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66" firstSheet="5" activeTab="2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  <sheet name="2023" sheetId="24" r:id="rId24"/>
  </sheets>
  <definedNames/>
  <calcPr fullCalcOnLoad="1"/>
</workbook>
</file>

<file path=xl/comments13.xml><?xml version="1.0" encoding="utf-8"?>
<comments xmlns="http://schemas.openxmlformats.org/spreadsheetml/2006/main">
  <authors>
    <author>Janet Leo</author>
  </authors>
  <commentList>
    <comment ref="A51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Janet Leo</author>
  </authors>
  <commentList>
    <comment ref="A53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Janet Leo</author>
  </authors>
  <commentList>
    <comment ref="A53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Janet Leo</author>
  </authors>
  <commentList>
    <comment ref="B53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Janet Leo</author>
  </authors>
  <commentList>
    <comment ref="B51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Janet Leo</author>
  </authors>
  <commentList>
    <comment ref="B47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Janet Leo</author>
  </authors>
  <commentList>
    <comment ref="B55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Janet Leo</author>
  </authors>
  <commentList>
    <comment ref="B54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Janet Leo</author>
  </authors>
  <commentList>
    <comment ref="B53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Janet Leo</author>
  </authors>
  <commentList>
    <comment ref="B52" authorId="0">
      <text>
        <r>
          <rPr>
            <b/>
            <sz val="9"/>
            <rFont val="Tahoma"/>
            <family val="2"/>
          </rPr>
          <t>Janet Leo: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<sst xmlns="http://schemas.openxmlformats.org/spreadsheetml/2006/main" count="5115" uniqueCount="421">
  <si>
    <t>Unid.</t>
  </si>
  <si>
    <t>Maíz en grano</t>
  </si>
  <si>
    <t>Batata</t>
  </si>
  <si>
    <t>Ñame</t>
  </si>
  <si>
    <t>Coco seco</t>
  </si>
  <si>
    <t>Auyama</t>
  </si>
  <si>
    <t>Remolacha</t>
  </si>
  <si>
    <t>Repollo</t>
  </si>
  <si>
    <t>Zanahoria</t>
  </si>
  <si>
    <t>Aguacate</t>
  </si>
  <si>
    <t>Guineo maduro</t>
  </si>
  <si>
    <t>Pollo vivo</t>
  </si>
  <si>
    <t>Molondrón</t>
  </si>
  <si>
    <t>Pepino</t>
  </si>
  <si>
    <t>Tayota</t>
  </si>
  <si>
    <t>Pollo procesado</t>
  </si>
  <si>
    <t>Enero</t>
  </si>
  <si>
    <t>Febrero</t>
  </si>
  <si>
    <t>Marzo</t>
  </si>
  <si>
    <t>Abril</t>
  </si>
  <si>
    <t>Mayo</t>
  </si>
  <si>
    <t>Junio</t>
  </si>
  <si>
    <t>Julio</t>
  </si>
  <si>
    <t>Sept.</t>
  </si>
  <si>
    <t>Oct.</t>
  </si>
  <si>
    <t>Nov.</t>
  </si>
  <si>
    <t>Dic.</t>
  </si>
  <si>
    <t>Rábano</t>
  </si>
  <si>
    <t>Coliflor</t>
  </si>
  <si>
    <t>Vainita</t>
  </si>
  <si>
    <t>Espinaca</t>
  </si>
  <si>
    <t>Chinola</t>
  </si>
  <si>
    <t>Apio</t>
  </si>
  <si>
    <t>Und</t>
  </si>
  <si>
    <t>Brocolis</t>
  </si>
  <si>
    <t>Cilantro</t>
  </si>
  <si>
    <t>Puerro</t>
  </si>
  <si>
    <t>Guineo verde Jhonson</t>
  </si>
  <si>
    <t>Zapote</t>
  </si>
  <si>
    <t>Cereza</t>
  </si>
  <si>
    <t>Prom.</t>
  </si>
  <si>
    <t>CEREALES</t>
  </si>
  <si>
    <t>LEGUMINOSAS SECAS</t>
  </si>
  <si>
    <t>RAICES-TUBERCULOS</t>
  </si>
  <si>
    <t>MUSACEAS</t>
  </si>
  <si>
    <t>OLEAGINOSAS</t>
  </si>
  <si>
    <t>LEGUMBRES-HORTALIZAS</t>
  </si>
  <si>
    <t>FRUTAS</t>
  </si>
  <si>
    <t xml:space="preserve">Toronja </t>
  </si>
  <si>
    <t>Yuca</t>
  </si>
  <si>
    <t>Berenjena</t>
  </si>
  <si>
    <t>Lechosa</t>
  </si>
  <si>
    <t>Melón</t>
  </si>
  <si>
    <t>Piña</t>
  </si>
  <si>
    <t>Sandía</t>
  </si>
  <si>
    <t>Mango</t>
  </si>
  <si>
    <t>Res banda</t>
  </si>
  <si>
    <t>QQ</t>
  </si>
  <si>
    <t>Cto</t>
  </si>
  <si>
    <t>Millar</t>
  </si>
  <si>
    <t>Cubeta</t>
  </si>
  <si>
    <t>Ago</t>
  </si>
  <si>
    <t>Cto (Paquete)</t>
  </si>
  <si>
    <t>FUENTE: Ministerio de Agricultura, (M.A), Mercados de Santo Domingo.</t>
  </si>
  <si>
    <t>Ñame (Mina)</t>
  </si>
  <si>
    <t>PECUARIOS</t>
  </si>
  <si>
    <t>Datos Recopilados en el Mercado "Nuevo" de Santo Domingo.</t>
  </si>
  <si>
    <t xml:space="preserve">   Precios Promedios Mayorista Mensuales por Productos de los Principales Mercados de  Santo Domingo, 2017 (RD$)</t>
  </si>
  <si>
    <t xml:space="preserve">       Elaborado por la División de Estadísticas Agropecuarias y Análisis de Precios del Departamento de Economía Agropecuaria, 2017.</t>
  </si>
  <si>
    <t>Guandul (Verde en vaina)</t>
  </si>
  <si>
    <t>Papa (Blanca)</t>
  </si>
  <si>
    <t>Huevos</t>
  </si>
  <si>
    <t>Ajo</t>
  </si>
  <si>
    <t xml:space="preserve">   Precios Promedios Mayorista Mensuales por Productos de los Principales Mercados de  Santo Domingo</t>
  </si>
  <si>
    <t>Enero - Diciembre, 2017 (En RD$)</t>
  </si>
  <si>
    <t>Enero-Diciembre, 2018 (En RD$)</t>
  </si>
  <si>
    <t xml:space="preserve">   Precios Promedios Mayorista Mensuales por Productos de los Principales Mercados de  Santo Domingo,</t>
  </si>
  <si>
    <t xml:space="preserve">       Elaborado por la División de Cáptura y Análisis de Precios  Agropecuarios del Departamento de Economía Agropecuaria y Estadísticas, 2018.</t>
  </si>
  <si>
    <t xml:space="preserve">       Elaborado por la División de Estadísticas Agropecuarias y Análisis de Precios del Departamento de Economía Agropecuaria, 2019.</t>
  </si>
  <si>
    <t>1 de 4</t>
  </si>
  <si>
    <t>2 de 4</t>
  </si>
  <si>
    <t>3 de 4</t>
  </si>
  <si>
    <t>4 de 4</t>
  </si>
  <si>
    <t>Enero-Diciembre, 2019 (En RD$)</t>
  </si>
  <si>
    <t>Unidad de Medida</t>
  </si>
  <si>
    <t>Cuadro 6.2.3</t>
  </si>
  <si>
    <t>Enero-Diciembre 2020, (En RD$)</t>
  </si>
  <si>
    <t xml:space="preserve">    </t>
  </si>
  <si>
    <t>AVICOLAS</t>
  </si>
  <si>
    <t>Arroz</t>
  </si>
  <si>
    <t>(Súper Selecto)</t>
  </si>
  <si>
    <t>(Selecto)</t>
  </si>
  <si>
    <t>(Superior)</t>
  </si>
  <si>
    <t>Habichuelas</t>
  </si>
  <si>
    <t>Roja (Yacomelo)</t>
  </si>
  <si>
    <t>Roja (José Beta)</t>
  </si>
  <si>
    <t>Negra</t>
  </si>
  <si>
    <t>Blanca (Anacaona)</t>
  </si>
  <si>
    <t>Blanca (Importada)</t>
  </si>
  <si>
    <t>Pinta  (Girita)</t>
  </si>
  <si>
    <t xml:space="preserve">Guandul </t>
  </si>
  <si>
    <t>(Verde en vaina)</t>
  </si>
  <si>
    <t>(Verde en grano)</t>
  </si>
  <si>
    <t>(Liso)</t>
  </si>
  <si>
    <t>(Mina)</t>
  </si>
  <si>
    <t>Yautías</t>
  </si>
  <si>
    <t>(Amarilla)</t>
  </si>
  <si>
    <t>(Blanca)</t>
  </si>
  <si>
    <t>(Coco)</t>
  </si>
  <si>
    <t>(Mocana)</t>
  </si>
  <si>
    <t>(Yamasa)</t>
  </si>
  <si>
    <t>(Cibao), mediano</t>
  </si>
  <si>
    <t>(Cibao), grande</t>
  </si>
  <si>
    <t>(Barahona), grande</t>
  </si>
  <si>
    <t>(Barahona),mediano</t>
  </si>
  <si>
    <t>(Maeño), grande</t>
  </si>
  <si>
    <t>(Maeño), mediano</t>
  </si>
  <si>
    <t xml:space="preserve">(FHIA-20) </t>
  </si>
  <si>
    <t xml:space="preserve">(FHIA-21) </t>
  </si>
  <si>
    <t>Verde (Jhonson)</t>
  </si>
  <si>
    <t>Plátanos</t>
  </si>
  <si>
    <t xml:space="preserve">Guineo  </t>
  </si>
  <si>
    <t xml:space="preserve">(Mechel Gross </t>
  </si>
  <si>
    <t>Variedades</t>
  </si>
  <si>
    <t>Ajíes</t>
  </si>
  <si>
    <t>Cubanela</t>
  </si>
  <si>
    <t>Gustoso</t>
  </si>
  <si>
    <t>Cachucha</t>
  </si>
  <si>
    <t xml:space="preserve">Morrón </t>
  </si>
  <si>
    <t>Total Promedio</t>
  </si>
  <si>
    <t>Importado</t>
  </si>
  <si>
    <t>Criollo</t>
  </si>
  <si>
    <t xml:space="preserve">Moca </t>
  </si>
  <si>
    <t>Azua</t>
  </si>
  <si>
    <t>Cebollas</t>
  </si>
  <si>
    <t>Amarilla (Criolla)</t>
  </si>
  <si>
    <t>Amarilla (Importada)</t>
  </si>
  <si>
    <t>Roja (importada)</t>
  </si>
  <si>
    <t>Roja (Criolla)</t>
  </si>
  <si>
    <t>Repollada</t>
  </si>
  <si>
    <t>Lechuga</t>
  </si>
  <si>
    <t>Hoja (Mata)</t>
  </si>
  <si>
    <t>Tomates</t>
  </si>
  <si>
    <t>Ensalada</t>
  </si>
  <si>
    <t>Bugalú</t>
  </si>
  <si>
    <t>Ancho</t>
  </si>
  <si>
    <t>Verduritas</t>
  </si>
  <si>
    <t>(Criollo)</t>
  </si>
  <si>
    <t>(Semil-34)</t>
  </si>
  <si>
    <t>(Popenoe)</t>
  </si>
  <si>
    <t>(Carla)</t>
  </si>
  <si>
    <t>(Benny)</t>
  </si>
  <si>
    <t>(Maradol), grande</t>
  </si>
  <si>
    <t>(Maradol), mediana</t>
  </si>
  <si>
    <t>(Maradol),  pequeña</t>
  </si>
  <si>
    <t>(Red Lady), grande</t>
  </si>
  <si>
    <t>(Red Lady), mediana</t>
  </si>
  <si>
    <t>(Red Lady), pequeña</t>
  </si>
  <si>
    <t>Limón Agrio</t>
  </si>
  <si>
    <t>(Persa)</t>
  </si>
  <si>
    <t>(Cantaloupe), grande</t>
  </si>
  <si>
    <t>(Cantaloupe), mediano</t>
  </si>
  <si>
    <t>(Tropical), grande</t>
  </si>
  <si>
    <t>(Tropical), mediano</t>
  </si>
  <si>
    <t>Naranja</t>
  </si>
  <si>
    <t xml:space="preserve">(Agria) </t>
  </si>
  <si>
    <t>(Dulce)</t>
  </si>
  <si>
    <t>(MD2), grande</t>
  </si>
  <si>
    <t>(MD2), mediano</t>
  </si>
  <si>
    <t>(Fonda), grande</t>
  </si>
  <si>
    <t>(Jubbile), mediana</t>
  </si>
  <si>
    <t>(Jubbile), pequeña</t>
  </si>
  <si>
    <t>(Tommy)</t>
  </si>
  <si>
    <t>(Gota de Oro)</t>
  </si>
  <si>
    <t>(Grano de Oro)</t>
  </si>
  <si>
    <t>(Banilejo)</t>
  </si>
  <si>
    <t>(Puntica)</t>
  </si>
  <si>
    <t>(Keit)</t>
  </si>
  <si>
    <t>(Yamaguí)</t>
  </si>
  <si>
    <t>Grande</t>
  </si>
  <si>
    <t>Mediano</t>
  </si>
  <si>
    <t>Cerdo</t>
  </si>
  <si>
    <t>Chuleta fresca</t>
  </si>
  <si>
    <t>Banda</t>
  </si>
  <si>
    <t>Ahumada</t>
  </si>
  <si>
    <t>Pollo</t>
  </si>
  <si>
    <t>Productos</t>
  </si>
  <si>
    <t>Plátano</t>
  </si>
  <si>
    <t xml:space="preserve">   Elaborado por la División de Estadísticas Agropecuarias y Análisis de Precios del Departamento de Economía Agropecuaria, 2021.</t>
  </si>
  <si>
    <t xml:space="preserve"> (Maeño), grande</t>
  </si>
  <si>
    <t>Negra (Loro negro)</t>
  </si>
  <si>
    <t>Blanca (Sanjuan)</t>
  </si>
  <si>
    <t>Pinta (Gira)</t>
  </si>
  <si>
    <t>Gota de Oro)</t>
  </si>
  <si>
    <t>Cebolla</t>
  </si>
  <si>
    <t>Agosto</t>
  </si>
  <si>
    <t>Octubre</t>
  </si>
  <si>
    <t>roja (Yacomelo)</t>
  </si>
  <si>
    <t>roja (José Beta)</t>
  </si>
  <si>
    <t>negra (Loro negro)</t>
  </si>
  <si>
    <t>blanca (Anacaona)</t>
  </si>
  <si>
    <t>pinta  (Girita)</t>
  </si>
  <si>
    <t xml:space="preserve">Ñame </t>
  </si>
  <si>
    <t>(Liso</t>
  </si>
  <si>
    <t>Yuca (Mocana)</t>
  </si>
  <si>
    <t>(Barahona), mediano</t>
  </si>
  <si>
    <t>Maeño, grande</t>
  </si>
  <si>
    <t>Maeño, mediano</t>
  </si>
  <si>
    <t>(Cibao), Grande</t>
  </si>
  <si>
    <t>Maduro</t>
  </si>
  <si>
    <t>Guineo verde Johnson</t>
  </si>
  <si>
    <t xml:space="preserve">Criolla </t>
  </si>
  <si>
    <t>Morada</t>
  </si>
  <si>
    <t xml:space="preserve">Amarilla </t>
  </si>
  <si>
    <t>Roja (criolla)</t>
  </si>
  <si>
    <t>Criolla</t>
  </si>
  <si>
    <t>Tomate</t>
  </si>
  <si>
    <t>Vanita</t>
  </si>
  <si>
    <t>Verdura</t>
  </si>
  <si>
    <t>Semil 34</t>
  </si>
  <si>
    <t>Popenoe</t>
  </si>
  <si>
    <t>Carla</t>
  </si>
  <si>
    <t>Benny</t>
  </si>
  <si>
    <t>(Red Lady),grande</t>
  </si>
  <si>
    <t>Limones</t>
  </si>
  <si>
    <t>Piña (MD2)</t>
  </si>
  <si>
    <t>Mediana</t>
  </si>
  <si>
    <t>(Fonda), Grande</t>
  </si>
  <si>
    <t>(Jubbile), Mediana</t>
  </si>
  <si>
    <t>(Jubbile), Pequeña</t>
  </si>
  <si>
    <t>Tommy</t>
  </si>
  <si>
    <t>Puntica</t>
  </si>
  <si>
    <t>Keit</t>
  </si>
  <si>
    <t>Yamaqui</t>
  </si>
  <si>
    <t>Chuleta ahumada</t>
  </si>
  <si>
    <t>Vivo</t>
  </si>
  <si>
    <t>Procesado</t>
  </si>
  <si>
    <r>
      <rPr>
        <b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Ministerio de Agricultura, (M.A), Mercados de Santo Domingo.</t>
    </r>
  </si>
  <si>
    <t xml:space="preserve">       Elaborado por la División de Estadísticas Agropecuarias y Análisis de Precios del Departamento de Economía Agropecuaria, 2021.</t>
  </si>
  <si>
    <t>P R O D U C T O S</t>
  </si>
  <si>
    <t>Arroz Súper Selecto</t>
  </si>
  <si>
    <t>Arroz Selecto</t>
  </si>
  <si>
    <t>Arroz Superior</t>
  </si>
  <si>
    <t>Guandul verde en grano</t>
  </si>
  <si>
    <t>Guandul v. vaina</t>
  </si>
  <si>
    <t>Ñame (Liso)</t>
  </si>
  <si>
    <t>Papa blanca</t>
  </si>
  <si>
    <t>Yautía amarilla</t>
  </si>
  <si>
    <t>Yautía blanca</t>
  </si>
  <si>
    <t>Yautía coco</t>
  </si>
  <si>
    <t>Yuca Mocana</t>
  </si>
  <si>
    <t>Plátano barahona, Grande</t>
  </si>
  <si>
    <t>Plátano barahona, Mediano</t>
  </si>
  <si>
    <t>Plátano maeño, Grande</t>
  </si>
  <si>
    <t>Plátano maeño, Mediano</t>
  </si>
  <si>
    <t>Plátano cibao, Grande</t>
  </si>
  <si>
    <t>Plátano cibao, Mediano</t>
  </si>
  <si>
    <t xml:space="preserve">Plátano  Fhía-20 </t>
  </si>
  <si>
    <t xml:space="preserve">Plátano  Fhía-21 </t>
  </si>
  <si>
    <t>Ají Cubanela</t>
  </si>
  <si>
    <t>Ají gustoso</t>
  </si>
  <si>
    <t>Ají cachucha</t>
  </si>
  <si>
    <t xml:space="preserve">Ají morrón </t>
  </si>
  <si>
    <t>Ajo importado</t>
  </si>
  <si>
    <t>Ajo criollo</t>
  </si>
  <si>
    <t xml:space="preserve">Berenjena criolla </t>
  </si>
  <si>
    <t>Berejena morada</t>
  </si>
  <si>
    <t>Cebolla amarilla</t>
  </si>
  <si>
    <t>Lechuga repollada</t>
  </si>
  <si>
    <t>Tomate ensalada</t>
  </si>
  <si>
    <t>Tomate bugalú</t>
  </si>
  <si>
    <t>Cilantrico</t>
  </si>
  <si>
    <t>Aguacate (Criollo)</t>
  </si>
  <si>
    <t>Aguacate (Popenoe)</t>
  </si>
  <si>
    <t>Aguacate (Carla)</t>
  </si>
  <si>
    <t>Limón agrio criollo</t>
  </si>
  <si>
    <t>Limón  agrio Persa</t>
  </si>
  <si>
    <t xml:space="preserve">Naranja Agria </t>
  </si>
  <si>
    <t>Cerdo chuleta fresca</t>
  </si>
  <si>
    <t>Cerdo Pierna</t>
  </si>
  <si>
    <t>Huevos (en ciento)</t>
  </si>
  <si>
    <t>Habichuela roja José Beta</t>
  </si>
  <si>
    <t>Habichuela negra Loro negro</t>
  </si>
  <si>
    <t>Habichuela blanca Anacaona</t>
  </si>
  <si>
    <t>Habichuela blanca Sanjuanera</t>
  </si>
  <si>
    <t>Habichuela pinta  Girita)</t>
  </si>
  <si>
    <t>Yuca Yamasa</t>
  </si>
  <si>
    <t>Cebolla roja (criolla)</t>
  </si>
  <si>
    <t>Cebolla roja (importada)</t>
  </si>
  <si>
    <t>Lechuga criolla</t>
  </si>
  <si>
    <t>Tomate industrial</t>
  </si>
  <si>
    <t>Aguacate Semil 34</t>
  </si>
  <si>
    <t>Lechosa Maradol, Grande</t>
  </si>
  <si>
    <t>Lechosa Maradol,  Mediana</t>
  </si>
  <si>
    <t>Lechosa Maradol,  Pequeña</t>
  </si>
  <si>
    <t>Lechosa Red Lady, Grande</t>
  </si>
  <si>
    <t>Lechosa Red Lady, Mediana</t>
  </si>
  <si>
    <t>Lechosa Red Lady, Pequeña</t>
  </si>
  <si>
    <t>Melón Cantaloupe, Grande</t>
  </si>
  <si>
    <t>Melón Cantaloupe, Mediano</t>
  </si>
  <si>
    <t>Melón Tropical, Grande</t>
  </si>
  <si>
    <t>Piña  Cayena Lisa</t>
  </si>
  <si>
    <t>Piña  MD2</t>
  </si>
  <si>
    <t>Sandía  Fonda, Grande</t>
  </si>
  <si>
    <t>Sandía  Jubbile, Mediana</t>
  </si>
  <si>
    <t>Sandía  Jubbile, Pequeña</t>
  </si>
  <si>
    <t>Mango Tommy</t>
  </si>
  <si>
    <t>Mango Gota de Oro</t>
  </si>
  <si>
    <t>Mango Banilejo</t>
  </si>
  <si>
    <t>Mango Puntica</t>
  </si>
  <si>
    <t>Mango Keit</t>
  </si>
  <si>
    <t>Mango Yamaguí</t>
  </si>
  <si>
    <t>Cerdo banda</t>
  </si>
  <si>
    <t>Naranja dulce</t>
  </si>
  <si>
    <t>Plátano barahona</t>
  </si>
  <si>
    <t xml:space="preserve">Plátano Maeño </t>
  </si>
  <si>
    <t xml:space="preserve">Plátano Cibao </t>
  </si>
  <si>
    <t>Plátano  Fhía-21</t>
  </si>
  <si>
    <t xml:space="preserve">Guineo verde Mechel Gross </t>
  </si>
  <si>
    <t>Perejil</t>
  </si>
  <si>
    <t>Lechosa Maradol</t>
  </si>
  <si>
    <t>Lechosa Golden</t>
  </si>
  <si>
    <t>Lechosa Red Lady</t>
  </si>
  <si>
    <t>Limón agrio (criollo)</t>
  </si>
  <si>
    <t>Limón  agrio (persa)</t>
  </si>
  <si>
    <t>Melón cantaloupe</t>
  </si>
  <si>
    <t>Melón tropical</t>
  </si>
  <si>
    <t>Naranja agria</t>
  </si>
  <si>
    <t>Toronja</t>
  </si>
  <si>
    <t>Sandía  grande</t>
  </si>
  <si>
    <t>Sandía pequeña</t>
  </si>
  <si>
    <t>Avícolas</t>
  </si>
  <si>
    <t>Cereales</t>
  </si>
  <si>
    <t>Raíces y Tubérculos</t>
  </si>
  <si>
    <t>Leguminosas</t>
  </si>
  <si>
    <t>Habichuela roja</t>
  </si>
  <si>
    <t>Habichuela negra</t>
  </si>
  <si>
    <t>Habichuela blanca</t>
  </si>
  <si>
    <t>Oleaginosas</t>
  </si>
  <si>
    <t>Ajo americano</t>
  </si>
  <si>
    <t>Cebolla roja</t>
  </si>
  <si>
    <t>Brócolis</t>
  </si>
  <si>
    <t>Frutas</t>
  </si>
  <si>
    <t>Limón persa</t>
  </si>
  <si>
    <t>Musáceas</t>
  </si>
  <si>
    <t>Plátano cibao</t>
  </si>
  <si>
    <t>Guineo verde</t>
  </si>
  <si>
    <t>Cerdo chuleta</t>
  </si>
  <si>
    <t>Carnes</t>
  </si>
  <si>
    <t>Huevos de granja</t>
  </si>
  <si>
    <t xml:space="preserve">   Precios Promedios Mayorista Mensuales por Productos de los Principales Mercados de  Santo Domingo, 2016 (RD$)</t>
  </si>
  <si>
    <t>PRODUCTO</t>
  </si>
  <si>
    <t>Habichuela roja Yacomelo</t>
  </si>
  <si>
    <t>Aguacate (Semil-34)</t>
  </si>
  <si>
    <t>AVICOLA</t>
  </si>
  <si>
    <t xml:space="preserve">       Elaborado por la División de Estadísticas Agropecuarias y Análisis de Precios del Departamento de Economía Agropecuaria, 2016.</t>
  </si>
  <si>
    <t>Habichuela blanca San juan</t>
  </si>
  <si>
    <t>CARNES</t>
  </si>
  <si>
    <t>Datos Recopilados en el Mercado "Nuevo y Modelo" de Santo Domingo.</t>
  </si>
  <si>
    <t xml:space="preserve">       Elaborado por la División de Estadísticas Agropecuarias y Análisis de Precios del Departamento de Economía Agropecuaria, 2015.</t>
  </si>
  <si>
    <t>Enero - Diciembre, 2015 (En RD$)</t>
  </si>
  <si>
    <t xml:space="preserve">   Precios Promedios Mayorista Mensuales por Productos de los Principales Mercados de  Santo Domingo, 2014</t>
  </si>
  <si>
    <t xml:space="preserve">       Elaborado por la División de Estadísticas Agropecuarias y Análisis de Precios del Departamento de Economía Agropecuaria, 2014.</t>
  </si>
  <si>
    <t xml:space="preserve">   Precios Promedios Mayorista Mensuales por Productos de los Principales Mercados de  Santo Domingo, 2013</t>
  </si>
  <si>
    <t>Agto</t>
  </si>
  <si>
    <t>Berenjena morada</t>
  </si>
  <si>
    <t>Mango Irwin</t>
  </si>
  <si>
    <t xml:space="preserve">       Elaborado por la División de Estadísticas Agropecuarias y Análisis de Precios del Departamento de Economía Agropecuaria, 2012.</t>
  </si>
  <si>
    <t xml:space="preserve">   Precios Promedios Mayorista Mensuales por Productos de los Principales Mercados  ("Nuevo" y "Modelo")  de  Santo Domingo, 2012</t>
  </si>
  <si>
    <t>Habichuela pinta</t>
  </si>
  <si>
    <t>Guandul v. Vaina</t>
  </si>
  <si>
    <t>Leg. Y Hortalizas</t>
  </si>
  <si>
    <t>Aji morrón</t>
  </si>
  <si>
    <t>Cebolla roja (impt)</t>
  </si>
  <si>
    <t>Limón agrio</t>
  </si>
  <si>
    <t>Mllr</t>
  </si>
  <si>
    <r>
      <t>FUENTE</t>
    </r>
    <r>
      <rPr>
        <sz val="8"/>
        <color indexed="8"/>
        <rFont val="Arial Narrow"/>
        <family val="2"/>
      </rPr>
      <t xml:space="preserve"> : Elaborado en la SEA por la División de Comercio del Departamento de Economía Agropecuaria, 2011</t>
    </r>
  </si>
  <si>
    <t>Pollo matado</t>
  </si>
  <si>
    <t xml:space="preserve">               Mercados que incluye: Nuevo, Modelo, Los Minas  y Plaza CONAPROPE.</t>
  </si>
  <si>
    <t>Precios Promedios Mayorista Mensuales por Productos de los Principales Mercados de  Santo Domingo, 2011</t>
  </si>
  <si>
    <t>Aji monrron</t>
  </si>
  <si>
    <r>
      <t>FUENTE</t>
    </r>
    <r>
      <rPr>
        <sz val="8"/>
        <color indexed="8"/>
        <rFont val="Arial Narrow"/>
        <family val="2"/>
      </rPr>
      <t xml:space="preserve"> : Elaborado en la SEA por la División de Comercio del Departamento de Economía Agropecuaria, 2008.-</t>
    </r>
  </si>
  <si>
    <r>
      <t>FUENTE</t>
    </r>
    <r>
      <rPr>
        <sz val="8"/>
        <color indexed="8"/>
        <rFont val="Arial Narrow"/>
        <family val="2"/>
      </rPr>
      <t xml:space="preserve"> : Elaborado en la SEA por la División de Comercio del Departamento de Economía Agropecuaria, 2010</t>
    </r>
  </si>
  <si>
    <t xml:space="preserve"> Precios Promedios Mayorista Mensuales por Productos de los Principales Mercados de  Santo Domingo, 2010</t>
  </si>
  <si>
    <t>Precios Promedios Mayorista Mensuales por Productos de los Principales Mercados de  Santo Domingo, 2009.</t>
  </si>
  <si>
    <r>
      <t>FUENTE</t>
    </r>
    <r>
      <rPr>
        <sz val="8"/>
        <color indexed="8"/>
        <rFont val="Arial Narrow"/>
        <family val="2"/>
      </rPr>
      <t xml:space="preserve"> : Elaborado en la SEA por la División de Comercio del Departamento de Economía Agropecuaria, 2009.-</t>
    </r>
  </si>
  <si>
    <t>Precios Promedios Mayorista Mensuales por Productos de los Principales Mercados de  Santo Domingo, 2008.</t>
  </si>
  <si>
    <t>Leg. y Hortalizas</t>
  </si>
  <si>
    <t>PRECIOS PROMEDIOS MAYORISTA MENSUALES POR PRODUCTO, 2007</t>
  </si>
  <si>
    <r>
      <t>FUENTE</t>
    </r>
    <r>
      <rPr>
        <sz val="9"/>
        <color indexed="8"/>
        <rFont val="Arial Narrow"/>
        <family val="2"/>
      </rPr>
      <t xml:space="preserve"> : Elaborado en la SEA por la División de Análsis y Estadísticas de Precios, 2006.</t>
    </r>
  </si>
  <si>
    <t>PRECIOS PROMEDIOS MAYORISTA MENSUALES POR PRODUCTO, 2006</t>
  </si>
  <si>
    <r>
      <t>FUENTE</t>
    </r>
    <r>
      <rPr>
        <sz val="8"/>
        <color indexed="8"/>
        <rFont val="Arial Narrow"/>
        <family val="2"/>
      </rPr>
      <t xml:space="preserve"> : Elaborado en la SEA por la División de Comercio del Departamento de Economía Agropecuaria, 2005.</t>
    </r>
  </si>
  <si>
    <t>PRECIOS PROMEDIOS MAYORISTA MENSUALES POR PRODUCTO, 2004</t>
  </si>
  <si>
    <r>
      <t>FUENTE</t>
    </r>
    <r>
      <rPr>
        <sz val="9"/>
        <color indexed="8"/>
        <rFont val="Arial Narrow"/>
        <family val="2"/>
      </rPr>
      <t xml:space="preserve"> : Elaborado en la SEA por la División de Comercio del Departamento de Economía Agropecuaria, 2004.</t>
    </r>
  </si>
  <si>
    <t>PRECIOS PROMEDIOS MAYORISTA MENSUALES POR PRODUCTO, 2003</t>
  </si>
  <si>
    <t>FUENTE : Elaborado en la SEA por la División de Comercio del Departamento de Economía Agropecuaria, 2003.</t>
  </si>
  <si>
    <t>PRECIOS PROMEDIOS MAYORISTA MENSUALES POR PRODUCTO, 2002</t>
  </si>
  <si>
    <r>
      <t>FUENTE</t>
    </r>
    <r>
      <rPr>
        <sz val="8"/>
        <color indexed="8"/>
        <rFont val="Korinna BT"/>
        <family val="0"/>
      </rPr>
      <t xml:space="preserve"> : Elaborado en la SEA por la División de Estadísticas Agropecuarias y Análisis de Precios, del Departamento de Economía Agropecuaria, 2002.-</t>
    </r>
  </si>
  <si>
    <t>PRECIOS PROMEDIOS MAYORISTA MENSUALES POR PRODUCTO, 2001</t>
  </si>
  <si>
    <t>Mta</t>
  </si>
  <si>
    <t>FUENTE : Elaborado en la SEA por la División de Estadísticas Agropecuarias y Análisis de Precios, del Departamento de Economía Agropecuaria, 2001.-</t>
  </si>
  <si>
    <t>PRECIOS PROMEDIOS MAYORISTA MENSUALES POR PRODUCTO, 2000</t>
  </si>
  <si>
    <t>FUENTE : Elaborado en la SEA por la División de Estadísticas Agropecuarias y Análisis de Precios, del Departamento de Economía Agropecuaria, 2000</t>
  </si>
  <si>
    <t xml:space="preserve">       Elaborado por la División de Estadísticas Agropecuarias y Análisis de Precios del Departamento de Economía Agropecuaria, 2013.</t>
  </si>
  <si>
    <t>(Super Selecto)</t>
  </si>
  <si>
    <t xml:space="preserve">   Precios Promedios Mayorista Mensuales por Productos de los Principales Mercados de  Santo Domingo, Enero-Diciembre 2021, (En RD$)</t>
  </si>
  <si>
    <t xml:space="preserve">   Precios Promedios Mayorista Mensuales por Productos de los Principales Mercados de  Santo Domingo,  Enero-Diciembre 2021, (En RD$)</t>
  </si>
  <si>
    <t xml:space="preserve">   Precios Promedios Mayorista Mensuales por Productos de los Principales Mercados de  Santo Domingo,  Enero-Diciembre 2022, (En RD$)</t>
  </si>
  <si>
    <t>Semil-34</t>
  </si>
  <si>
    <t>popenoe</t>
  </si>
  <si>
    <t xml:space="preserve">Carla </t>
  </si>
  <si>
    <t>(Maradol), pequeña</t>
  </si>
  <si>
    <t>Agria</t>
  </si>
  <si>
    <t>LACTEOS</t>
  </si>
  <si>
    <r>
      <t xml:space="preserve">Leche </t>
    </r>
    <r>
      <rPr>
        <sz val="8"/>
        <rFont val="Arial Narrow"/>
        <family val="2"/>
      </rPr>
      <t>(Líquida)</t>
    </r>
  </si>
  <si>
    <t>Fardo/12 Ud</t>
  </si>
  <si>
    <t xml:space="preserve">       Elaborado por la División de Captura y Análisis de Precios del Departamento de Economía Agropecuaria y Estadísticas, 2022.-</t>
  </si>
  <si>
    <t xml:space="preserve">   Precios Promedios Mayorista Mensuales por Productos de los Principales Mercados de  Santo Domingo,  Enero-Diciembre 2023, (En RD$)</t>
  </si>
  <si>
    <t>Pierna</t>
  </si>
  <si>
    <t>Leche (Líquida)</t>
  </si>
  <si>
    <t xml:space="preserve">       Elaborado por la División de Captura y Análisis de Precios del Departamento de Economía Agropecuaria y Estadísticas, 2023.-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</si>
</sst>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_);\(0.00\)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0_);[Red]\(0.00\)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9"/>
      <color indexed="8"/>
      <name val="Korinna BT"/>
      <family val="0"/>
    </font>
    <font>
      <sz val="8"/>
      <color indexed="8"/>
      <name val="Korinna BT"/>
      <family val="0"/>
    </font>
    <font>
      <b/>
      <sz val="9"/>
      <color indexed="8"/>
      <name val="Korinna BT"/>
      <family val="0"/>
    </font>
    <font>
      <b/>
      <sz val="8"/>
      <color indexed="8"/>
      <name val="Korinna BT"/>
      <family val="0"/>
    </font>
    <font>
      <b/>
      <sz val="14"/>
      <color indexed="8"/>
      <name val="Arial Narrow"/>
      <family val="2"/>
    </font>
    <font>
      <sz val="10"/>
      <color indexed="8"/>
      <name val="KORINNA BT"/>
      <family val="0"/>
    </font>
    <font>
      <sz val="9"/>
      <color indexed="8"/>
      <name val="Arial"/>
      <family val="2"/>
    </font>
    <font>
      <sz val="10"/>
      <name val="Arial Narrow"/>
      <family val="2"/>
    </font>
    <font>
      <b/>
      <u val="single"/>
      <sz val="8"/>
      <name val="Arial Narrow"/>
      <family val="2"/>
    </font>
    <font>
      <b/>
      <u val="single"/>
      <sz val="9"/>
      <color indexed="8"/>
      <name val="Arial Narrow"/>
      <family val="2"/>
    </font>
    <font>
      <u val="single"/>
      <sz val="8"/>
      <color indexed="8"/>
      <name val="Arial Narrow"/>
      <family val="2"/>
    </font>
    <font>
      <u val="single"/>
      <sz val="9"/>
      <color indexed="8"/>
      <name val="Korinna BT"/>
      <family val="0"/>
    </font>
    <font>
      <b/>
      <u val="single"/>
      <sz val="8"/>
      <color indexed="8"/>
      <name val="Arial Narrow"/>
      <family val="2"/>
    </font>
    <font>
      <u val="single"/>
      <sz val="8"/>
      <name val="Arial Narrow"/>
      <family val="2"/>
    </font>
    <font>
      <u val="single"/>
      <sz val="8"/>
      <color indexed="8"/>
      <name val="Korinna BT"/>
      <family val="0"/>
    </font>
    <font>
      <b/>
      <u val="single"/>
      <sz val="9"/>
      <color indexed="8"/>
      <name val="Korinna BT"/>
      <family val="0"/>
    </font>
    <font>
      <b/>
      <sz val="12"/>
      <name val="Arial Narrow"/>
      <family val="2"/>
    </font>
    <font>
      <b/>
      <u val="single"/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"/>
      <family val="2"/>
    </font>
    <font>
      <sz val="7"/>
      <color indexed="8"/>
      <name val="KORINNA BT"/>
      <family val="0"/>
    </font>
    <font>
      <b/>
      <sz val="13"/>
      <color indexed="8"/>
      <name val="Korinna BT"/>
      <family val="0"/>
    </font>
    <font>
      <b/>
      <sz val="10"/>
      <color indexed="8"/>
      <name val="KORINNA BT"/>
      <family val="0"/>
    </font>
    <font>
      <sz val="12"/>
      <color indexed="8"/>
      <name val="Korinna B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Korinna BT"/>
      <family val="0"/>
    </font>
    <font>
      <sz val="8"/>
      <color indexed="9"/>
      <name val="Korinna BT"/>
      <family val="0"/>
    </font>
    <font>
      <b/>
      <sz val="8"/>
      <color indexed="9"/>
      <name val="Korinna BT"/>
      <family val="0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2"/>
      <color indexed="9"/>
      <name val="Korinna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0"/>
      <name val="Korinna BT"/>
      <family val="0"/>
    </font>
    <font>
      <sz val="8"/>
      <color theme="0"/>
      <name val="Korinna BT"/>
      <family val="0"/>
    </font>
    <font>
      <b/>
      <sz val="8"/>
      <color theme="0"/>
      <name val="Korinna BT"/>
      <family val="0"/>
    </font>
    <font>
      <sz val="9"/>
      <color theme="0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Korinna BT"/>
      <family val="0"/>
    </font>
    <font>
      <b/>
      <sz val="9"/>
      <color theme="1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>
        <color theme="0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606">
    <xf numFmtId="0" fontId="0" fillId="0" borderId="0" xfId="0" applyAlignment="1">
      <alignment/>
    </xf>
    <xf numFmtId="171" fontId="2" fillId="33" borderId="0" xfId="47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 vertical="center"/>
    </xf>
    <xf numFmtId="2" fontId="12" fillId="0" borderId="0" xfId="0" applyNumberFormat="1" applyFont="1" applyFill="1" applyAlignment="1">
      <alignment/>
    </xf>
    <xf numFmtId="2" fontId="11" fillId="33" borderId="0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171" fontId="9" fillId="33" borderId="0" xfId="47" applyFont="1" applyFill="1" applyBorder="1" applyAlignment="1">
      <alignment horizontal="right"/>
    </xf>
    <xf numFmtId="171" fontId="9" fillId="33" borderId="0" xfId="47" applyFont="1" applyFill="1" applyBorder="1" applyAlignment="1" applyProtection="1">
      <alignment horizontal="right"/>
      <protection/>
    </xf>
    <xf numFmtId="39" fontId="9" fillId="33" borderId="0" xfId="47" applyNumberFormat="1" applyFont="1" applyFill="1" applyBorder="1" applyAlignment="1" applyProtection="1">
      <alignment horizontal="right"/>
      <protection/>
    </xf>
    <xf numFmtId="39" fontId="9" fillId="33" borderId="0" xfId="47" applyNumberFormat="1" applyFont="1" applyFill="1" applyBorder="1" applyAlignment="1">
      <alignment horizontal="right"/>
    </xf>
    <xf numFmtId="43" fontId="6" fillId="33" borderId="0" xfId="53" applyFont="1" applyFill="1" applyBorder="1" applyAlignment="1">
      <alignment/>
    </xf>
    <xf numFmtId="2" fontId="12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2" fontId="1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2" fontId="13" fillId="33" borderId="0" xfId="0" applyNumberFormat="1" applyFont="1" applyFill="1" applyAlignment="1">
      <alignment horizontal="center"/>
    </xf>
    <xf numFmtId="171" fontId="11" fillId="33" borderId="0" xfId="47" applyFont="1" applyFill="1" applyAlignment="1">
      <alignment/>
    </xf>
    <xf numFmtId="2" fontId="13" fillId="0" borderId="0" xfId="0" applyNumberFormat="1" applyFont="1" applyAlignment="1">
      <alignment horizontal="center"/>
    </xf>
    <xf numFmtId="171" fontId="11" fillId="0" borderId="0" xfId="47" applyFont="1" applyAlignment="1">
      <alignment/>
    </xf>
    <xf numFmtId="2" fontId="2" fillId="33" borderId="0" xfId="0" applyNumberFormat="1" applyFont="1" applyFill="1" applyBorder="1" applyAlignment="1">
      <alignment horizontal="center"/>
    </xf>
    <xf numFmtId="171" fontId="2" fillId="33" borderId="0" xfId="47" applyFont="1" applyFill="1" applyAlignment="1">
      <alignment/>
    </xf>
    <xf numFmtId="2" fontId="12" fillId="33" borderId="0" xfId="0" applyNumberFormat="1" applyFont="1" applyFill="1" applyBorder="1" applyAlignment="1">
      <alignment/>
    </xf>
    <xf numFmtId="39" fontId="9" fillId="33" borderId="0" xfId="0" applyNumberFormat="1" applyFont="1" applyFill="1" applyBorder="1" applyAlignment="1">
      <alignment horizontal="right"/>
    </xf>
    <xf numFmtId="171" fontId="9" fillId="33" borderId="0" xfId="47" applyFont="1" applyFill="1" applyBorder="1" applyAlignment="1" applyProtection="1" quotePrefix="1">
      <alignment horizontal="right"/>
      <protection/>
    </xf>
    <xf numFmtId="2" fontId="14" fillId="33" borderId="0" xfId="0" applyNumberFormat="1" applyFont="1" applyFill="1" applyAlignment="1">
      <alignment vertical="center"/>
    </xf>
    <xf numFmtId="2" fontId="16" fillId="33" borderId="0" xfId="0" applyNumberFormat="1" applyFont="1" applyFill="1" applyAlignment="1">
      <alignment/>
    </xf>
    <xf numFmtId="39" fontId="4" fillId="33" borderId="0" xfId="47" applyNumberFormat="1" applyFont="1" applyFill="1" applyBorder="1" applyAlignment="1" applyProtection="1">
      <alignment horizontal="right"/>
      <protection/>
    </xf>
    <xf numFmtId="39" fontId="17" fillId="33" borderId="0" xfId="47" applyNumberFormat="1" applyFont="1" applyFill="1" applyBorder="1" applyAlignment="1" applyProtection="1">
      <alignment horizontal="right"/>
      <protection/>
    </xf>
    <xf numFmtId="39" fontId="17" fillId="33" borderId="0" xfId="50" applyNumberFormat="1" applyFont="1" applyFill="1" applyBorder="1" applyAlignment="1" applyProtection="1">
      <alignment horizontal="right"/>
      <protection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2" fontId="12" fillId="33" borderId="0" xfId="0" applyNumberFormat="1" applyFont="1" applyFill="1" applyBorder="1" applyAlignment="1">
      <alignment vertical="center"/>
    </xf>
    <xf numFmtId="43" fontId="9" fillId="33" borderId="0" xfId="50" applyFont="1" applyFill="1" applyBorder="1" applyAlignment="1">
      <alignment horizontal="right"/>
    </xf>
    <xf numFmtId="171" fontId="6" fillId="33" borderId="0" xfId="47" applyFont="1" applyFill="1" applyBorder="1" applyAlignment="1" applyProtection="1">
      <alignment horizontal="left"/>
      <protection/>
    </xf>
    <xf numFmtId="189" fontId="6" fillId="33" borderId="0" xfId="0" applyNumberFormat="1" applyFont="1" applyFill="1" applyBorder="1" applyAlignment="1">
      <alignment/>
    </xf>
    <xf numFmtId="171" fontId="9" fillId="33" borderId="0" xfId="47" applyFont="1" applyFill="1" applyBorder="1" applyAlignment="1" quotePrefix="1">
      <alignment horizontal="right"/>
    </xf>
    <xf numFmtId="39" fontId="9" fillId="33" borderId="0" xfId="57" applyNumberFormat="1" applyFont="1" applyFill="1" applyBorder="1" applyAlignment="1">
      <alignment horizontal="right"/>
      <protection/>
    </xf>
    <xf numFmtId="39" fontId="9" fillId="33" borderId="0" xfId="47" applyNumberFormat="1" applyFont="1" applyFill="1" applyBorder="1" applyAlignment="1" quotePrefix="1">
      <alignment horizontal="right"/>
    </xf>
    <xf numFmtId="0" fontId="10" fillId="33" borderId="0" xfId="0" applyFont="1" applyFill="1" applyBorder="1" applyAlignment="1" applyProtection="1">
      <alignment horizontal="left"/>
      <protection/>
    </xf>
    <xf numFmtId="171" fontId="12" fillId="33" borderId="0" xfId="47" applyFont="1" applyFill="1" applyAlignment="1">
      <alignment vertical="center"/>
    </xf>
    <xf numFmtId="2" fontId="5" fillId="33" borderId="0" xfId="0" applyNumberFormat="1" applyFont="1" applyFill="1" applyAlignment="1">
      <alignment/>
    </xf>
    <xf numFmtId="2" fontId="22" fillId="33" borderId="0" xfId="0" applyNumberFormat="1" applyFont="1" applyFill="1" applyAlignment="1">
      <alignment/>
    </xf>
    <xf numFmtId="2" fontId="25" fillId="33" borderId="0" xfId="0" applyNumberFormat="1" applyFont="1" applyFill="1" applyAlignment="1">
      <alignment vertical="center"/>
    </xf>
    <xf numFmtId="171" fontId="22" fillId="33" borderId="0" xfId="47" applyFont="1" applyFill="1" applyAlignment="1">
      <alignment/>
    </xf>
    <xf numFmtId="0" fontId="19" fillId="33" borderId="0" xfId="0" applyFont="1" applyFill="1" applyBorder="1" applyAlignment="1" applyProtection="1">
      <alignment horizontal="left"/>
      <protection/>
    </xf>
    <xf numFmtId="2" fontId="23" fillId="33" borderId="0" xfId="0" applyNumberFormat="1" applyFont="1" applyFill="1" applyBorder="1" applyAlignment="1">
      <alignment horizontal="center"/>
    </xf>
    <xf numFmtId="171" fontId="21" fillId="33" borderId="0" xfId="47" applyFont="1" applyFill="1" applyBorder="1" applyAlignment="1">
      <alignment horizontal="right"/>
    </xf>
    <xf numFmtId="171" fontId="21" fillId="33" borderId="0" xfId="47" applyFont="1" applyFill="1" applyBorder="1" applyAlignment="1" applyProtection="1">
      <alignment horizontal="right"/>
      <protection/>
    </xf>
    <xf numFmtId="39" fontId="21" fillId="33" borderId="0" xfId="0" applyNumberFormat="1" applyFont="1" applyFill="1" applyBorder="1" applyAlignment="1">
      <alignment horizontal="right"/>
    </xf>
    <xf numFmtId="39" fontId="21" fillId="33" borderId="0" xfId="47" applyNumberFormat="1" applyFont="1" applyFill="1" applyBorder="1" applyAlignment="1">
      <alignment horizontal="right"/>
    </xf>
    <xf numFmtId="43" fontId="24" fillId="33" borderId="0" xfId="53" applyFont="1" applyFill="1" applyBorder="1" applyAlignment="1">
      <alignment/>
    </xf>
    <xf numFmtId="2" fontId="19" fillId="33" borderId="0" xfId="0" applyNumberFormat="1" applyFont="1" applyFill="1" applyBorder="1" applyAlignment="1">
      <alignment horizontal="center"/>
    </xf>
    <xf numFmtId="171" fontId="21" fillId="33" borderId="0" xfId="47" applyFont="1" applyFill="1" applyBorder="1" applyAlignment="1" applyProtection="1" quotePrefix="1">
      <alignment horizontal="right"/>
      <protection/>
    </xf>
    <xf numFmtId="43" fontId="6" fillId="33" borderId="0" xfId="47" applyNumberFormat="1" applyFont="1" applyFill="1" applyBorder="1" applyAlignment="1">
      <alignment/>
    </xf>
    <xf numFmtId="39" fontId="21" fillId="33" borderId="0" xfId="47" applyNumberFormat="1" applyFont="1" applyFill="1" applyBorder="1" applyAlignment="1" applyProtection="1">
      <alignment horizontal="right"/>
      <protection/>
    </xf>
    <xf numFmtId="171" fontId="23" fillId="33" borderId="0" xfId="47" applyFont="1" applyFill="1" applyBorder="1" applyAlignment="1" applyProtection="1">
      <alignment vertical="center"/>
      <protection/>
    </xf>
    <xf numFmtId="39" fontId="21" fillId="33" borderId="0" xfId="47" applyNumberFormat="1" applyFont="1" applyFill="1" applyBorder="1" applyAlignment="1" quotePrefix="1">
      <alignment horizontal="right"/>
    </xf>
    <xf numFmtId="2" fontId="22" fillId="33" borderId="0" xfId="0" applyNumberFormat="1" applyFont="1" applyFill="1" applyBorder="1" applyAlignment="1">
      <alignment/>
    </xf>
    <xf numFmtId="39" fontId="6" fillId="33" borderId="0" xfId="0" applyNumberFormat="1" applyFont="1" applyFill="1" applyBorder="1" applyAlignment="1" applyProtection="1">
      <alignment horizontal="left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 horizontal="center"/>
      <protection/>
    </xf>
    <xf numFmtId="171" fontId="4" fillId="33" borderId="0" xfId="47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2" fontId="14" fillId="33" borderId="0" xfId="0" applyNumberFormat="1" applyFont="1" applyFill="1" applyBorder="1" applyAlignment="1">
      <alignment vertical="center"/>
    </xf>
    <xf numFmtId="171" fontId="12" fillId="33" borderId="0" xfId="47" applyFont="1" applyFill="1" applyBorder="1" applyAlignment="1">
      <alignment vertical="center"/>
    </xf>
    <xf numFmtId="2" fontId="14" fillId="33" borderId="0" xfId="0" applyNumberFormat="1" applyFont="1" applyFill="1" applyAlignment="1">
      <alignment horizontal="center"/>
    </xf>
    <xf numFmtId="0" fontId="19" fillId="33" borderId="10" xfId="0" applyFont="1" applyFill="1" applyBorder="1" applyAlignment="1" applyProtection="1">
      <alignment horizontal="left"/>
      <protection/>
    </xf>
    <xf numFmtId="2" fontId="20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2" fontId="2" fillId="0" borderId="11" xfId="0" applyNumberFormat="1" applyFont="1" applyFill="1" applyBorder="1" applyAlignment="1">
      <alignment horizontal="center"/>
    </xf>
    <xf numFmtId="171" fontId="9" fillId="0" borderId="11" xfId="47" applyFont="1" applyFill="1" applyBorder="1" applyAlignment="1">
      <alignment horizontal="right"/>
    </xf>
    <xf numFmtId="171" fontId="9" fillId="0" borderId="11" xfId="47" applyFont="1" applyFill="1" applyBorder="1" applyAlignment="1" applyProtection="1">
      <alignment horizontal="right"/>
      <protection/>
    </xf>
    <xf numFmtId="43" fontId="6" fillId="0" borderId="11" xfId="47" applyNumberFormat="1" applyFont="1" applyFill="1" applyBorder="1" applyAlignment="1">
      <alignment/>
    </xf>
    <xf numFmtId="39" fontId="9" fillId="0" borderId="11" xfId="47" applyNumberFormat="1" applyFont="1" applyFill="1" applyBorder="1" applyAlignment="1" applyProtection="1">
      <alignment horizontal="right"/>
      <protection/>
    </xf>
    <xf numFmtId="39" fontId="9" fillId="0" borderId="12" xfId="47" applyNumberFormat="1" applyFont="1" applyFill="1" applyBorder="1" applyAlignment="1">
      <alignment horizontal="right"/>
    </xf>
    <xf numFmtId="43" fontId="6" fillId="0" borderId="11" xfId="53" applyFont="1" applyBorder="1" applyAlignment="1">
      <alignment/>
    </xf>
    <xf numFmtId="171" fontId="2" fillId="0" borderId="13" xfId="47" applyFont="1" applyFill="1" applyBorder="1" applyAlignment="1" applyProtection="1">
      <alignment vertical="center"/>
      <protection/>
    </xf>
    <xf numFmtId="39" fontId="9" fillId="0" borderId="11" xfId="57" applyNumberFormat="1" applyFont="1" applyFill="1" applyBorder="1" applyAlignment="1">
      <alignment horizontal="right"/>
      <protection/>
    </xf>
    <xf numFmtId="171" fontId="6" fillId="0" borderId="11" xfId="47" applyFont="1" applyBorder="1" applyAlignment="1" applyProtection="1">
      <alignment horizontal="left"/>
      <protection/>
    </xf>
    <xf numFmtId="171" fontId="9" fillId="33" borderId="11" xfId="47" applyFont="1" applyFill="1" applyBorder="1" applyAlignment="1">
      <alignment horizontal="right"/>
    </xf>
    <xf numFmtId="0" fontId="19" fillId="33" borderId="11" xfId="0" applyFont="1" applyFill="1" applyBorder="1" applyAlignment="1" applyProtection="1">
      <alignment horizontal="left"/>
      <protection/>
    </xf>
    <xf numFmtId="2" fontId="23" fillId="33" borderId="11" xfId="0" applyNumberFormat="1" applyFont="1" applyFill="1" applyBorder="1" applyAlignment="1">
      <alignment horizontal="center"/>
    </xf>
    <xf numFmtId="171" fontId="21" fillId="33" borderId="11" xfId="47" applyFont="1" applyFill="1" applyBorder="1" applyAlignment="1">
      <alignment horizontal="right"/>
    </xf>
    <xf numFmtId="171" fontId="9" fillId="33" borderId="11" xfId="47" applyFont="1" applyFill="1" applyBorder="1" applyAlignment="1" applyProtection="1">
      <alignment horizontal="right"/>
      <protection/>
    </xf>
    <xf numFmtId="39" fontId="9" fillId="33" borderId="11" xfId="0" applyNumberFormat="1" applyFont="1" applyFill="1" applyBorder="1" applyAlignment="1">
      <alignment horizontal="right"/>
    </xf>
    <xf numFmtId="39" fontId="9" fillId="33" borderId="11" xfId="47" applyNumberFormat="1" applyFont="1" applyFill="1" applyBorder="1" applyAlignment="1" applyProtection="1">
      <alignment horizontal="right"/>
      <protection/>
    </xf>
    <xf numFmtId="39" fontId="9" fillId="33" borderId="12" xfId="47" applyNumberFormat="1" applyFont="1" applyFill="1" applyBorder="1" applyAlignment="1">
      <alignment horizontal="right"/>
    </xf>
    <xf numFmtId="43" fontId="24" fillId="33" borderId="11" xfId="53" applyFont="1" applyFill="1" applyBorder="1" applyAlignment="1">
      <alignment/>
    </xf>
    <xf numFmtId="171" fontId="9" fillId="0" borderId="11" xfId="47" applyFont="1" applyFill="1" applyBorder="1" applyAlignment="1">
      <alignment horizontal="center"/>
    </xf>
    <xf numFmtId="171" fontId="6" fillId="0" borderId="11" xfId="47" applyFont="1" applyBorder="1" applyAlignment="1">
      <alignment/>
    </xf>
    <xf numFmtId="189" fontId="6" fillId="0" borderId="11" xfId="0" applyNumberFormat="1" applyFont="1" applyBorder="1" applyAlignment="1">
      <alignment/>
    </xf>
    <xf numFmtId="43" fontId="6" fillId="33" borderId="11" xfId="53" applyFont="1" applyFill="1" applyBorder="1" applyAlignment="1">
      <alignment/>
    </xf>
    <xf numFmtId="2" fontId="10" fillId="0" borderId="11" xfId="0" applyNumberFormat="1" applyFont="1" applyFill="1" applyBorder="1" applyAlignment="1">
      <alignment horizontal="center"/>
    </xf>
    <xf numFmtId="171" fontId="9" fillId="0" borderId="11" xfId="47" applyFont="1" applyFill="1" applyBorder="1" applyAlignment="1" quotePrefix="1">
      <alignment horizontal="right"/>
    </xf>
    <xf numFmtId="2" fontId="19" fillId="33" borderId="11" xfId="0" applyNumberFormat="1" applyFont="1" applyFill="1" applyBorder="1" applyAlignment="1">
      <alignment horizontal="center"/>
    </xf>
    <xf numFmtId="171" fontId="9" fillId="33" borderId="11" xfId="47" applyFont="1" applyFill="1" applyBorder="1" applyAlignment="1" applyProtection="1" quotePrefix="1">
      <alignment horizontal="right"/>
      <protection/>
    </xf>
    <xf numFmtId="39" fontId="9" fillId="33" borderId="11" xfId="47" applyNumberFormat="1" applyFont="1" applyFill="1" applyBorder="1" applyAlignment="1">
      <alignment horizontal="right"/>
    </xf>
    <xf numFmtId="2" fontId="14" fillId="0" borderId="0" xfId="0" applyNumberFormat="1" applyFont="1" applyAlignment="1">
      <alignment vertical="center"/>
    </xf>
    <xf numFmtId="171" fontId="12" fillId="0" borderId="0" xfId="47" applyFont="1" applyAlignment="1">
      <alignment vertical="center"/>
    </xf>
    <xf numFmtId="171" fontId="21" fillId="33" borderId="11" xfId="47" applyFont="1" applyFill="1" applyBorder="1" applyAlignment="1" applyProtection="1" quotePrefix="1">
      <alignment horizontal="right"/>
      <protection/>
    </xf>
    <xf numFmtId="171" fontId="21" fillId="33" borderId="11" xfId="47" applyFont="1" applyFill="1" applyBorder="1" applyAlignment="1" applyProtection="1">
      <alignment horizontal="right"/>
      <protection/>
    </xf>
    <xf numFmtId="39" fontId="21" fillId="33" borderId="11" xfId="47" applyNumberFormat="1" applyFont="1" applyFill="1" applyBorder="1" applyAlignment="1" applyProtection="1">
      <alignment horizontal="right"/>
      <protection/>
    </xf>
    <xf numFmtId="39" fontId="21" fillId="33" borderId="11" xfId="47" applyNumberFormat="1" applyFont="1" applyFill="1" applyBorder="1" applyAlignment="1">
      <alignment horizontal="right"/>
    </xf>
    <xf numFmtId="171" fontId="23" fillId="33" borderId="11" xfId="47" applyFont="1" applyFill="1" applyBorder="1" applyAlignment="1" applyProtection="1">
      <alignment vertical="center"/>
      <protection/>
    </xf>
    <xf numFmtId="171" fontId="9" fillId="0" borderId="11" xfId="47" applyFont="1" applyFill="1" applyBorder="1" applyAlignment="1" applyProtection="1" quotePrefix="1">
      <alignment horizontal="right"/>
      <protection/>
    </xf>
    <xf numFmtId="39" fontId="9" fillId="0" borderId="11" xfId="47" applyNumberFormat="1" applyFont="1" applyFill="1" applyBorder="1" applyAlignment="1">
      <alignment horizontal="right"/>
    </xf>
    <xf numFmtId="171" fontId="2" fillId="0" borderId="11" xfId="47" applyFont="1" applyFill="1" applyBorder="1" applyAlignment="1" applyProtection="1">
      <alignment vertical="center"/>
      <protection/>
    </xf>
    <xf numFmtId="171" fontId="9" fillId="0" borderId="11" xfId="47" applyFont="1" applyFill="1" applyBorder="1" applyAlignment="1" applyProtection="1">
      <alignment horizontal="center"/>
      <protection/>
    </xf>
    <xf numFmtId="171" fontId="9" fillId="0" borderId="11" xfId="47" applyFont="1" applyBorder="1" applyAlignment="1">
      <alignment horizontal="right"/>
    </xf>
    <xf numFmtId="171" fontId="9" fillId="0" borderId="11" xfId="47" applyFont="1" applyBorder="1" applyAlignment="1" applyProtection="1">
      <alignment horizontal="right"/>
      <protection/>
    </xf>
    <xf numFmtId="39" fontId="9" fillId="0" borderId="11" xfId="47" applyNumberFormat="1" applyFont="1" applyBorder="1" applyAlignment="1">
      <alignment horizontal="right"/>
    </xf>
    <xf numFmtId="39" fontId="9" fillId="0" borderId="11" xfId="57" applyNumberFormat="1" applyFont="1" applyBorder="1" applyAlignment="1">
      <alignment horizontal="right"/>
      <protection/>
    </xf>
    <xf numFmtId="39" fontId="9" fillId="0" borderId="11" xfId="0" applyNumberFormat="1" applyFont="1" applyBorder="1" applyAlignment="1">
      <alignment horizontal="right"/>
    </xf>
    <xf numFmtId="39" fontId="9" fillId="0" borderId="11" xfId="47" applyNumberFormat="1" applyFont="1" applyBorder="1" applyAlignment="1" applyProtection="1">
      <alignment horizontal="right"/>
      <protection/>
    </xf>
    <xf numFmtId="171" fontId="12" fillId="0" borderId="11" xfId="47" applyFont="1" applyBorder="1" applyAlignment="1">
      <alignment/>
    </xf>
    <xf numFmtId="2" fontId="12" fillId="0" borderId="11" xfId="0" applyNumberFormat="1" applyFont="1" applyBorder="1" applyAlignment="1">
      <alignment/>
    </xf>
    <xf numFmtId="171" fontId="80" fillId="0" borderId="11" xfId="47" applyFont="1" applyBorder="1" applyAlignment="1" quotePrefix="1">
      <alignment horizontal="right"/>
    </xf>
    <xf numFmtId="39" fontId="9" fillId="0" borderId="11" xfId="47" applyNumberFormat="1" applyFont="1" applyBorder="1" applyAlignment="1" quotePrefix="1">
      <alignment horizontal="right"/>
    </xf>
    <xf numFmtId="0" fontId="6" fillId="0" borderId="14" xfId="0" applyFont="1" applyBorder="1" applyAlignment="1" applyProtection="1">
      <alignment horizontal="left"/>
      <protection/>
    </xf>
    <xf numFmtId="2" fontId="2" fillId="0" borderId="14" xfId="0" applyNumberFormat="1" applyFont="1" applyFill="1" applyBorder="1" applyAlignment="1">
      <alignment horizontal="center"/>
    </xf>
    <xf numFmtId="171" fontId="9" fillId="0" borderId="14" xfId="47" applyFont="1" applyBorder="1" applyAlignment="1">
      <alignment horizontal="right"/>
    </xf>
    <xf numFmtId="39" fontId="9" fillId="0" borderId="14" xfId="0" applyNumberFormat="1" applyFont="1" applyBorder="1" applyAlignment="1">
      <alignment horizontal="right"/>
    </xf>
    <xf numFmtId="39" fontId="9" fillId="0" borderId="14" xfId="47" applyNumberFormat="1" applyFont="1" applyBorder="1" applyAlignment="1" applyProtection="1">
      <alignment horizontal="right"/>
      <protection/>
    </xf>
    <xf numFmtId="39" fontId="9" fillId="0" borderId="14" xfId="47" applyNumberFormat="1" applyFont="1" applyBorder="1" applyAlignment="1" quotePrefix="1">
      <alignment horizontal="right"/>
    </xf>
    <xf numFmtId="171" fontId="9" fillId="0" borderId="14" xfId="47" applyFont="1" applyBorder="1" applyAlignment="1" applyProtection="1">
      <alignment horizontal="right"/>
      <protection/>
    </xf>
    <xf numFmtId="39" fontId="9" fillId="0" borderId="14" xfId="47" applyNumberFormat="1" applyFont="1" applyBorder="1" applyAlignment="1">
      <alignment horizontal="right"/>
    </xf>
    <xf numFmtId="2" fontId="81" fillId="0" borderId="11" xfId="0" applyNumberFormat="1" applyFont="1" applyFill="1" applyBorder="1" applyAlignment="1">
      <alignment horizontal="center"/>
    </xf>
    <xf numFmtId="171" fontId="6" fillId="33" borderId="11" xfId="47" applyFont="1" applyFill="1" applyBorder="1" applyAlignment="1">
      <alignment horizontal="right"/>
    </xf>
    <xf numFmtId="0" fontId="6" fillId="33" borderId="11" xfId="0" applyFont="1" applyFill="1" applyBorder="1" applyAlignment="1" applyProtection="1">
      <alignment horizontal="left"/>
      <protection/>
    </xf>
    <xf numFmtId="2" fontId="2" fillId="33" borderId="11" xfId="0" applyNumberFormat="1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171" fontId="21" fillId="33" borderId="10" xfId="47" applyFont="1" applyFill="1" applyBorder="1" applyAlignment="1">
      <alignment horizontal="right"/>
    </xf>
    <xf numFmtId="2" fontId="22" fillId="33" borderId="10" xfId="0" applyNumberFormat="1" applyFont="1" applyFill="1" applyBorder="1" applyAlignment="1">
      <alignment/>
    </xf>
    <xf numFmtId="39" fontId="21" fillId="33" borderId="10" xfId="47" applyNumberFormat="1" applyFont="1" applyFill="1" applyBorder="1" applyAlignment="1">
      <alignment horizontal="right"/>
    </xf>
    <xf numFmtId="39" fontId="21" fillId="33" borderId="10" xfId="47" applyNumberFormat="1" applyFont="1" applyFill="1" applyBorder="1" applyAlignment="1" applyProtection="1">
      <alignment horizontal="right"/>
      <protection/>
    </xf>
    <xf numFmtId="43" fontId="24" fillId="33" borderId="10" xfId="53" applyFont="1" applyFill="1" applyBorder="1" applyAlignment="1">
      <alignment/>
    </xf>
    <xf numFmtId="171" fontId="23" fillId="33" borderId="10" xfId="47" applyFont="1" applyFill="1" applyBorder="1" applyAlignment="1" applyProtection="1">
      <alignment vertical="center"/>
      <protection/>
    </xf>
    <xf numFmtId="39" fontId="6" fillId="0" borderId="11" xfId="0" applyNumberFormat="1" applyFont="1" applyBorder="1" applyAlignment="1" applyProtection="1">
      <alignment horizontal="left"/>
      <protection/>
    </xf>
    <xf numFmtId="2" fontId="26" fillId="33" borderId="10" xfId="0" applyNumberFormat="1" applyFont="1" applyFill="1" applyBorder="1" applyAlignment="1">
      <alignment horizontal="center"/>
    </xf>
    <xf numFmtId="171" fontId="22" fillId="33" borderId="10" xfId="47" applyFont="1" applyFill="1" applyBorder="1" applyAlignment="1">
      <alignment/>
    </xf>
    <xf numFmtId="171" fontId="9" fillId="33" borderId="10" xfId="47" applyFont="1" applyFill="1" applyBorder="1" applyAlignment="1">
      <alignment horizontal="right"/>
    </xf>
    <xf numFmtId="171" fontId="9" fillId="33" borderId="10" xfId="47" applyFont="1" applyFill="1" applyBorder="1" applyAlignment="1" applyProtection="1">
      <alignment horizontal="right"/>
      <protection/>
    </xf>
    <xf numFmtId="39" fontId="9" fillId="33" borderId="10" xfId="0" applyNumberFormat="1" applyFont="1" applyFill="1" applyBorder="1" applyAlignment="1">
      <alignment horizontal="right"/>
    </xf>
    <xf numFmtId="39" fontId="9" fillId="33" borderId="10" xfId="47" applyNumberFormat="1" applyFont="1" applyFill="1" applyBorder="1" applyAlignment="1" applyProtection="1">
      <alignment horizontal="right"/>
      <protection/>
    </xf>
    <xf numFmtId="39" fontId="9" fillId="33" borderId="15" xfId="47" applyNumberFormat="1" applyFont="1" applyFill="1" applyBorder="1" applyAlignment="1">
      <alignment horizontal="right"/>
    </xf>
    <xf numFmtId="171" fontId="2" fillId="0" borderId="16" xfId="47" applyFont="1" applyFill="1" applyBorder="1" applyAlignment="1" applyProtection="1">
      <alignment vertical="center"/>
      <protection/>
    </xf>
    <xf numFmtId="171" fontId="20" fillId="33" borderId="11" xfId="47" applyFont="1" applyFill="1" applyBorder="1" applyAlignment="1">
      <alignment horizontal="right"/>
    </xf>
    <xf numFmtId="0" fontId="28" fillId="33" borderId="11" xfId="0" applyFont="1" applyFill="1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171" fontId="20" fillId="33" borderId="14" xfId="47" applyFont="1" applyFill="1" applyBorder="1" applyAlignment="1">
      <alignment horizontal="right"/>
    </xf>
    <xf numFmtId="2" fontId="20" fillId="33" borderId="11" xfId="0" applyNumberFormat="1" applyFont="1" applyFill="1" applyBorder="1" applyAlignment="1" applyProtection="1">
      <alignment horizontal="center"/>
      <protection/>
    </xf>
    <xf numFmtId="0" fontId="21" fillId="33" borderId="11" xfId="0" applyFont="1" applyFill="1" applyBorder="1" applyAlignment="1" applyProtection="1">
      <alignment horizontal="center"/>
      <protection/>
    </xf>
    <xf numFmtId="43" fontId="6" fillId="33" borderId="11" xfId="47" applyNumberFormat="1" applyFont="1" applyFill="1" applyBorder="1" applyAlignment="1">
      <alignment/>
    </xf>
    <xf numFmtId="171" fontId="2" fillId="33" borderId="11" xfId="47" applyFont="1" applyFill="1" applyBorder="1" applyAlignment="1" applyProtection="1">
      <alignment vertical="center"/>
      <protection/>
    </xf>
    <xf numFmtId="39" fontId="9" fillId="33" borderId="11" xfId="57" applyNumberFormat="1" applyFont="1" applyFill="1" applyBorder="1" applyAlignment="1">
      <alignment horizontal="right"/>
      <protection/>
    </xf>
    <xf numFmtId="171" fontId="9" fillId="33" borderId="11" xfId="47" applyFont="1" applyFill="1" applyBorder="1" applyAlignment="1">
      <alignment horizontal="center"/>
    </xf>
    <xf numFmtId="2" fontId="12" fillId="0" borderId="11" xfId="0" applyNumberFormat="1" applyFont="1" applyBorder="1" applyAlignment="1">
      <alignment vertical="center"/>
    </xf>
    <xf numFmtId="171" fontId="6" fillId="33" borderId="11" xfId="47" applyFont="1" applyFill="1" applyBorder="1" applyAlignment="1">
      <alignment/>
    </xf>
    <xf numFmtId="2" fontId="10" fillId="33" borderId="11" xfId="0" applyNumberFormat="1" applyFont="1" applyFill="1" applyBorder="1" applyAlignment="1">
      <alignment horizontal="center"/>
    </xf>
    <xf numFmtId="171" fontId="9" fillId="33" borderId="11" xfId="47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171" fontId="80" fillId="33" borderId="11" xfId="47" applyFont="1" applyFill="1" applyBorder="1" applyAlignment="1" quotePrefix="1">
      <alignment horizontal="right"/>
    </xf>
    <xf numFmtId="0" fontId="18" fillId="33" borderId="11" xfId="0" applyFont="1" applyFill="1" applyBorder="1" applyAlignment="1" applyProtection="1">
      <alignment horizontal="left"/>
      <protection/>
    </xf>
    <xf numFmtId="39" fontId="9" fillId="33" borderId="11" xfId="47" applyNumberFormat="1" applyFont="1" applyFill="1" applyBorder="1" applyAlignment="1" quotePrefix="1">
      <alignment horizontal="right"/>
    </xf>
    <xf numFmtId="2" fontId="81" fillId="33" borderId="11" xfId="0" applyNumberFormat="1" applyFont="1" applyFill="1" applyBorder="1" applyAlignment="1">
      <alignment horizontal="center"/>
    </xf>
    <xf numFmtId="2" fontId="26" fillId="33" borderId="11" xfId="0" applyNumberFormat="1" applyFont="1" applyFill="1" applyBorder="1" applyAlignment="1">
      <alignment horizontal="center"/>
    </xf>
    <xf numFmtId="2" fontId="22" fillId="33" borderId="11" xfId="0" applyNumberFormat="1" applyFont="1" applyFill="1" applyBorder="1" applyAlignment="1">
      <alignment/>
    </xf>
    <xf numFmtId="171" fontId="22" fillId="33" borderId="11" xfId="47" applyFont="1" applyFill="1" applyBorder="1" applyAlignment="1">
      <alignment/>
    </xf>
    <xf numFmtId="0" fontId="10" fillId="33" borderId="11" xfId="0" applyFont="1" applyFill="1" applyBorder="1" applyAlignment="1" applyProtection="1">
      <alignment horizontal="left"/>
      <protection/>
    </xf>
    <xf numFmtId="2" fontId="13" fillId="33" borderId="11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/>
    </xf>
    <xf numFmtId="171" fontId="11" fillId="33" borderId="11" xfId="47" applyFont="1" applyFill="1" applyBorder="1" applyAlignment="1">
      <alignment/>
    </xf>
    <xf numFmtId="0" fontId="6" fillId="33" borderId="12" xfId="0" applyFont="1" applyFill="1" applyBorder="1" applyAlignment="1" applyProtection="1">
      <alignment horizontal="left"/>
      <protection/>
    </xf>
    <xf numFmtId="43" fontId="9" fillId="33" borderId="11" xfId="50" applyFont="1" applyFill="1" applyBorder="1" applyAlignment="1">
      <alignment horizontal="right"/>
    </xf>
    <xf numFmtId="39" fontId="4" fillId="33" borderId="11" xfId="47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171" fontId="9" fillId="0" borderId="13" xfId="47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171" fontId="6" fillId="33" borderId="10" xfId="47" applyFont="1" applyFill="1" applyBorder="1" applyAlignment="1" applyProtection="1">
      <alignment horizontal="left"/>
      <protection/>
    </xf>
    <xf numFmtId="171" fontId="9" fillId="33" borderId="13" xfId="47" applyFont="1" applyFill="1" applyBorder="1" applyAlignment="1">
      <alignment horizontal="right"/>
    </xf>
    <xf numFmtId="0" fontId="6" fillId="0" borderId="11" xfId="0" applyFont="1" applyBorder="1" applyAlignment="1">
      <alignment/>
    </xf>
    <xf numFmtId="171" fontId="9" fillId="0" borderId="13" xfId="47" applyFont="1" applyFill="1" applyBorder="1" applyAlignment="1">
      <alignment horizontal="center"/>
    </xf>
    <xf numFmtId="2" fontId="12" fillId="33" borderId="13" xfId="0" applyNumberFormat="1" applyFont="1" applyFill="1" applyBorder="1" applyAlignment="1">
      <alignment vertical="center"/>
    </xf>
    <xf numFmtId="2" fontId="12" fillId="33" borderId="12" xfId="0" applyNumberFormat="1" applyFont="1" applyFill="1" applyBorder="1" applyAlignment="1">
      <alignment vertical="center"/>
    </xf>
    <xf numFmtId="2" fontId="12" fillId="33" borderId="11" xfId="0" applyNumberFormat="1" applyFont="1" applyFill="1" applyBorder="1" applyAlignment="1">
      <alignment vertical="center"/>
    </xf>
    <xf numFmtId="171" fontId="6" fillId="0" borderId="13" xfId="47" applyFont="1" applyBorder="1" applyAlignment="1">
      <alignment/>
    </xf>
    <xf numFmtId="189" fontId="6" fillId="33" borderId="11" xfId="0" applyNumberFormat="1" applyFont="1" applyFill="1" applyBorder="1" applyAlignment="1">
      <alignment/>
    </xf>
    <xf numFmtId="2" fontId="10" fillId="0" borderId="11" xfId="0" applyNumberFormat="1" applyFont="1" applyBorder="1" applyAlignment="1">
      <alignment horizontal="center"/>
    </xf>
    <xf numFmtId="0" fontId="29" fillId="33" borderId="0" xfId="0" applyFont="1" applyFill="1" applyAlignment="1">
      <alignment horizontal="center" vertical="center"/>
    </xf>
    <xf numFmtId="2" fontId="10" fillId="33" borderId="0" xfId="0" applyNumberFormat="1" applyFont="1" applyFill="1" applyAlignment="1">
      <alignment horizontal="center"/>
    </xf>
    <xf numFmtId="171" fontId="9" fillId="0" borderId="13" xfId="47" applyFont="1" applyFill="1" applyBorder="1" applyAlignment="1" applyProtection="1" quotePrefix="1">
      <alignment horizontal="right"/>
      <protection/>
    </xf>
    <xf numFmtId="171" fontId="9" fillId="0" borderId="13" xfId="47" applyFont="1" applyFill="1" applyBorder="1" applyAlignment="1" applyProtection="1">
      <alignment horizontal="center"/>
      <protection/>
    </xf>
    <xf numFmtId="171" fontId="9" fillId="0" borderId="11" xfId="47" applyFont="1" applyFill="1" applyBorder="1" applyAlignment="1" applyProtection="1">
      <alignment horizontal="center" vertical="center"/>
      <protection/>
    </xf>
    <xf numFmtId="171" fontId="9" fillId="0" borderId="13" xfId="47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left"/>
    </xf>
    <xf numFmtId="43" fontId="6" fillId="0" borderId="13" xfId="47" applyNumberFormat="1" applyFont="1" applyFill="1" applyBorder="1" applyAlignment="1">
      <alignment/>
    </xf>
    <xf numFmtId="171" fontId="9" fillId="0" borderId="13" xfId="47" applyFont="1" applyBorder="1" applyAlignment="1">
      <alignment horizontal="right"/>
    </xf>
    <xf numFmtId="0" fontId="29" fillId="33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171" fontId="9" fillId="0" borderId="19" xfId="47" applyFont="1" applyBorder="1" applyAlignment="1">
      <alignment horizontal="right"/>
    </xf>
    <xf numFmtId="0" fontId="29" fillId="33" borderId="10" xfId="0" applyFont="1" applyFill="1" applyBorder="1" applyAlignment="1">
      <alignment horizontal="center" vertical="center"/>
    </xf>
    <xf numFmtId="2" fontId="81" fillId="0" borderId="11" xfId="0" applyNumberFormat="1" applyFont="1" applyBorder="1" applyAlignment="1">
      <alignment horizontal="center"/>
    </xf>
    <xf numFmtId="171" fontId="6" fillId="33" borderId="13" xfId="47" applyFont="1" applyFill="1" applyBorder="1" applyAlignment="1">
      <alignment horizontal="right"/>
    </xf>
    <xf numFmtId="2" fontId="2" fillId="33" borderId="0" xfId="0" applyNumberFormat="1" applyFont="1" applyFill="1" applyAlignment="1">
      <alignment horizontal="center"/>
    </xf>
    <xf numFmtId="39" fontId="6" fillId="33" borderId="11" xfId="0" applyNumberFormat="1" applyFont="1" applyFill="1" applyBorder="1" applyAlignment="1">
      <alignment horizontal="left"/>
    </xf>
    <xf numFmtId="39" fontId="6" fillId="0" borderId="11" xfId="0" applyNumberFormat="1" applyFont="1" applyBorder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189" fontId="6" fillId="33" borderId="0" xfId="0" applyNumberFormat="1" applyFont="1" applyFill="1" applyAlignment="1">
      <alignment/>
    </xf>
    <xf numFmtId="0" fontId="67" fillId="34" borderId="20" xfId="39" applyFont="1" applyFill="1" applyBorder="1" applyAlignment="1" applyProtection="1">
      <alignment horizontal="center"/>
      <protection/>
    </xf>
    <xf numFmtId="0" fontId="67" fillId="34" borderId="20" xfId="39" applyFont="1" applyFill="1" applyBorder="1" applyAlignment="1" applyProtection="1">
      <alignment horizontal="center" vertical="justify" wrapText="1"/>
      <protection/>
    </xf>
    <xf numFmtId="171" fontId="67" fillId="34" borderId="20" xfId="47" applyFont="1" applyFill="1" applyBorder="1" applyAlignment="1" applyProtection="1">
      <alignment horizontal="center"/>
      <protection/>
    </xf>
    <xf numFmtId="0" fontId="67" fillId="34" borderId="21" xfId="39" applyFont="1" applyFill="1" applyBorder="1" applyAlignment="1" applyProtection="1">
      <alignment horizontal="center"/>
      <protection/>
    </xf>
    <xf numFmtId="171" fontId="67" fillId="34" borderId="21" xfId="47" applyFont="1" applyFill="1" applyBorder="1" applyAlignment="1" applyProtection="1">
      <alignment horizontal="center"/>
      <protection/>
    </xf>
    <xf numFmtId="171" fontId="6" fillId="33" borderId="11" xfId="47" applyFont="1" applyFill="1" applyBorder="1" applyAlignment="1" applyProtection="1">
      <alignment horizontal="left"/>
      <protection/>
    </xf>
    <xf numFmtId="0" fontId="34" fillId="33" borderId="0" xfId="0" applyFont="1" applyFill="1" applyAlignment="1">
      <alignment horizontal="center"/>
    </xf>
    <xf numFmtId="171" fontId="2" fillId="0" borderId="11" xfId="47" applyFont="1" applyBorder="1" applyAlignment="1" applyProtection="1">
      <alignment vertical="center"/>
      <protection/>
    </xf>
    <xf numFmtId="171" fontId="2" fillId="33" borderId="10" xfId="47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/>
    </xf>
    <xf numFmtId="171" fontId="2" fillId="0" borderId="10" xfId="47" applyFont="1" applyBorder="1" applyAlignment="1" applyProtection="1">
      <alignment vertical="center"/>
      <protection/>
    </xf>
    <xf numFmtId="2" fontId="33" fillId="33" borderId="0" xfId="0" applyNumberFormat="1" applyFont="1" applyFill="1" applyAlignment="1">
      <alignment/>
    </xf>
    <xf numFmtId="0" fontId="9" fillId="0" borderId="11" xfId="0" applyFont="1" applyBorder="1" applyAlignment="1">
      <alignment horizontal="center"/>
    </xf>
    <xf numFmtId="171" fontId="9" fillId="33" borderId="0" xfId="47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/>
    </xf>
    <xf numFmtId="0" fontId="9" fillId="0" borderId="11" xfId="0" applyFont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2" fontId="9" fillId="33" borderId="0" xfId="0" applyNumberFormat="1" applyFont="1" applyFill="1" applyAlignment="1">
      <alignment/>
    </xf>
    <xf numFmtId="171" fontId="9" fillId="33" borderId="0" xfId="47" applyFont="1" applyFill="1" applyAlignment="1">
      <alignment horizontal="center"/>
    </xf>
    <xf numFmtId="171" fontId="9" fillId="33" borderId="0" xfId="47" applyFont="1" applyFill="1" applyAlignment="1">
      <alignment/>
    </xf>
    <xf numFmtId="43" fontId="18" fillId="33" borderId="0" xfId="50" applyFont="1" applyFill="1" applyBorder="1" applyAlignment="1">
      <alignment wrapText="1"/>
    </xf>
    <xf numFmtId="0" fontId="3" fillId="33" borderId="0" xfId="0" applyFont="1" applyFill="1" applyAlignment="1">
      <alignment/>
    </xf>
    <xf numFmtId="2" fontId="82" fillId="0" borderId="0" xfId="0" applyNumberFormat="1" applyFont="1" applyAlignment="1">
      <alignment/>
    </xf>
    <xf numFmtId="2" fontId="11" fillId="33" borderId="0" xfId="0" applyNumberFormat="1" applyFont="1" applyFill="1" applyAlignment="1">
      <alignment horizontal="centerContinuous"/>
    </xf>
    <xf numFmtId="171" fontId="11" fillId="33" borderId="0" xfId="47" applyFont="1" applyFill="1" applyBorder="1" applyAlignment="1">
      <alignment horizontal="centerContinuous"/>
    </xf>
    <xf numFmtId="2" fontId="12" fillId="33" borderId="0" xfId="0" applyNumberFormat="1" applyFont="1" applyFill="1" applyAlignment="1">
      <alignment horizontal="centerContinuous"/>
    </xf>
    <xf numFmtId="2" fontId="83" fillId="0" borderId="0" xfId="0" applyNumberFormat="1" applyFont="1" applyAlignment="1">
      <alignment vertical="center"/>
    </xf>
    <xf numFmtId="43" fontId="9" fillId="0" borderId="11" xfId="50" applyFont="1" applyBorder="1" applyAlignment="1">
      <alignment horizontal="right"/>
    </xf>
    <xf numFmtId="171" fontId="4" fillId="0" borderId="11" xfId="47" applyFont="1" applyBorder="1" applyAlignment="1">
      <alignment horizontal="right"/>
    </xf>
    <xf numFmtId="171" fontId="4" fillId="0" borderId="11" xfId="47" applyFont="1" applyBorder="1" applyAlignment="1" applyProtection="1">
      <alignment horizontal="right"/>
      <protection/>
    </xf>
    <xf numFmtId="171" fontId="9" fillId="33" borderId="14" xfId="47" applyFont="1" applyFill="1" applyBorder="1" applyAlignment="1">
      <alignment horizontal="right"/>
    </xf>
    <xf numFmtId="39" fontId="9" fillId="33" borderId="14" xfId="0" applyNumberFormat="1" applyFont="1" applyFill="1" applyBorder="1" applyAlignment="1">
      <alignment horizontal="right"/>
    </xf>
    <xf numFmtId="39" fontId="9" fillId="33" borderId="14" xfId="47" applyNumberFormat="1" applyFont="1" applyFill="1" applyBorder="1" applyAlignment="1" applyProtection="1">
      <alignment horizontal="right"/>
      <protection/>
    </xf>
    <xf numFmtId="39" fontId="9" fillId="33" borderId="14" xfId="47" applyNumberFormat="1" applyFont="1" applyFill="1" applyBorder="1" applyAlignment="1" quotePrefix="1">
      <alignment horizontal="right"/>
    </xf>
    <xf numFmtId="171" fontId="9" fillId="33" borderId="14" xfId="47" applyFont="1" applyFill="1" applyBorder="1" applyAlignment="1" applyProtection="1">
      <alignment horizontal="right"/>
      <protection/>
    </xf>
    <xf numFmtId="39" fontId="9" fillId="33" borderId="14" xfId="47" applyNumberFormat="1" applyFont="1" applyFill="1" applyBorder="1" applyAlignment="1">
      <alignment horizontal="right"/>
    </xf>
    <xf numFmtId="0" fontId="67" fillId="34" borderId="22" xfId="39" applyFont="1" applyFill="1" applyBorder="1" applyAlignment="1" applyProtection="1">
      <alignment horizontal="center"/>
      <protection/>
    </xf>
    <xf numFmtId="171" fontId="67" fillId="34" borderId="22" xfId="47" applyFont="1" applyFill="1" applyBorder="1" applyAlignment="1" applyProtection="1">
      <alignment horizontal="center"/>
      <protection/>
    </xf>
    <xf numFmtId="2" fontId="83" fillId="33" borderId="0" xfId="0" applyNumberFormat="1" applyFont="1" applyFill="1" applyAlignment="1">
      <alignment vertical="center"/>
    </xf>
    <xf numFmtId="0" fontId="10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2" fontId="82" fillId="33" borderId="0" xfId="0" applyNumberFormat="1" applyFont="1" applyFill="1" applyAlignment="1">
      <alignment/>
    </xf>
    <xf numFmtId="43" fontId="31" fillId="33" borderId="0" xfId="5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0" fontId="6" fillId="33" borderId="14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171" fontId="9" fillId="0" borderId="10" xfId="47" applyFont="1" applyBorder="1" applyAlignment="1">
      <alignment horizontal="right"/>
    </xf>
    <xf numFmtId="2" fontId="11" fillId="33" borderId="0" xfId="0" applyNumberFormat="1" applyFont="1" applyFill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/>
    </xf>
    <xf numFmtId="39" fontId="9" fillId="33" borderId="10" xfId="47" applyNumberFormat="1" applyFont="1" applyFill="1" applyBorder="1" applyAlignment="1">
      <alignment horizontal="right"/>
    </xf>
    <xf numFmtId="43" fontId="6" fillId="33" borderId="10" xfId="53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171" fontId="9" fillId="33" borderId="11" xfId="47" applyFont="1" applyFill="1" applyBorder="1" applyAlignment="1" quotePrefix="1">
      <alignment horizontal="right"/>
    </xf>
    <xf numFmtId="2" fontId="12" fillId="33" borderId="0" xfId="0" applyNumberFormat="1" applyFont="1" applyFill="1" applyAlignment="1">
      <alignment horizontal="center"/>
    </xf>
    <xf numFmtId="39" fontId="9" fillId="33" borderId="0" xfId="0" applyNumberFormat="1" applyFont="1" applyFill="1" applyAlignment="1">
      <alignment horizontal="right"/>
    </xf>
    <xf numFmtId="0" fontId="10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 horizontal="center"/>
    </xf>
    <xf numFmtId="171" fontId="2" fillId="35" borderId="0" xfId="47" applyFont="1" applyFill="1" applyBorder="1" applyAlignment="1" applyProtection="1">
      <alignment vertical="center"/>
      <protection/>
    </xf>
    <xf numFmtId="171" fontId="9" fillId="35" borderId="0" xfId="47" applyFont="1" applyFill="1" applyBorder="1" applyAlignment="1">
      <alignment horizontal="right"/>
    </xf>
    <xf numFmtId="171" fontId="9" fillId="35" borderId="0" xfId="47" applyFont="1" applyFill="1" applyBorder="1" applyAlignment="1" applyProtection="1">
      <alignment horizontal="right"/>
      <protection/>
    </xf>
    <xf numFmtId="39" fontId="9" fillId="35" borderId="0" xfId="0" applyNumberFormat="1" applyFont="1" applyFill="1" applyAlignment="1">
      <alignment horizontal="right"/>
    </xf>
    <xf numFmtId="39" fontId="9" fillId="35" borderId="0" xfId="47" applyNumberFormat="1" applyFont="1" applyFill="1" applyBorder="1" applyAlignment="1">
      <alignment horizontal="right"/>
    </xf>
    <xf numFmtId="39" fontId="9" fillId="35" borderId="0" xfId="47" applyNumberFormat="1" applyFont="1" applyFill="1" applyBorder="1" applyAlignment="1" applyProtection="1">
      <alignment horizontal="right"/>
      <protection/>
    </xf>
    <xf numFmtId="43" fontId="6" fillId="35" borderId="0" xfId="53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71" fontId="9" fillId="0" borderId="0" xfId="47" applyFont="1" applyFill="1" applyBorder="1" applyAlignment="1">
      <alignment horizontal="right"/>
    </xf>
    <xf numFmtId="171" fontId="9" fillId="0" borderId="0" xfId="47" applyFont="1" applyFill="1" applyBorder="1" applyAlignment="1" applyProtection="1">
      <alignment horizontal="right"/>
      <protection/>
    </xf>
    <xf numFmtId="39" fontId="9" fillId="0" borderId="0" xfId="0" applyNumberFormat="1" applyFont="1" applyAlignment="1">
      <alignment horizontal="right"/>
    </xf>
    <xf numFmtId="39" fontId="9" fillId="0" borderId="0" xfId="47" applyNumberFormat="1" applyFont="1" applyFill="1" applyBorder="1" applyAlignment="1">
      <alignment horizontal="right"/>
    </xf>
    <xf numFmtId="39" fontId="9" fillId="0" borderId="0" xfId="47" applyNumberFormat="1" applyFont="1" applyFill="1" applyBorder="1" applyAlignment="1" applyProtection="1">
      <alignment horizontal="right"/>
      <protection/>
    </xf>
    <xf numFmtId="43" fontId="6" fillId="0" borderId="0" xfId="53" applyFont="1" applyBorder="1" applyAlignment="1">
      <alignment/>
    </xf>
    <xf numFmtId="171" fontId="2" fillId="0" borderId="0" xfId="47" applyFont="1" applyFill="1" applyBorder="1" applyAlignment="1" applyProtection="1">
      <alignment vertical="center"/>
      <protection/>
    </xf>
    <xf numFmtId="39" fontId="9" fillId="0" borderId="10" xfId="0" applyNumberFormat="1" applyFont="1" applyBorder="1" applyAlignment="1">
      <alignment horizontal="right"/>
    </xf>
    <xf numFmtId="43" fontId="6" fillId="0" borderId="10" xfId="53" applyFont="1" applyBorder="1" applyAlignment="1">
      <alignment/>
    </xf>
    <xf numFmtId="2" fontId="84" fillId="0" borderId="0" xfId="0" applyNumberFormat="1" applyFont="1" applyAlignment="1">
      <alignment vertical="center"/>
    </xf>
    <xf numFmtId="2" fontId="6" fillId="33" borderId="0" xfId="0" applyNumberFormat="1" applyFont="1" applyFill="1" applyAlignment="1">
      <alignment horizontal="center"/>
    </xf>
    <xf numFmtId="39" fontId="9" fillId="33" borderId="0" xfId="57" applyNumberFormat="1" applyFont="1" applyFill="1" applyAlignment="1">
      <alignment horizontal="right"/>
      <protection/>
    </xf>
    <xf numFmtId="171" fontId="9" fillId="35" borderId="0" xfId="47" applyFont="1" applyFill="1" applyBorder="1" applyAlignment="1" applyProtection="1" quotePrefix="1">
      <alignment horizontal="right"/>
      <protection/>
    </xf>
    <xf numFmtId="43" fontId="6" fillId="0" borderId="11" xfId="50" applyFont="1" applyBorder="1" applyAlignment="1">
      <alignment wrapText="1"/>
    </xf>
    <xf numFmtId="171" fontId="36" fillId="33" borderId="0" xfId="47" applyFont="1" applyFill="1" applyAlignment="1">
      <alignment/>
    </xf>
    <xf numFmtId="39" fontId="4" fillId="33" borderId="0" xfId="5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2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85" fillId="33" borderId="0" xfId="0" applyNumberFormat="1" applyFont="1" applyFill="1" applyAlignment="1">
      <alignment/>
    </xf>
    <xf numFmtId="39" fontId="6" fillId="33" borderId="0" xfId="0" applyNumberFormat="1" applyFont="1" applyFill="1" applyAlignment="1">
      <alignment horizontal="left"/>
    </xf>
    <xf numFmtId="2" fontId="9" fillId="33" borderId="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43" fontId="6" fillId="0" borderId="14" xfId="53" applyFont="1" applyBorder="1" applyAlignment="1">
      <alignment/>
    </xf>
    <xf numFmtId="39" fontId="86" fillId="33" borderId="0" xfId="47" applyNumberFormat="1" applyFont="1" applyFill="1" applyBorder="1" applyAlignment="1">
      <alignment horizontal="right"/>
    </xf>
    <xf numFmtId="171" fontId="9" fillId="0" borderId="0" xfId="47" applyFont="1" applyFill="1" applyBorder="1" applyAlignment="1" applyProtection="1" quotePrefix="1">
      <alignment horizontal="right"/>
      <protection/>
    </xf>
    <xf numFmtId="2" fontId="83" fillId="33" borderId="0" xfId="0" applyNumberFormat="1" applyFont="1" applyFill="1" applyAlignment="1">
      <alignment/>
    </xf>
    <xf numFmtId="171" fontId="87" fillId="33" borderId="11" xfId="47" applyFont="1" applyFill="1" applyBorder="1" applyAlignment="1" applyProtection="1">
      <alignment vertical="center"/>
      <protection/>
    </xf>
    <xf numFmtId="2" fontId="11" fillId="0" borderId="11" xfId="0" applyNumberFormat="1" applyFont="1" applyBorder="1" applyAlignment="1">
      <alignment/>
    </xf>
    <xf numFmtId="39" fontId="10" fillId="0" borderId="11" xfId="0" applyNumberFormat="1" applyFont="1" applyBorder="1" applyAlignment="1">
      <alignment horizontal="left"/>
    </xf>
    <xf numFmtId="0" fontId="9" fillId="33" borderId="0" xfId="0" applyFont="1" applyFill="1" applyAlignment="1">
      <alignment horizontal="left"/>
    </xf>
    <xf numFmtId="171" fontId="86" fillId="33" borderId="0" xfId="47" applyFont="1" applyFill="1" applyAlignment="1">
      <alignment/>
    </xf>
    <xf numFmtId="2" fontId="16" fillId="33" borderId="0" xfId="0" applyNumberFormat="1" applyFont="1" applyFill="1" applyAlignment="1">
      <alignment horizontal="center"/>
    </xf>
    <xf numFmtId="0" fontId="9" fillId="33" borderId="11" xfId="0" applyFont="1" applyFill="1" applyBorder="1" applyAlignment="1">
      <alignment horizontal="center"/>
    </xf>
    <xf numFmtId="2" fontId="86" fillId="33" borderId="11" xfId="0" applyNumberFormat="1" applyFont="1" applyFill="1" applyBorder="1" applyAlignment="1">
      <alignment horizontal="center"/>
    </xf>
    <xf numFmtId="171" fontId="86" fillId="33" borderId="11" xfId="47" applyFont="1" applyFill="1" applyBorder="1" applyAlignment="1">
      <alignment horizontal="right"/>
    </xf>
    <xf numFmtId="0" fontId="10" fillId="33" borderId="14" xfId="0" applyFont="1" applyFill="1" applyBorder="1" applyAlignment="1">
      <alignment horizontal="left"/>
    </xf>
    <xf numFmtId="2" fontId="9" fillId="33" borderId="14" xfId="0" applyNumberFormat="1" applyFont="1" applyFill="1" applyBorder="1" applyAlignment="1">
      <alignment horizontal="center"/>
    </xf>
    <xf numFmtId="43" fontId="6" fillId="33" borderId="14" xfId="53" applyFont="1" applyFill="1" applyBorder="1" applyAlignment="1">
      <alignment/>
    </xf>
    <xf numFmtId="171" fontId="2" fillId="33" borderId="14" xfId="47" applyFont="1" applyFill="1" applyBorder="1" applyAlignment="1" applyProtection="1">
      <alignment vertical="center"/>
      <protection/>
    </xf>
    <xf numFmtId="39" fontId="9" fillId="33" borderId="11" xfId="47" applyNumberFormat="1" applyFont="1" applyFill="1" applyBorder="1" applyAlignment="1">
      <alignment horizontal="left"/>
    </xf>
    <xf numFmtId="39" fontId="9" fillId="33" borderId="11" xfId="47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left"/>
    </xf>
    <xf numFmtId="171" fontId="2" fillId="33" borderId="0" xfId="0" applyNumberFormat="1" applyFont="1" applyFill="1" applyAlignment="1">
      <alignment horizontal="center"/>
    </xf>
    <xf numFmtId="0" fontId="3" fillId="0" borderId="11" xfId="0" applyFont="1" applyBorder="1" applyAlignment="1">
      <alignment/>
    </xf>
    <xf numFmtId="0" fontId="2" fillId="33" borderId="0" xfId="0" applyFont="1" applyFill="1" applyAlignment="1">
      <alignment horizontal="left"/>
    </xf>
    <xf numFmtId="2" fontId="14" fillId="33" borderId="0" xfId="0" applyNumberFormat="1" applyFont="1" applyFill="1" applyAlignment="1">
      <alignment horizontal="centerContinuous"/>
    </xf>
    <xf numFmtId="43" fontId="6" fillId="0" borderId="11" xfId="53" applyFont="1" applyFill="1" applyBorder="1" applyAlignment="1">
      <alignment/>
    </xf>
    <xf numFmtId="171" fontId="2" fillId="33" borderId="0" xfId="47" applyFont="1" applyFill="1" applyBorder="1" applyAlignment="1" applyProtection="1">
      <alignment horizontal="center" vertical="center"/>
      <protection/>
    </xf>
    <xf numFmtId="171" fontId="2" fillId="0" borderId="11" xfId="47" applyFont="1" applyBorder="1" applyAlignment="1" applyProtection="1">
      <alignment horizontal="center" vertical="center"/>
      <protection/>
    </xf>
    <xf numFmtId="2" fontId="13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12" fillId="33" borderId="0" xfId="47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/>
    </xf>
    <xf numFmtId="2" fontId="12" fillId="33" borderId="0" xfId="47" applyNumberFormat="1" applyFont="1" applyFill="1" applyBorder="1" applyAlignment="1" applyProtection="1">
      <alignment vertical="center"/>
      <protection/>
    </xf>
    <xf numFmtId="2" fontId="12" fillId="33" borderId="0" xfId="47" applyNumberFormat="1" applyFont="1" applyFill="1" applyBorder="1" applyAlignment="1">
      <alignment vertical="center"/>
    </xf>
    <xf numFmtId="2" fontId="14" fillId="33" borderId="0" xfId="47" applyNumberFormat="1" applyFont="1" applyFill="1" applyBorder="1" applyAlignment="1" applyProtection="1">
      <alignment vertical="center"/>
      <protection/>
    </xf>
    <xf numFmtId="2" fontId="14" fillId="33" borderId="0" xfId="0" applyNumberFormat="1" applyFont="1" applyFill="1" applyAlignment="1">
      <alignment/>
    </xf>
    <xf numFmtId="2" fontId="38" fillId="33" borderId="0" xfId="0" applyNumberFormat="1" applyFont="1" applyFill="1" applyAlignment="1">
      <alignment/>
    </xf>
    <xf numFmtId="2" fontId="3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2" fontId="14" fillId="0" borderId="0" xfId="0" applyNumberFormat="1" applyFont="1" applyBorder="1" applyAlignment="1">
      <alignment horizontal="centerContinuous"/>
    </xf>
    <xf numFmtId="0" fontId="88" fillId="34" borderId="0" xfId="0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/>
    </xf>
    <xf numFmtId="2" fontId="13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Continuous"/>
    </xf>
    <xf numFmtId="0" fontId="88" fillId="34" borderId="23" xfId="0" applyFont="1" applyFill="1" applyBorder="1" applyAlignment="1">
      <alignment horizontal="center"/>
    </xf>
    <xf numFmtId="0" fontId="88" fillId="34" borderId="24" xfId="0" applyFont="1" applyFill="1" applyBorder="1" applyAlignment="1">
      <alignment horizontal="center"/>
    </xf>
    <xf numFmtId="0" fontId="88" fillId="34" borderId="2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1" fontId="2" fillId="0" borderId="14" xfId="47" applyFont="1" applyBorder="1" applyAlignment="1" applyProtection="1">
      <alignment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9" fontId="9" fillId="0" borderId="10" xfId="47" applyNumberFormat="1" applyFont="1" applyBorder="1" applyAlignment="1" applyProtection="1">
      <alignment horizontal="right"/>
      <protection/>
    </xf>
    <xf numFmtId="39" fontId="9" fillId="0" borderId="10" xfId="47" applyNumberFormat="1" applyFont="1" applyBorder="1" applyAlignment="1">
      <alignment horizontal="right"/>
    </xf>
    <xf numFmtId="2" fontId="13" fillId="33" borderId="12" xfId="0" applyNumberFormat="1" applyFont="1" applyFill="1" applyBorder="1" applyAlignment="1">
      <alignment/>
    </xf>
    <xf numFmtId="2" fontId="12" fillId="33" borderId="25" xfId="0" applyNumberFormat="1" applyFont="1" applyFill="1" applyBorder="1" applyAlignment="1">
      <alignment horizontal="center"/>
    </xf>
    <xf numFmtId="2" fontId="12" fillId="33" borderId="25" xfId="0" applyNumberFormat="1" applyFont="1" applyFill="1" applyBorder="1" applyAlignment="1">
      <alignment/>
    </xf>
    <xf numFmtId="39" fontId="9" fillId="33" borderId="25" xfId="47" applyNumberFormat="1" applyFont="1" applyFill="1" applyBorder="1" applyAlignment="1" applyProtection="1">
      <alignment horizontal="right"/>
      <protection/>
    </xf>
    <xf numFmtId="43" fontId="6" fillId="33" borderId="25" xfId="53" applyFont="1" applyFill="1" applyBorder="1" applyAlignment="1">
      <alignment/>
    </xf>
    <xf numFmtId="171" fontId="2" fillId="33" borderId="13" xfId="47" applyFont="1" applyFill="1" applyBorder="1" applyAlignment="1" applyProtection="1">
      <alignment vertical="center"/>
      <protection/>
    </xf>
    <xf numFmtId="171" fontId="12" fillId="0" borderId="11" xfId="47" applyFont="1" applyBorder="1" applyAlignment="1">
      <alignment vertical="center"/>
    </xf>
    <xf numFmtId="2" fontId="3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1" fontId="6" fillId="33" borderId="0" xfId="47" applyFont="1" applyFill="1" applyBorder="1" applyAlignment="1">
      <alignment horizontal="right"/>
    </xf>
    <xf numFmtId="39" fontId="6" fillId="33" borderId="0" xfId="0" applyNumberFormat="1" applyFont="1" applyFill="1" applyBorder="1" applyAlignment="1">
      <alignment horizontal="right"/>
    </xf>
    <xf numFmtId="39" fontId="6" fillId="33" borderId="0" xfId="47" applyNumberFormat="1" applyFont="1" applyFill="1" applyBorder="1" applyAlignment="1" applyProtection="1">
      <alignment horizontal="right"/>
      <protection/>
    </xf>
    <xf numFmtId="39" fontId="6" fillId="33" borderId="0" xfId="47" applyNumberFormat="1" applyFont="1" applyFill="1" applyBorder="1" applyAlignment="1">
      <alignment horizontal="right"/>
    </xf>
    <xf numFmtId="171" fontId="10" fillId="33" borderId="0" xfId="47" applyFont="1" applyFill="1" applyBorder="1" applyAlignment="1" applyProtection="1">
      <alignment horizontal="center" vertical="center"/>
      <protection/>
    </xf>
    <xf numFmtId="43" fontId="9" fillId="0" borderId="11" xfId="50" applyFont="1" applyFill="1" applyBorder="1" applyAlignment="1">
      <alignment horizontal="right"/>
    </xf>
    <xf numFmtId="43" fontId="9" fillId="0" borderId="11" xfId="50" applyFont="1" applyFill="1" applyBorder="1" applyAlignment="1" applyProtection="1">
      <alignment horizontal="right"/>
      <protection/>
    </xf>
    <xf numFmtId="2" fontId="4" fillId="0" borderId="0" xfId="0" applyNumberFormat="1" applyFont="1" applyAlignment="1">
      <alignment horizontal="center"/>
    </xf>
    <xf numFmtId="0" fontId="9" fillId="33" borderId="11" xfId="0" applyFont="1" applyFill="1" applyBorder="1" applyAlignment="1">
      <alignment/>
    </xf>
    <xf numFmtId="2" fontId="12" fillId="33" borderId="11" xfId="0" applyNumberFormat="1" applyFont="1" applyFill="1" applyBorder="1" applyAlignment="1">
      <alignment/>
    </xf>
    <xf numFmtId="2" fontId="3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171" fontId="2" fillId="33" borderId="27" xfId="47" applyFont="1" applyFill="1" applyBorder="1" applyAlignment="1" applyProtection="1">
      <alignment horizontal="center" vertical="center"/>
      <protection/>
    </xf>
    <xf numFmtId="2" fontId="4" fillId="0" borderId="0" xfId="0" applyNumberFormat="1" applyFont="1" applyAlignment="1">
      <alignment/>
    </xf>
    <xf numFmtId="2" fontId="11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3" fontId="4" fillId="33" borderId="0" xfId="50" applyFont="1" applyFill="1" applyBorder="1" applyAlignment="1">
      <alignment horizontal="right"/>
    </xf>
    <xf numFmtId="43" fontId="4" fillId="33" borderId="0" xfId="50" applyFont="1" applyFill="1" applyBorder="1" applyAlignment="1" applyProtection="1">
      <alignment horizontal="right"/>
      <protection/>
    </xf>
    <xf numFmtId="39" fontId="4" fillId="33" borderId="0" xfId="0" applyNumberFormat="1" applyFont="1" applyFill="1" applyAlignment="1">
      <alignment horizontal="right"/>
    </xf>
    <xf numFmtId="43" fontId="32" fillId="33" borderId="0" xfId="50" applyFont="1" applyFill="1" applyBorder="1" applyAlignment="1">
      <alignment wrapText="1"/>
    </xf>
    <xf numFmtId="2" fontId="4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vertical="center"/>
    </xf>
    <xf numFmtId="39" fontId="4" fillId="33" borderId="0" xfId="50" applyNumberFormat="1" applyFont="1" applyFill="1" applyBorder="1" applyAlignment="1">
      <alignment horizontal="right"/>
    </xf>
    <xf numFmtId="171" fontId="4" fillId="33" borderId="0" xfId="47" applyFont="1" applyFill="1" applyBorder="1" applyAlignment="1">
      <alignment horizontal="right"/>
    </xf>
    <xf numFmtId="39" fontId="4" fillId="33" borderId="0" xfId="47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vertical="center"/>
    </xf>
    <xf numFmtId="171" fontId="4" fillId="33" borderId="0" xfId="47" applyFont="1" applyFill="1" applyBorder="1" applyAlignment="1" applyProtection="1">
      <alignment horizontal="right"/>
      <protection/>
    </xf>
    <xf numFmtId="0" fontId="18" fillId="33" borderId="0" xfId="0" applyFont="1" applyFill="1" applyAlignment="1">
      <alignment/>
    </xf>
    <xf numFmtId="2" fontId="4" fillId="33" borderId="0" xfId="0" applyNumberFormat="1" applyFont="1" applyFill="1" applyAlignment="1">
      <alignment horizontal="centerContinuous"/>
    </xf>
    <xf numFmtId="2" fontId="4" fillId="33" borderId="0" xfId="47" applyNumberFormat="1" applyFont="1" applyFill="1" applyBorder="1" applyAlignment="1" applyProtection="1">
      <alignment horizontal="left" vertical="center"/>
      <protection/>
    </xf>
    <xf numFmtId="2" fontId="4" fillId="33" borderId="0" xfId="47" applyNumberFormat="1" applyFont="1" applyFill="1" applyBorder="1" applyAlignment="1" applyProtection="1">
      <alignment horizontal="center" vertical="center"/>
      <protection/>
    </xf>
    <xf numFmtId="2" fontId="4" fillId="33" borderId="0" xfId="47" applyNumberFormat="1" applyFont="1" applyFill="1" applyBorder="1" applyAlignment="1" applyProtection="1">
      <alignment vertical="center"/>
      <protection/>
    </xf>
    <xf numFmtId="2" fontId="4" fillId="33" borderId="0" xfId="47" applyNumberFormat="1" applyFont="1" applyFill="1" applyBorder="1" applyAlignment="1">
      <alignment vertical="center"/>
    </xf>
    <xf numFmtId="2" fontId="18" fillId="33" borderId="0" xfId="0" applyNumberFormat="1" applyFont="1" applyFill="1" applyAlignment="1">
      <alignment/>
    </xf>
    <xf numFmtId="43" fontId="9" fillId="33" borderId="11" xfId="50" applyFont="1" applyFill="1" applyBorder="1" applyAlignment="1" applyProtection="1">
      <alignment horizontal="right"/>
      <protection/>
    </xf>
    <xf numFmtId="43" fontId="2" fillId="33" borderId="11" xfId="50" applyFont="1" applyFill="1" applyBorder="1" applyAlignment="1">
      <alignment horizontal="right"/>
    </xf>
    <xf numFmtId="43" fontId="6" fillId="33" borderId="11" xfId="50" applyFont="1" applyFill="1" applyBorder="1" applyAlignment="1">
      <alignment wrapText="1"/>
    </xf>
    <xf numFmtId="2" fontId="9" fillId="33" borderId="11" xfId="0" applyNumberFormat="1" applyFont="1" applyFill="1" applyBorder="1" applyAlignment="1">
      <alignment vertical="center"/>
    </xf>
    <xf numFmtId="39" fontId="9" fillId="33" borderId="11" xfId="50" applyNumberFormat="1" applyFont="1" applyFill="1" applyBorder="1" applyAlignment="1" applyProtection="1">
      <alignment horizontal="right"/>
      <protection/>
    </xf>
    <xf numFmtId="39" fontId="9" fillId="33" borderId="11" xfId="50" applyNumberFormat="1" applyFont="1" applyFill="1" applyBorder="1" applyAlignment="1">
      <alignment horizontal="right"/>
    </xf>
    <xf numFmtId="2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171" fontId="6" fillId="33" borderId="11" xfId="47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43" fontId="2" fillId="33" borderId="0" xfId="50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71" fontId="6" fillId="33" borderId="0" xfId="47" applyFont="1" applyFill="1" applyBorder="1" applyAlignment="1">
      <alignment wrapText="1"/>
    </xf>
    <xf numFmtId="2" fontId="3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2" fontId="9" fillId="33" borderId="0" xfId="0" applyNumberFormat="1" applyFont="1" applyFill="1" applyAlignment="1">
      <alignment horizontal="centerContinuous"/>
    </xf>
    <xf numFmtId="2" fontId="2" fillId="33" borderId="0" xfId="0" applyNumberFormat="1" applyFont="1" applyFill="1" applyAlignment="1">
      <alignment/>
    </xf>
    <xf numFmtId="0" fontId="87" fillId="34" borderId="23" xfId="0" applyFont="1" applyFill="1" applyBorder="1" applyAlignment="1">
      <alignment horizontal="center"/>
    </xf>
    <xf numFmtId="0" fontId="87" fillId="34" borderId="24" xfId="0" applyFont="1" applyFill="1" applyBorder="1" applyAlignment="1">
      <alignment horizontal="center"/>
    </xf>
    <xf numFmtId="0" fontId="87" fillId="34" borderId="21" xfId="0" applyFont="1" applyFill="1" applyBorder="1" applyAlignment="1">
      <alignment horizontal="center"/>
    </xf>
    <xf numFmtId="0" fontId="87" fillId="34" borderId="0" xfId="0" applyFont="1" applyFill="1" applyBorder="1" applyAlignment="1">
      <alignment horizontal="center"/>
    </xf>
    <xf numFmtId="39" fontId="2" fillId="33" borderId="11" xfId="47" applyNumberFormat="1" applyFont="1" applyFill="1" applyBorder="1" applyAlignment="1" applyProtection="1">
      <alignment horizontal="right"/>
      <protection/>
    </xf>
    <xf numFmtId="2" fontId="12" fillId="33" borderId="0" xfId="47" applyNumberFormat="1" applyFont="1" applyFill="1" applyBorder="1" applyAlignment="1" applyProtection="1">
      <alignment horizontal="left" vertical="center"/>
      <protection/>
    </xf>
    <xf numFmtId="2" fontId="2" fillId="33" borderId="0" xfId="0" applyNumberFormat="1" applyFont="1" applyFill="1" applyAlignment="1">
      <alignment horizontal="left"/>
    </xf>
    <xf numFmtId="171" fontId="35" fillId="33" borderId="0" xfId="47" applyFont="1" applyFill="1" applyBorder="1" applyAlignment="1">
      <alignment horizontal="right"/>
    </xf>
    <xf numFmtId="39" fontId="35" fillId="33" borderId="0" xfId="47" applyNumberFormat="1" applyFont="1" applyFill="1" applyBorder="1" applyAlignment="1" applyProtection="1">
      <alignment horizontal="right"/>
      <protection/>
    </xf>
    <xf numFmtId="171" fontId="35" fillId="33" borderId="0" xfId="47" applyFont="1" applyFill="1" applyBorder="1" applyAlignment="1" applyProtection="1">
      <alignment horizontal="right"/>
      <protection/>
    </xf>
    <xf numFmtId="39" fontId="35" fillId="33" borderId="0" xfId="0" applyNumberFormat="1" applyFont="1" applyFill="1" applyAlignment="1">
      <alignment horizontal="right"/>
    </xf>
    <xf numFmtId="39" fontId="35" fillId="33" borderId="0" xfId="47" applyNumberFormat="1" applyFont="1" applyFill="1" applyBorder="1" applyAlignment="1">
      <alignment horizontal="right"/>
    </xf>
    <xf numFmtId="43" fontId="35" fillId="33" borderId="0" xfId="50" applyFont="1" applyFill="1" applyBorder="1" applyAlignment="1">
      <alignment horizontal="right"/>
    </xf>
    <xf numFmtId="39" fontId="35" fillId="33" borderId="0" xfId="50" applyNumberFormat="1" applyFont="1" applyFill="1" applyBorder="1" applyAlignment="1" applyProtection="1">
      <alignment horizontal="right"/>
      <protection/>
    </xf>
    <xf numFmtId="43" fontId="35" fillId="33" borderId="0" xfId="50" applyFont="1" applyFill="1" applyBorder="1" applyAlignment="1" applyProtection="1">
      <alignment horizontal="right"/>
      <protection/>
    </xf>
    <xf numFmtId="39" fontId="35" fillId="33" borderId="0" xfId="50" applyNumberFormat="1" applyFont="1" applyFill="1" applyBorder="1" applyAlignment="1">
      <alignment horizontal="right"/>
    </xf>
    <xf numFmtId="2" fontId="35" fillId="33" borderId="0" xfId="0" applyNumberFormat="1" applyFont="1" applyFill="1" applyAlignment="1">
      <alignment/>
    </xf>
    <xf numFmtId="2" fontId="35" fillId="33" borderId="0" xfId="0" applyNumberFormat="1" applyFont="1" applyFill="1" applyAlignment="1">
      <alignment vertical="center"/>
    </xf>
    <xf numFmtId="2" fontId="12" fillId="33" borderId="11" xfId="47" applyNumberFormat="1" applyFont="1" applyFill="1" applyBorder="1" applyAlignment="1" applyProtection="1">
      <alignment horizontal="left" vertical="center"/>
      <protection/>
    </xf>
    <xf numFmtId="2" fontId="12" fillId="33" borderId="11" xfId="47" applyNumberFormat="1" applyFont="1" applyFill="1" applyBorder="1" applyAlignment="1" applyProtection="1">
      <alignment horizontal="center" vertical="center"/>
      <protection/>
    </xf>
    <xf numFmtId="2" fontId="14" fillId="33" borderId="11" xfId="47" applyNumberFormat="1" applyFont="1" applyFill="1" applyBorder="1" applyAlignment="1" applyProtection="1">
      <alignment vertical="center"/>
      <protection/>
    </xf>
    <xf numFmtId="39" fontId="2" fillId="33" borderId="0" xfId="47" applyNumberFormat="1" applyFont="1" applyFill="1" applyBorder="1" applyAlignment="1" applyProtection="1">
      <alignment horizontal="right"/>
      <protection/>
    </xf>
    <xf numFmtId="2" fontId="12" fillId="33" borderId="0" xfId="0" applyNumberFormat="1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/>
    </xf>
    <xf numFmtId="39" fontId="35" fillId="33" borderId="0" xfId="0" applyNumberFormat="1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171" fontId="11" fillId="33" borderId="10" xfId="47" applyFont="1" applyFill="1" applyBorder="1" applyAlignment="1">
      <alignment/>
    </xf>
    <xf numFmtId="2" fontId="89" fillId="33" borderId="0" xfId="0" applyNumberFormat="1" applyFont="1" applyFill="1" applyAlignment="1">
      <alignment vertical="center"/>
    </xf>
    <xf numFmtId="2" fontId="39" fillId="33" borderId="0" xfId="0" applyNumberFormat="1" applyFont="1" applyFill="1" applyAlignment="1">
      <alignment vertical="center"/>
    </xf>
    <xf numFmtId="0" fontId="10" fillId="33" borderId="30" xfId="0" applyFont="1" applyFill="1" applyBorder="1" applyAlignment="1">
      <alignment/>
    </xf>
    <xf numFmtId="0" fontId="29" fillId="33" borderId="18" xfId="0" applyFont="1" applyFill="1" applyBorder="1" applyAlignment="1">
      <alignment horizontal="center" vertical="center"/>
    </xf>
    <xf numFmtId="0" fontId="67" fillId="36" borderId="20" xfId="39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9" fillId="33" borderId="11" xfId="0" applyFont="1" applyFill="1" applyBorder="1" applyAlignment="1">
      <alignment horizontal="left"/>
    </xf>
    <xf numFmtId="39" fontId="29" fillId="0" borderId="11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71" fontId="9" fillId="0" borderId="0" xfId="47" applyFont="1" applyBorder="1" applyAlignment="1">
      <alignment horizontal="right"/>
    </xf>
    <xf numFmtId="0" fontId="30" fillId="33" borderId="18" xfId="0" applyFont="1" applyFill="1" applyBorder="1" applyAlignment="1">
      <alignment horizontal="center" vertical="center"/>
    </xf>
    <xf numFmtId="2" fontId="34" fillId="33" borderId="0" xfId="0" applyNumberFormat="1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2" fontId="37" fillId="33" borderId="0" xfId="0" applyNumberFormat="1" applyFont="1" applyFill="1" applyAlignment="1">
      <alignment horizontal="center"/>
    </xf>
    <xf numFmtId="0" fontId="34" fillId="3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39" fontId="27" fillId="0" borderId="14" xfId="0" applyNumberFormat="1" applyFont="1" applyBorder="1" applyAlignment="1" applyProtection="1">
      <alignment horizontal="center" vertical="center"/>
      <protection/>
    </xf>
    <xf numFmtId="39" fontId="27" fillId="0" borderId="10" xfId="0" applyNumberFormat="1" applyFont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39" fontId="27" fillId="0" borderId="18" xfId="0" applyNumberFormat="1" applyFont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9" fillId="33" borderId="14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39" fontId="29" fillId="33" borderId="14" xfId="0" applyNumberFormat="1" applyFont="1" applyFill="1" applyBorder="1" applyAlignment="1">
      <alignment horizontal="center" vertical="center"/>
    </xf>
    <xf numFmtId="39" fontId="29" fillId="33" borderId="10" xfId="0" applyNumberFormat="1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justify" wrapText="1"/>
    </xf>
    <xf numFmtId="0" fontId="10" fillId="33" borderId="30" xfId="0" applyFont="1" applyFill="1" applyBorder="1" applyAlignment="1">
      <alignment horizontal="left"/>
    </xf>
    <xf numFmtId="0" fontId="10" fillId="33" borderId="33" xfId="0" applyFont="1" applyFill="1" applyBorder="1" applyAlignment="1">
      <alignment horizontal="left"/>
    </xf>
    <xf numFmtId="0" fontId="10" fillId="33" borderId="34" xfId="0" applyFont="1" applyFill="1" applyBorder="1" applyAlignment="1">
      <alignment horizontal="left"/>
    </xf>
    <xf numFmtId="39" fontId="29" fillId="33" borderId="18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67" fillId="34" borderId="35" xfId="39" applyFont="1" applyFill="1" applyBorder="1" applyAlignment="1" applyProtection="1">
      <alignment horizontal="center"/>
      <protection/>
    </xf>
    <xf numFmtId="0" fontId="67" fillId="34" borderId="36" xfId="39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30" fillId="33" borderId="14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67" fillId="36" borderId="35" xfId="39" applyFont="1" applyFill="1" applyBorder="1" applyAlignment="1" applyProtection="1">
      <alignment horizontal="center"/>
      <protection/>
    </xf>
    <xf numFmtId="0" fontId="67" fillId="36" borderId="36" xfId="39" applyFont="1" applyFill="1" applyBorder="1" applyAlignment="1" applyProtection="1">
      <alignment horizontal="center"/>
      <protection/>
    </xf>
    <xf numFmtId="0" fontId="67" fillId="36" borderId="35" xfId="39" applyFont="1" applyFill="1" applyBorder="1" applyAlignment="1" applyProtection="1">
      <alignment horizontal="center" vertical="center"/>
      <protection/>
    </xf>
    <xf numFmtId="0" fontId="67" fillId="36" borderId="36" xfId="39" applyFont="1" applyFill="1" applyBorder="1" applyAlignment="1" applyProtection="1">
      <alignment horizontal="center" vertical="center"/>
      <protection/>
    </xf>
    <xf numFmtId="0" fontId="32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171" fontId="4" fillId="0" borderId="11" xfId="47" applyFont="1" applyFill="1" applyBorder="1" applyAlignment="1">
      <alignment horizontal="right"/>
    </xf>
    <xf numFmtId="171" fontId="4" fillId="0" borderId="13" xfId="47" applyFont="1" applyFill="1" applyBorder="1" applyAlignment="1">
      <alignment horizontal="right"/>
    </xf>
    <xf numFmtId="171" fontId="3" fillId="0" borderId="13" xfId="47" applyFont="1" applyFill="1" applyBorder="1" applyAlignment="1" applyProtection="1">
      <alignment vertical="center"/>
      <protection/>
    </xf>
    <xf numFmtId="0" fontId="32" fillId="33" borderId="0" xfId="0" applyFont="1" applyFill="1" applyAlignment="1">
      <alignment horizontal="left"/>
    </xf>
    <xf numFmtId="171" fontId="32" fillId="33" borderId="10" xfId="47" applyFont="1" applyFill="1" applyBorder="1" applyAlignment="1" applyProtection="1">
      <alignment horizontal="left"/>
      <protection/>
    </xf>
    <xf numFmtId="171" fontId="32" fillId="0" borderId="11" xfId="47" applyFont="1" applyBorder="1" applyAlignment="1" applyProtection="1">
      <alignment horizontal="left"/>
      <protection/>
    </xf>
    <xf numFmtId="0" fontId="30" fillId="33" borderId="12" xfId="0" applyFont="1" applyFill="1" applyBorder="1" applyAlignment="1">
      <alignment horizontal="left"/>
    </xf>
    <xf numFmtId="0" fontId="30" fillId="33" borderId="13" xfId="0" applyFont="1" applyFill="1" applyBorder="1" applyAlignment="1">
      <alignment horizontal="left"/>
    </xf>
    <xf numFmtId="2" fontId="20" fillId="33" borderId="11" xfId="0" applyNumberFormat="1" applyFont="1" applyFill="1" applyBorder="1" applyAlignment="1">
      <alignment horizontal="center"/>
    </xf>
    <xf numFmtId="171" fontId="4" fillId="33" borderId="11" xfId="47" applyFont="1" applyFill="1" applyBorder="1" applyAlignment="1">
      <alignment horizontal="right"/>
    </xf>
    <xf numFmtId="171" fontId="4" fillId="33" borderId="13" xfId="47" applyFont="1" applyFill="1" applyBorder="1" applyAlignment="1">
      <alignment horizontal="right"/>
    </xf>
    <xf numFmtId="0" fontId="32" fillId="0" borderId="11" xfId="0" applyFont="1" applyBorder="1" applyAlignment="1">
      <alignment/>
    </xf>
    <xf numFmtId="171" fontId="4" fillId="0" borderId="11" xfId="47" applyFont="1" applyFill="1" applyBorder="1" applyAlignment="1">
      <alignment horizontal="center"/>
    </xf>
    <xf numFmtId="171" fontId="4" fillId="0" borderId="13" xfId="47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vertical="center"/>
    </xf>
    <xf numFmtId="0" fontId="30" fillId="33" borderId="0" xfId="0" applyFont="1" applyFill="1" applyAlignment="1">
      <alignment horizontal="left"/>
    </xf>
    <xf numFmtId="2" fontId="11" fillId="33" borderId="12" xfId="0" applyNumberFormat="1" applyFont="1" applyFill="1" applyBorder="1" applyAlignment="1">
      <alignment vertical="center"/>
    </xf>
    <xf numFmtId="171" fontId="4" fillId="0" borderId="11" xfId="47" applyFont="1" applyFill="1" applyBorder="1" applyAlignment="1" applyProtection="1">
      <alignment horizontal="right"/>
      <protection/>
    </xf>
    <xf numFmtId="43" fontId="32" fillId="0" borderId="11" xfId="47" applyNumberFormat="1" applyFont="1" applyFill="1" applyBorder="1" applyAlignment="1">
      <alignment/>
    </xf>
    <xf numFmtId="171" fontId="32" fillId="0" borderId="11" xfId="47" applyFont="1" applyBorder="1" applyAlignment="1">
      <alignment/>
    </xf>
    <xf numFmtId="171" fontId="32" fillId="0" borderId="13" xfId="47" applyFont="1" applyBorder="1" applyAlignment="1">
      <alignment/>
    </xf>
    <xf numFmtId="189" fontId="32" fillId="33" borderId="11" xfId="0" applyNumberFormat="1" applyFont="1" applyFill="1" applyBorder="1" applyAlignment="1">
      <alignment/>
    </xf>
    <xf numFmtId="189" fontId="32" fillId="0" borderId="11" xfId="0" applyNumberFormat="1" applyFont="1" applyBorder="1" applyAlignment="1">
      <alignment/>
    </xf>
    <xf numFmtId="0" fontId="30" fillId="33" borderId="25" xfId="0" applyFont="1" applyFill="1" applyBorder="1" applyAlignment="1">
      <alignment horizontal="left"/>
    </xf>
    <xf numFmtId="2" fontId="30" fillId="0" borderId="11" xfId="0" applyNumberFormat="1" applyFont="1" applyBorder="1" applyAlignment="1">
      <alignment horizontal="center"/>
    </xf>
    <xf numFmtId="0" fontId="30" fillId="33" borderId="0" xfId="0" applyFont="1" applyFill="1" applyAlignment="1">
      <alignment horizontal="center" vertical="center"/>
    </xf>
    <xf numFmtId="2" fontId="11" fillId="33" borderId="11" xfId="0" applyNumberFormat="1" applyFont="1" applyFill="1" applyBorder="1" applyAlignment="1">
      <alignment vertical="center"/>
    </xf>
    <xf numFmtId="171" fontId="4" fillId="0" borderId="11" xfId="47" applyFont="1" applyFill="1" applyBorder="1" applyAlignment="1" applyProtection="1" quotePrefix="1">
      <alignment horizontal="right"/>
      <protection/>
    </xf>
    <xf numFmtId="171" fontId="4" fillId="0" borderId="13" xfId="47" applyFont="1" applyFill="1" applyBorder="1" applyAlignment="1" applyProtection="1" quotePrefix="1">
      <alignment horizontal="right"/>
      <protection/>
    </xf>
    <xf numFmtId="171" fontId="4" fillId="0" borderId="11" xfId="47" applyFont="1" applyFill="1" applyBorder="1" applyAlignment="1" applyProtection="1">
      <alignment horizontal="center"/>
      <protection/>
    </xf>
    <xf numFmtId="171" fontId="4" fillId="0" borderId="13" xfId="47" applyFont="1" applyFill="1" applyBorder="1" applyAlignment="1" applyProtection="1">
      <alignment horizontal="center"/>
      <protection/>
    </xf>
    <xf numFmtId="0" fontId="32" fillId="33" borderId="11" xfId="0" applyFont="1" applyFill="1" applyBorder="1" applyAlignment="1">
      <alignment horizontal="left"/>
    </xf>
    <xf numFmtId="43" fontId="32" fillId="0" borderId="13" xfId="47" applyNumberFormat="1" applyFont="1" applyFill="1" applyBorder="1" applyAlignment="1">
      <alignment/>
    </xf>
    <xf numFmtId="171" fontId="4" fillId="0" borderId="13" xfId="47" applyFont="1" applyBorder="1" applyAlignment="1">
      <alignment horizontal="right"/>
    </xf>
    <xf numFmtId="0" fontId="30" fillId="33" borderId="15" xfId="0" applyFont="1" applyFill="1" applyBorder="1" applyAlignment="1">
      <alignment horizontal="center" vertical="center"/>
    </xf>
    <xf numFmtId="39" fontId="4" fillId="0" borderId="11" xfId="0" applyNumberFormat="1" applyFont="1" applyBorder="1" applyAlignment="1">
      <alignment horizontal="right"/>
    </xf>
    <xf numFmtId="39" fontId="4" fillId="0" borderId="11" xfId="47" applyNumberFormat="1" applyFont="1" applyBorder="1" applyAlignment="1" applyProtection="1">
      <alignment horizontal="right"/>
      <protection/>
    </xf>
    <xf numFmtId="39" fontId="4" fillId="0" borderId="11" xfId="47" applyNumberFormat="1" applyFont="1" applyBorder="1" applyAlignment="1">
      <alignment horizontal="right"/>
    </xf>
    <xf numFmtId="0" fontId="32" fillId="0" borderId="14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171" fontId="4" fillId="0" borderId="14" xfId="47" applyFont="1" applyBorder="1" applyAlignment="1">
      <alignment horizontal="right"/>
    </xf>
    <xf numFmtId="171" fontId="4" fillId="0" borderId="19" xfId="47" applyFont="1" applyBorder="1" applyAlignment="1">
      <alignment horizontal="right"/>
    </xf>
    <xf numFmtId="171" fontId="3" fillId="0" borderId="11" xfId="47" applyFont="1" applyFill="1" applyBorder="1" applyAlignment="1" applyProtection="1">
      <alignment vertical="center"/>
      <protection/>
    </xf>
    <xf numFmtId="2" fontId="90" fillId="0" borderId="11" xfId="0" applyNumberFormat="1" applyFont="1" applyBorder="1" applyAlignment="1">
      <alignment horizontal="center"/>
    </xf>
    <xf numFmtId="171" fontId="32" fillId="33" borderId="13" xfId="47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center"/>
    </xf>
    <xf numFmtId="39" fontId="32" fillId="33" borderId="11" xfId="0" applyNumberFormat="1" applyFont="1" applyFill="1" applyBorder="1" applyAlignment="1">
      <alignment horizontal="left"/>
    </xf>
    <xf numFmtId="39" fontId="32" fillId="0" borderId="11" xfId="0" applyNumberFormat="1" applyFont="1" applyBorder="1" applyAlignment="1">
      <alignment horizontal="left"/>
    </xf>
    <xf numFmtId="39" fontId="30" fillId="33" borderId="14" xfId="0" applyNumberFormat="1" applyFont="1" applyFill="1" applyBorder="1" applyAlignment="1">
      <alignment horizontal="center" vertical="center"/>
    </xf>
    <xf numFmtId="39" fontId="30" fillId="33" borderId="18" xfId="0" applyNumberFormat="1" applyFont="1" applyFill="1" applyBorder="1" applyAlignment="1">
      <alignment horizontal="center" vertical="center"/>
    </xf>
    <xf numFmtId="39" fontId="30" fillId="33" borderId="10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left"/>
    </xf>
    <xf numFmtId="39" fontId="30" fillId="0" borderId="11" xfId="0" applyNumberFormat="1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171" fontId="4" fillId="0" borderId="0" xfId="47" applyFont="1" applyBorder="1" applyAlignment="1">
      <alignment horizontal="right"/>
    </xf>
    <xf numFmtId="171" fontId="3" fillId="0" borderId="0" xfId="47" applyFont="1" applyFill="1" applyBorder="1" applyAlignment="1" applyProtection="1">
      <alignment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 3" xfId="50"/>
    <cellStyle name="Millares 5" xfId="51"/>
    <cellStyle name="Millares 6" xfId="52"/>
    <cellStyle name="Millares_Hoja1" xfId="53"/>
    <cellStyle name="Currency" xfId="54"/>
    <cellStyle name="Currency [0]" xfId="55"/>
    <cellStyle name="Neutral" xfId="56"/>
    <cellStyle name="Normal_Hoja1_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19050</xdr:colOff>
      <xdr:row>1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33</xdr:row>
      <xdr:rowOff>123825</xdr:rowOff>
    </xdr:from>
    <xdr:to>
      <xdr:col>0</xdr:col>
      <xdr:colOff>1057275</xdr:colOff>
      <xdr:row>34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78180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114300</xdr:rowOff>
    </xdr:from>
    <xdr:to>
      <xdr:col>0</xdr:col>
      <xdr:colOff>1190625</xdr:colOff>
      <xdr:row>2</xdr:row>
      <xdr:rowOff>66675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37</xdr:row>
      <xdr:rowOff>285750</xdr:rowOff>
    </xdr:from>
    <xdr:to>
      <xdr:col>0</xdr:col>
      <xdr:colOff>1143000</xdr:colOff>
      <xdr:row>40</xdr:row>
      <xdr:rowOff>38100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8665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72</xdr:row>
      <xdr:rowOff>66675</xdr:rowOff>
    </xdr:from>
    <xdr:to>
      <xdr:col>0</xdr:col>
      <xdr:colOff>1333500</xdr:colOff>
      <xdr:row>75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4201775"/>
          <a:ext cx="942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0</xdr:col>
      <xdr:colOff>962025</xdr:colOff>
      <xdr:row>2</xdr:row>
      <xdr:rowOff>85725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37</xdr:row>
      <xdr:rowOff>104775</xdr:rowOff>
    </xdr:from>
    <xdr:to>
      <xdr:col>0</xdr:col>
      <xdr:colOff>971550</xdr:colOff>
      <xdr:row>40</xdr:row>
      <xdr:rowOff>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390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72</xdr:row>
      <xdr:rowOff>228600</xdr:rowOff>
    </xdr:from>
    <xdr:to>
      <xdr:col>0</xdr:col>
      <xdr:colOff>1009650</xdr:colOff>
      <xdr:row>76</xdr:row>
      <xdr:rowOff>9525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487525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47625</xdr:rowOff>
    </xdr:from>
    <xdr:to>
      <xdr:col>0</xdr:col>
      <xdr:colOff>1019175</xdr:colOff>
      <xdr:row>3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73</xdr:row>
      <xdr:rowOff>66675</xdr:rowOff>
    </xdr:from>
    <xdr:to>
      <xdr:col>0</xdr:col>
      <xdr:colOff>1076325</xdr:colOff>
      <xdr:row>76</xdr:row>
      <xdr:rowOff>57150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95412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39</xdr:row>
      <xdr:rowOff>114300</xdr:rowOff>
    </xdr:from>
    <xdr:to>
      <xdr:col>0</xdr:col>
      <xdr:colOff>990600</xdr:colOff>
      <xdr:row>41</xdr:row>
      <xdr:rowOff>66675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40092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0</xdr:col>
      <xdr:colOff>1000125</xdr:colOff>
      <xdr:row>1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45</xdr:row>
      <xdr:rowOff>161925</xdr:rowOff>
    </xdr:from>
    <xdr:to>
      <xdr:col>0</xdr:col>
      <xdr:colOff>923925</xdr:colOff>
      <xdr:row>45</xdr:row>
      <xdr:rowOff>609600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962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84</xdr:row>
      <xdr:rowOff>133350</xdr:rowOff>
    </xdr:from>
    <xdr:to>
      <xdr:col>0</xdr:col>
      <xdr:colOff>895350</xdr:colOff>
      <xdr:row>84</xdr:row>
      <xdr:rowOff>581025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3352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45</xdr:row>
      <xdr:rowOff>180975</xdr:rowOff>
    </xdr:from>
    <xdr:to>
      <xdr:col>0</xdr:col>
      <xdr:colOff>1000125</xdr:colOff>
      <xdr:row>46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71525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84</xdr:row>
      <xdr:rowOff>180975</xdr:rowOff>
    </xdr:from>
    <xdr:to>
      <xdr:col>0</xdr:col>
      <xdr:colOff>1028700</xdr:colOff>
      <xdr:row>85</xdr:row>
      <xdr:rowOff>19050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382875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43</xdr:row>
      <xdr:rowOff>314325</xdr:rowOff>
    </xdr:from>
    <xdr:to>
      <xdr:col>0</xdr:col>
      <xdr:colOff>1419225</xdr:colOff>
      <xdr:row>45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705850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115</xdr:row>
      <xdr:rowOff>323850</xdr:rowOff>
    </xdr:from>
    <xdr:to>
      <xdr:col>0</xdr:col>
      <xdr:colOff>1524000</xdr:colOff>
      <xdr:row>117</xdr:row>
      <xdr:rowOff>219075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707600"/>
          <a:ext cx="1162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79</xdr:row>
      <xdr:rowOff>57150</xdr:rowOff>
    </xdr:from>
    <xdr:to>
      <xdr:col>1</xdr:col>
      <xdr:colOff>9525</xdr:colOff>
      <xdr:row>82</xdr:row>
      <xdr:rowOff>133350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554325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0</xdr:col>
      <xdr:colOff>1419225</xdr:colOff>
      <xdr:row>2</xdr:row>
      <xdr:rowOff>19050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43</xdr:row>
      <xdr:rowOff>247650</xdr:rowOff>
    </xdr:from>
    <xdr:to>
      <xdr:col>0</xdr:col>
      <xdr:colOff>1466850</xdr:colOff>
      <xdr:row>45</xdr:row>
      <xdr:rowOff>95250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705725"/>
          <a:ext cx="1162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76</xdr:row>
      <xdr:rowOff>409575</xdr:rowOff>
    </xdr:from>
    <xdr:to>
      <xdr:col>0</xdr:col>
      <xdr:colOff>1504950</xdr:colOff>
      <xdr:row>78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706475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114</xdr:row>
      <xdr:rowOff>161925</xdr:rowOff>
    </xdr:from>
    <xdr:to>
      <xdr:col>1</xdr:col>
      <xdr:colOff>28575</xdr:colOff>
      <xdr:row>118</xdr:row>
      <xdr:rowOff>95250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069175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228600</xdr:rowOff>
    </xdr:from>
    <xdr:to>
      <xdr:col>0</xdr:col>
      <xdr:colOff>1647825</xdr:colOff>
      <xdr:row>2</xdr:row>
      <xdr:rowOff>95250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142875</xdr:rowOff>
    </xdr:from>
    <xdr:to>
      <xdr:col>0</xdr:col>
      <xdr:colOff>1419225</xdr:colOff>
      <xdr:row>2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43</xdr:row>
      <xdr:rowOff>304800</xdr:rowOff>
    </xdr:from>
    <xdr:to>
      <xdr:col>0</xdr:col>
      <xdr:colOff>1428750</xdr:colOff>
      <xdr:row>45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658225"/>
          <a:ext cx="1162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76</xdr:row>
      <xdr:rowOff>190500</xdr:rowOff>
    </xdr:from>
    <xdr:to>
      <xdr:col>0</xdr:col>
      <xdr:colOff>1514475</xdr:colOff>
      <xdr:row>78</xdr:row>
      <xdr:rowOff>142875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19237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113</xdr:row>
      <xdr:rowOff>76200</xdr:rowOff>
    </xdr:from>
    <xdr:to>
      <xdr:col>0</xdr:col>
      <xdr:colOff>1390650</xdr:colOff>
      <xdr:row>115</xdr:row>
      <xdr:rowOff>142875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15515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790575</xdr:colOff>
      <xdr:row>2</xdr:row>
      <xdr:rowOff>66675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41</xdr:row>
      <xdr:rowOff>104775</xdr:rowOff>
    </xdr:from>
    <xdr:to>
      <xdr:col>0</xdr:col>
      <xdr:colOff>819150</xdr:colOff>
      <xdr:row>42</xdr:row>
      <xdr:rowOff>190500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580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73</xdr:row>
      <xdr:rowOff>228600</xdr:rowOff>
    </xdr:from>
    <xdr:to>
      <xdr:col>0</xdr:col>
      <xdr:colOff>828675</xdr:colOff>
      <xdr:row>75</xdr:row>
      <xdr:rowOff>85725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54442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110</xdr:row>
      <xdr:rowOff>47625</xdr:rowOff>
    </xdr:from>
    <xdr:to>
      <xdr:col>0</xdr:col>
      <xdr:colOff>752475</xdr:colOff>
      <xdr:row>113</xdr:row>
      <xdr:rowOff>161925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75472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1181100</xdr:colOff>
      <xdr:row>2</xdr:row>
      <xdr:rowOff>133350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76200</xdr:rowOff>
    </xdr:from>
    <xdr:to>
      <xdr:col>0</xdr:col>
      <xdr:colOff>1076325</xdr:colOff>
      <xdr:row>46</xdr:row>
      <xdr:rowOff>104775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238125</xdr:rowOff>
    </xdr:from>
    <xdr:to>
      <xdr:col>0</xdr:col>
      <xdr:colOff>1076325</xdr:colOff>
      <xdr:row>81</xdr:row>
      <xdr:rowOff>57150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122</xdr:row>
      <xdr:rowOff>0</xdr:rowOff>
    </xdr:from>
    <xdr:to>
      <xdr:col>0</xdr:col>
      <xdr:colOff>1314450</xdr:colOff>
      <xdr:row>123</xdr:row>
      <xdr:rowOff>114300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917275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209550</xdr:rowOff>
    </xdr:from>
    <xdr:to>
      <xdr:col>0</xdr:col>
      <xdr:colOff>1152525</xdr:colOff>
      <xdr:row>2</xdr:row>
      <xdr:rowOff>200025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95250</xdr:rowOff>
    </xdr:from>
    <xdr:to>
      <xdr:col>0</xdr:col>
      <xdr:colOff>1133475</xdr:colOff>
      <xdr:row>44</xdr:row>
      <xdr:rowOff>238125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67750"/>
          <a:ext cx="1085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78</xdr:row>
      <xdr:rowOff>38100</xdr:rowOff>
    </xdr:from>
    <xdr:to>
      <xdr:col>0</xdr:col>
      <xdr:colOff>1276350</xdr:colOff>
      <xdr:row>79</xdr:row>
      <xdr:rowOff>161925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3535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117</xdr:row>
      <xdr:rowOff>295275</xdr:rowOff>
    </xdr:from>
    <xdr:to>
      <xdr:col>0</xdr:col>
      <xdr:colOff>1181100</xdr:colOff>
      <xdr:row>119</xdr:row>
      <xdr:rowOff>104775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545925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0</xdr:col>
      <xdr:colOff>1038225</xdr:colOff>
      <xdr:row>1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133350</xdr:rowOff>
    </xdr:from>
    <xdr:to>
      <xdr:col>1</xdr:col>
      <xdr:colOff>19050</xdr:colOff>
      <xdr:row>37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41997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190500</xdr:rowOff>
    </xdr:from>
    <xdr:to>
      <xdr:col>0</xdr:col>
      <xdr:colOff>1133475</xdr:colOff>
      <xdr:row>3</xdr:row>
      <xdr:rowOff>180975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2900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38</xdr:row>
      <xdr:rowOff>76200</xdr:rowOff>
    </xdr:from>
    <xdr:to>
      <xdr:col>0</xdr:col>
      <xdr:colOff>1114425</xdr:colOff>
      <xdr:row>40</xdr:row>
      <xdr:rowOff>95250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62012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74</xdr:row>
      <xdr:rowOff>161925</xdr:rowOff>
    </xdr:from>
    <xdr:to>
      <xdr:col>0</xdr:col>
      <xdr:colOff>1085850</xdr:colOff>
      <xdr:row>76</xdr:row>
      <xdr:rowOff>190500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7257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115</xdr:row>
      <xdr:rowOff>190500</xdr:rowOff>
    </xdr:from>
    <xdr:to>
      <xdr:col>0</xdr:col>
      <xdr:colOff>1171575</xdr:colOff>
      <xdr:row>117</xdr:row>
      <xdr:rowOff>114300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983950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0</xdr:col>
      <xdr:colOff>1323975</xdr:colOff>
      <xdr:row>2</xdr:row>
      <xdr:rowOff>200025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46</xdr:row>
      <xdr:rowOff>114300</xdr:rowOff>
    </xdr:from>
    <xdr:to>
      <xdr:col>0</xdr:col>
      <xdr:colOff>1181100</xdr:colOff>
      <xdr:row>48</xdr:row>
      <xdr:rowOff>200025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92505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84</xdr:row>
      <xdr:rowOff>114300</xdr:rowOff>
    </xdr:from>
    <xdr:to>
      <xdr:col>0</xdr:col>
      <xdr:colOff>1076325</xdr:colOff>
      <xdr:row>85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8974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126</xdr:row>
      <xdr:rowOff>104775</xdr:rowOff>
    </xdr:from>
    <xdr:to>
      <xdr:col>0</xdr:col>
      <xdr:colOff>1219200</xdr:colOff>
      <xdr:row>128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91765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3</xdr:row>
      <xdr:rowOff>123825</xdr:rowOff>
    </xdr:from>
    <xdr:to>
      <xdr:col>1</xdr:col>
      <xdr:colOff>361950</xdr:colOff>
      <xdr:row>4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38150"/>
          <a:ext cx="1162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44</xdr:row>
      <xdr:rowOff>152400</xdr:rowOff>
    </xdr:from>
    <xdr:to>
      <xdr:col>1</xdr:col>
      <xdr:colOff>495300</xdr:colOff>
      <xdr:row>46</xdr:row>
      <xdr:rowOff>333375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002030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81</xdr:row>
      <xdr:rowOff>238125</xdr:rowOff>
    </xdr:from>
    <xdr:to>
      <xdr:col>1</xdr:col>
      <xdr:colOff>581025</xdr:colOff>
      <xdr:row>82</xdr:row>
      <xdr:rowOff>304800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8116550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118</xdr:row>
      <xdr:rowOff>76200</xdr:rowOff>
    </xdr:from>
    <xdr:to>
      <xdr:col>1</xdr:col>
      <xdr:colOff>542925</xdr:colOff>
      <xdr:row>119</xdr:row>
      <xdr:rowOff>342900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703195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161925</xdr:rowOff>
    </xdr:from>
    <xdr:to>
      <xdr:col>0</xdr:col>
      <xdr:colOff>1381125</xdr:colOff>
      <xdr:row>2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9575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161925</xdr:rowOff>
    </xdr:from>
    <xdr:to>
      <xdr:col>0</xdr:col>
      <xdr:colOff>1019175</xdr:colOff>
      <xdr:row>1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36</xdr:row>
      <xdr:rowOff>66675</xdr:rowOff>
    </xdr:from>
    <xdr:to>
      <xdr:col>1</xdr:col>
      <xdr:colOff>104775</xdr:colOff>
      <xdr:row>37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353300"/>
          <a:ext cx="885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19050</xdr:colOff>
      <xdr:row>1</xdr:row>
      <xdr:rowOff>95250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36</xdr:row>
      <xdr:rowOff>123825</xdr:rowOff>
    </xdr:from>
    <xdr:to>
      <xdr:col>0</xdr:col>
      <xdr:colOff>1028700</xdr:colOff>
      <xdr:row>37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41045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142875</xdr:rowOff>
    </xdr:from>
    <xdr:to>
      <xdr:col>1</xdr:col>
      <xdr:colOff>57150</xdr:colOff>
      <xdr:row>1</xdr:row>
      <xdr:rowOff>85725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36</xdr:row>
      <xdr:rowOff>123825</xdr:rowOff>
    </xdr:from>
    <xdr:to>
      <xdr:col>0</xdr:col>
      <xdr:colOff>981075</xdr:colOff>
      <xdr:row>37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1045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1</xdr:col>
      <xdr:colOff>47625</xdr:colOff>
      <xdr:row>1</xdr:row>
      <xdr:rowOff>85725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36</xdr:row>
      <xdr:rowOff>142875</xdr:rowOff>
    </xdr:from>
    <xdr:to>
      <xdr:col>1</xdr:col>
      <xdr:colOff>66675</xdr:colOff>
      <xdr:row>37</xdr:row>
      <xdr:rowOff>85725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5330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161925</xdr:rowOff>
    </xdr:from>
    <xdr:to>
      <xdr:col>0</xdr:col>
      <xdr:colOff>1143000</xdr:colOff>
      <xdr:row>1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6192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114300</xdr:rowOff>
    </xdr:from>
    <xdr:to>
      <xdr:col>0</xdr:col>
      <xdr:colOff>1028700</xdr:colOff>
      <xdr:row>36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067550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0</xdr:col>
      <xdr:colOff>1104900</xdr:colOff>
      <xdr:row>1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38</xdr:row>
      <xdr:rowOff>76200</xdr:rowOff>
    </xdr:from>
    <xdr:to>
      <xdr:col>1</xdr:col>
      <xdr:colOff>19050</xdr:colOff>
      <xdr:row>41</xdr:row>
      <xdr:rowOff>38100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80097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0</xdr:col>
      <xdr:colOff>1095375</xdr:colOff>
      <xdr:row>1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36</xdr:row>
      <xdr:rowOff>0</xdr:rowOff>
    </xdr:from>
    <xdr:to>
      <xdr:col>0</xdr:col>
      <xdr:colOff>1057275</xdr:colOff>
      <xdr:row>37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17232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68</xdr:row>
      <xdr:rowOff>152400</xdr:rowOff>
    </xdr:from>
    <xdr:to>
      <xdr:col>0</xdr:col>
      <xdr:colOff>1123950</xdr:colOff>
      <xdr:row>71</xdr:row>
      <xdr:rowOff>9525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725525"/>
          <a:ext cx="885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28">
      <selection activeCell="N52" sqref="N52"/>
    </sheetView>
  </sheetViews>
  <sheetFormatPr defaultColWidth="9.8515625" defaultRowHeight="12.75"/>
  <cols>
    <col min="1" max="1" width="16.140625" style="8" customWidth="1"/>
    <col min="2" max="2" width="6.28125" style="291" customWidth="1"/>
    <col min="3" max="3" width="8.57421875" style="8" customWidth="1"/>
    <col min="4" max="8" width="9.28125" style="8" customWidth="1"/>
    <col min="9" max="9" width="8.7109375" style="8" customWidth="1"/>
    <col min="10" max="10" width="9.421875" style="8" customWidth="1"/>
    <col min="11" max="14" width="9.00390625" style="8" customWidth="1"/>
    <col min="15" max="15" width="8.7109375" style="364" customWidth="1"/>
    <col min="16" max="16" width="15.7109375" style="8" customWidth="1"/>
    <col min="17" max="16384" width="9.8515625" style="8" customWidth="1"/>
  </cols>
  <sheetData>
    <row r="1" spans="1:18" s="240" customFormat="1" ht="39.75" customHeight="1">
      <c r="A1" s="493" t="s">
        <v>401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R1" s="449"/>
    </row>
    <row r="2" spans="2:18" s="240" customFormat="1" ht="10.5" customHeight="1">
      <c r="B2" s="286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1"/>
      <c r="R2" s="449"/>
    </row>
    <row r="3" spans="1:18" s="240" customFormat="1" ht="12.75">
      <c r="A3" s="452"/>
      <c r="B3" s="453"/>
      <c r="C3" s="454"/>
      <c r="D3" s="454"/>
      <c r="E3" s="454"/>
      <c r="F3" s="454"/>
      <c r="G3" s="454"/>
      <c r="H3" s="454"/>
      <c r="I3" s="453"/>
      <c r="J3" s="454"/>
      <c r="K3" s="454"/>
      <c r="L3" s="453"/>
      <c r="M3" s="453"/>
      <c r="N3" s="454"/>
      <c r="O3" s="455"/>
      <c r="R3" s="449"/>
    </row>
    <row r="4" spans="1:18" s="240" customFormat="1" ht="12.75">
      <c r="A4" s="452" t="s">
        <v>239</v>
      </c>
      <c r="B4" s="453" t="s">
        <v>0</v>
      </c>
      <c r="C4" s="454" t="s">
        <v>16</v>
      </c>
      <c r="D4" s="454" t="s">
        <v>17</v>
      </c>
      <c r="E4" s="454" t="s">
        <v>18</v>
      </c>
      <c r="F4" s="454" t="s">
        <v>19</v>
      </c>
      <c r="G4" s="454" t="s">
        <v>20</v>
      </c>
      <c r="H4" s="454" t="s">
        <v>21</v>
      </c>
      <c r="I4" s="453" t="s">
        <v>22</v>
      </c>
      <c r="J4" s="454" t="s">
        <v>195</v>
      </c>
      <c r="K4" s="454" t="s">
        <v>23</v>
      </c>
      <c r="L4" s="453" t="s">
        <v>24</v>
      </c>
      <c r="M4" s="453" t="s">
        <v>25</v>
      </c>
      <c r="N4" s="454" t="s">
        <v>26</v>
      </c>
      <c r="O4" s="455" t="s">
        <v>40</v>
      </c>
      <c r="R4" s="449"/>
    </row>
    <row r="5" spans="1:15" s="16" customFormat="1" ht="15.75" customHeight="1">
      <c r="A5" s="403" t="s">
        <v>242</v>
      </c>
      <c r="B5" s="285" t="s">
        <v>57</v>
      </c>
      <c r="C5" s="181">
        <v>431.425</v>
      </c>
      <c r="D5" s="181">
        <v>432.70437499999997</v>
      </c>
      <c r="E5" s="181">
        <v>457.97339999999997</v>
      </c>
      <c r="F5" s="432">
        <v>502.9025</v>
      </c>
      <c r="G5" s="432">
        <v>445.03455</v>
      </c>
      <c r="H5" s="181">
        <v>422.4645</v>
      </c>
      <c r="I5" s="181">
        <v>432.65625</v>
      </c>
      <c r="J5" s="181">
        <v>428.37160000000006</v>
      </c>
      <c r="K5" s="432">
        <v>433.49975</v>
      </c>
      <c r="L5" s="181">
        <v>439.54175</v>
      </c>
      <c r="M5" s="181">
        <v>454.92629999999997</v>
      </c>
      <c r="N5" s="181">
        <v>450.3321875</v>
      </c>
      <c r="O5" s="456">
        <f aca="true" t="shared" si="0" ref="O5:O32">AVERAGE(C5:N5)</f>
        <v>444.319346875</v>
      </c>
    </row>
    <row r="6" spans="1:15" s="16" customFormat="1" ht="15.75" customHeight="1">
      <c r="A6" s="403" t="s">
        <v>241</v>
      </c>
      <c r="B6" s="285" t="s">
        <v>57</v>
      </c>
      <c r="C6" s="440">
        <v>479.145</v>
      </c>
      <c r="D6" s="440">
        <v>484.33968749999997</v>
      </c>
      <c r="E6" s="440">
        <v>452.31719999999996</v>
      </c>
      <c r="F6" s="440">
        <v>465.3675</v>
      </c>
      <c r="G6" s="440">
        <v>474.1695000000001</v>
      </c>
      <c r="H6" s="440">
        <v>472.49225</v>
      </c>
      <c r="I6" s="440">
        <v>499.65675</v>
      </c>
      <c r="J6" s="440">
        <v>487.6182</v>
      </c>
      <c r="K6" s="440">
        <v>489.95349999999996</v>
      </c>
      <c r="L6" s="440">
        <v>485.13300000000004</v>
      </c>
      <c r="M6" s="440">
        <v>491.19680000000005</v>
      </c>
      <c r="N6" s="440">
        <v>488.54531249999997</v>
      </c>
      <c r="O6" s="456">
        <f t="shared" si="0"/>
        <v>480.82789166666663</v>
      </c>
    </row>
    <row r="7" spans="1:15" s="16" customFormat="1" ht="15.75" customHeight="1">
      <c r="A7" s="403" t="s">
        <v>1</v>
      </c>
      <c r="B7" s="285" t="s">
        <v>57</v>
      </c>
      <c r="C7" s="440">
        <v>268.9975</v>
      </c>
      <c r="D7" s="440">
        <v>269.9188125</v>
      </c>
      <c r="E7" s="440">
        <v>298.1656</v>
      </c>
      <c r="F7" s="440">
        <v>312.496291666667</v>
      </c>
      <c r="G7" s="440">
        <v>224.77423333333337</v>
      </c>
      <c r="H7" s="440">
        <v>207.1348125</v>
      </c>
      <c r="I7" s="440">
        <v>203.3435</v>
      </c>
      <c r="J7" s="440">
        <v>292.76325</v>
      </c>
      <c r="K7" s="440">
        <v>290.7085</v>
      </c>
      <c r="L7" s="440">
        <v>284.641</v>
      </c>
      <c r="M7" s="440">
        <v>381.7678</v>
      </c>
      <c r="N7" s="440">
        <v>393.59975</v>
      </c>
      <c r="O7" s="456">
        <f t="shared" si="0"/>
        <v>285.69258750000006</v>
      </c>
    </row>
    <row r="8" spans="1:15" s="16" customFormat="1" ht="15.75" customHeight="1">
      <c r="A8" s="403" t="s">
        <v>2</v>
      </c>
      <c r="B8" s="285" t="s">
        <v>57</v>
      </c>
      <c r="C8" s="440">
        <v>394.12</v>
      </c>
      <c r="D8" s="440">
        <v>399.9125</v>
      </c>
      <c r="E8" s="440">
        <v>356.346</v>
      </c>
      <c r="F8" s="440">
        <v>399.792041666667</v>
      </c>
      <c r="G8" s="440">
        <v>349.199866666667</v>
      </c>
      <c r="H8" s="440">
        <v>351.375</v>
      </c>
      <c r="I8" s="440">
        <v>376.125</v>
      </c>
      <c r="J8" s="440">
        <v>378.8</v>
      </c>
      <c r="K8" s="440">
        <v>352.5</v>
      </c>
      <c r="L8" s="440">
        <v>357.75</v>
      </c>
      <c r="M8" s="440">
        <v>301.25</v>
      </c>
      <c r="N8" s="440">
        <v>396.8125</v>
      </c>
      <c r="O8" s="456">
        <f t="shared" si="0"/>
        <v>367.83190902777784</v>
      </c>
    </row>
    <row r="9" spans="1:15" s="16" customFormat="1" ht="15.75" customHeight="1">
      <c r="A9" s="403" t="s">
        <v>3</v>
      </c>
      <c r="B9" s="285" t="s">
        <v>57</v>
      </c>
      <c r="C9" s="440">
        <v>503.7525</v>
      </c>
      <c r="D9" s="440">
        <v>437.1125</v>
      </c>
      <c r="E9" s="440">
        <v>510.2928</v>
      </c>
      <c r="F9" s="440">
        <v>554.0007916666667</v>
      </c>
      <c r="G9" s="440">
        <v>501.83320000000003</v>
      </c>
      <c r="H9" s="440">
        <v>620</v>
      </c>
      <c r="I9" s="440">
        <v>590.8</v>
      </c>
      <c r="J9" s="440">
        <v>578.5</v>
      </c>
      <c r="K9" s="440">
        <v>417.5</v>
      </c>
      <c r="L9" s="440">
        <v>427.5</v>
      </c>
      <c r="M9" s="440">
        <v>478</v>
      </c>
      <c r="N9" s="440">
        <v>429.0625</v>
      </c>
      <c r="O9" s="456">
        <f t="shared" si="0"/>
        <v>504.0295243055555</v>
      </c>
    </row>
    <row r="10" spans="1:15" s="16" customFormat="1" ht="15.75" customHeight="1">
      <c r="A10" s="403" t="s">
        <v>246</v>
      </c>
      <c r="B10" s="285" t="s">
        <v>57</v>
      </c>
      <c r="C10" s="440">
        <v>549.0475</v>
      </c>
      <c r="D10" s="440">
        <v>551.195375</v>
      </c>
      <c r="E10" s="440">
        <v>416.5696</v>
      </c>
      <c r="F10" s="440">
        <v>465.30931250000003</v>
      </c>
      <c r="G10" s="440">
        <v>480.794633333333</v>
      </c>
      <c r="H10" s="440">
        <v>462.9193125</v>
      </c>
      <c r="I10" s="440">
        <v>423.24274999999994</v>
      </c>
      <c r="J10" s="440">
        <v>477.82155</v>
      </c>
      <c r="K10" s="440">
        <v>324.81825</v>
      </c>
      <c r="L10" s="440">
        <v>405.967</v>
      </c>
      <c r="M10" s="440">
        <v>498.40255</v>
      </c>
      <c r="N10" s="440">
        <v>585.5370625</v>
      </c>
      <c r="O10" s="456">
        <f t="shared" si="0"/>
        <v>470.13540798611103</v>
      </c>
    </row>
    <row r="11" spans="1:15" s="16" customFormat="1" ht="15.75" customHeight="1">
      <c r="A11" s="403" t="s">
        <v>247</v>
      </c>
      <c r="B11" s="285" t="s">
        <v>57</v>
      </c>
      <c r="C11" s="440">
        <v>473.9075</v>
      </c>
      <c r="D11" s="440">
        <v>418</v>
      </c>
      <c r="E11" s="440">
        <v>474.06399999999996</v>
      </c>
      <c r="F11" s="440">
        <v>475.833625</v>
      </c>
      <c r="G11" s="440">
        <v>438.83346666666665</v>
      </c>
      <c r="H11" s="440">
        <v>559.375</v>
      </c>
      <c r="I11" s="440">
        <v>698.625</v>
      </c>
      <c r="J11" s="440">
        <v>794</v>
      </c>
      <c r="K11" s="440">
        <v>957.5</v>
      </c>
      <c r="L11" s="440">
        <v>975</v>
      </c>
      <c r="M11" s="440">
        <v>817.5</v>
      </c>
      <c r="N11" s="440">
        <v>750</v>
      </c>
      <c r="O11" s="456">
        <f t="shared" si="0"/>
        <v>652.7198826388889</v>
      </c>
    </row>
    <row r="12" spans="1:15" s="16" customFormat="1" ht="15.75" customHeight="1">
      <c r="A12" s="403" t="s">
        <v>248</v>
      </c>
      <c r="B12" s="285" t="s">
        <v>57</v>
      </c>
      <c r="C12" s="440">
        <v>506.845</v>
      </c>
      <c r="D12" s="440">
        <v>588.1875</v>
      </c>
      <c r="E12" s="440">
        <v>550.7872</v>
      </c>
      <c r="F12" s="440">
        <v>604.224541666667</v>
      </c>
      <c r="G12" s="440">
        <v>684.120833333333</v>
      </c>
      <c r="H12" s="440">
        <v>603.75</v>
      </c>
      <c r="I12" s="440">
        <v>600.5</v>
      </c>
      <c r="J12" s="440">
        <v>632</v>
      </c>
      <c r="K12" s="440">
        <v>787.5</v>
      </c>
      <c r="L12" s="440">
        <v>741.25</v>
      </c>
      <c r="M12" s="440">
        <v>710.5</v>
      </c>
      <c r="N12" s="440">
        <v>836.25</v>
      </c>
      <c r="O12" s="456">
        <f t="shared" si="0"/>
        <v>653.82625625</v>
      </c>
    </row>
    <row r="13" spans="1:15" s="16" customFormat="1" ht="15.75" customHeight="1">
      <c r="A13" s="403" t="s">
        <v>49</v>
      </c>
      <c r="B13" s="285" t="s">
        <v>57</v>
      </c>
      <c r="C13" s="440">
        <v>202.13</v>
      </c>
      <c r="D13" s="440">
        <v>201.23</v>
      </c>
      <c r="E13" s="440">
        <v>209.7</v>
      </c>
      <c r="F13" s="440">
        <v>217.166375</v>
      </c>
      <c r="G13" s="440">
        <v>232.0083333333333</v>
      </c>
      <c r="H13" s="440">
        <v>244.75</v>
      </c>
      <c r="I13" s="440">
        <v>245.25</v>
      </c>
      <c r="J13" s="440">
        <v>218.95</v>
      </c>
      <c r="K13" s="440">
        <v>214.5</v>
      </c>
      <c r="L13" s="440">
        <v>201.4</v>
      </c>
      <c r="M13" s="440">
        <v>203.05</v>
      </c>
      <c r="N13" s="440">
        <v>209</v>
      </c>
      <c r="O13" s="456">
        <f t="shared" si="0"/>
        <v>216.5945590277778</v>
      </c>
    </row>
    <row r="14" spans="1:15" s="16" customFormat="1" ht="15.75" customHeight="1">
      <c r="A14" s="403" t="s">
        <v>369</v>
      </c>
      <c r="B14" s="285" t="s">
        <v>57</v>
      </c>
      <c r="C14" s="181">
        <v>674.245</v>
      </c>
      <c r="D14" s="181">
        <v>674.35425</v>
      </c>
      <c r="E14" s="181">
        <v>649.3212000000001</v>
      </c>
      <c r="F14" s="432">
        <v>706.1653333333334</v>
      </c>
      <c r="G14" s="432">
        <v>698.2257333333333</v>
      </c>
      <c r="H14" s="181">
        <v>694.454</v>
      </c>
      <c r="I14" s="181">
        <v>815.58275</v>
      </c>
      <c r="J14" s="181">
        <v>876.95905</v>
      </c>
      <c r="K14" s="432">
        <v>902.66425</v>
      </c>
      <c r="L14" s="181">
        <v>883.27325</v>
      </c>
      <c r="M14" s="181">
        <v>871.11875</v>
      </c>
      <c r="N14" s="181">
        <v>894.9809999999999</v>
      </c>
      <c r="O14" s="456">
        <f t="shared" si="0"/>
        <v>778.4453805555555</v>
      </c>
    </row>
    <row r="15" spans="1:15" s="16" customFormat="1" ht="15.75" customHeight="1">
      <c r="A15" s="403" t="s">
        <v>335</v>
      </c>
      <c r="B15" s="285" t="s">
        <v>57</v>
      </c>
      <c r="C15" s="440">
        <v>767.2425</v>
      </c>
      <c r="D15" s="440">
        <v>777.9596250000001</v>
      </c>
      <c r="E15" s="440">
        <v>779.2006</v>
      </c>
      <c r="F15" s="440">
        <v>781.7332708333332</v>
      </c>
      <c r="G15" s="440">
        <v>765.1734833333334</v>
      </c>
      <c r="H15" s="440">
        <v>783.2675</v>
      </c>
      <c r="I15" s="440">
        <v>791.913</v>
      </c>
      <c r="J15" s="440">
        <v>780.8019000000002</v>
      </c>
      <c r="K15" s="440">
        <v>844.33325</v>
      </c>
      <c r="L15" s="440">
        <v>847.06025</v>
      </c>
      <c r="M15" s="440">
        <v>871.1193999999999</v>
      </c>
      <c r="N15" s="440">
        <v>843.162125</v>
      </c>
      <c r="O15" s="456">
        <f t="shared" si="0"/>
        <v>802.7472420138889</v>
      </c>
    </row>
    <row r="16" spans="1:15" s="16" customFormat="1" ht="15.75" customHeight="1">
      <c r="A16" s="403" t="s">
        <v>336</v>
      </c>
      <c r="B16" s="285" t="s">
        <v>57</v>
      </c>
      <c r="C16" s="440">
        <v>671.53</v>
      </c>
      <c r="D16" s="440">
        <v>666.8594375</v>
      </c>
      <c r="E16" s="440">
        <v>591.9165999999999</v>
      </c>
      <c r="F16" s="440">
        <v>612.2284166666666</v>
      </c>
      <c r="G16" s="440">
        <v>617.89225</v>
      </c>
      <c r="H16" s="440">
        <v>680.6110625</v>
      </c>
      <c r="I16" s="440">
        <v>667.37575</v>
      </c>
      <c r="J16" s="440">
        <v>649.879</v>
      </c>
      <c r="K16" s="440">
        <v>664.81225</v>
      </c>
      <c r="L16" s="440">
        <v>652.8385000000001</v>
      </c>
      <c r="M16" s="440">
        <v>667.7236</v>
      </c>
      <c r="N16" s="440">
        <v>622.2958749999999</v>
      </c>
      <c r="O16" s="456">
        <f t="shared" si="0"/>
        <v>647.1635618055556</v>
      </c>
    </row>
    <row r="17" spans="1:15" s="16" customFormat="1" ht="15.75" customHeight="1">
      <c r="A17" s="403" t="s">
        <v>337</v>
      </c>
      <c r="B17" s="285" t="s">
        <v>57</v>
      </c>
      <c r="C17" s="440">
        <v>704.2925</v>
      </c>
      <c r="D17" s="440">
        <v>719.878875</v>
      </c>
      <c r="E17" s="440">
        <v>669.5894000000001</v>
      </c>
      <c r="F17" s="440">
        <v>654.3062916666668</v>
      </c>
      <c r="G17" s="440">
        <v>671.8455499999999</v>
      </c>
      <c r="H17" s="440">
        <v>701.9214374999999</v>
      </c>
      <c r="I17" s="440">
        <v>714.01125</v>
      </c>
      <c r="J17" s="440">
        <v>687.7466499999999</v>
      </c>
      <c r="K17" s="440">
        <v>695.7182499999999</v>
      </c>
      <c r="L17" s="440">
        <v>705.4820000000001</v>
      </c>
      <c r="M17" s="440">
        <v>709.7630999999999</v>
      </c>
      <c r="N17" s="440">
        <v>700.43</v>
      </c>
      <c r="O17" s="456">
        <f t="shared" si="0"/>
        <v>694.5821086805555</v>
      </c>
    </row>
    <row r="18" spans="1:15" s="16" customFormat="1" ht="15.75" customHeight="1">
      <c r="A18" s="403" t="s">
        <v>4</v>
      </c>
      <c r="B18" s="285" t="s">
        <v>58</v>
      </c>
      <c r="C18" s="440">
        <v>300</v>
      </c>
      <c r="D18" s="440">
        <v>293.75</v>
      </c>
      <c r="E18" s="440">
        <v>320.2676</v>
      </c>
      <c r="F18" s="440">
        <v>241.08433333333332</v>
      </c>
      <c r="G18" s="440">
        <v>276.0004</v>
      </c>
      <c r="H18" s="440">
        <v>247.644375</v>
      </c>
      <c r="I18" s="440">
        <v>248.75</v>
      </c>
      <c r="J18" s="440">
        <v>232</v>
      </c>
      <c r="K18" s="440">
        <v>236.25</v>
      </c>
      <c r="L18" s="440">
        <v>228.75</v>
      </c>
      <c r="M18" s="440">
        <v>224.66666666666666</v>
      </c>
      <c r="N18" s="440">
        <v>226.5625</v>
      </c>
      <c r="O18" s="456">
        <f t="shared" si="0"/>
        <v>256.3104895833333</v>
      </c>
    </row>
    <row r="19" spans="1:15" s="16" customFormat="1" ht="15.75" customHeight="1">
      <c r="A19" s="403" t="s">
        <v>259</v>
      </c>
      <c r="B19" s="285" t="s">
        <v>57</v>
      </c>
      <c r="C19" s="440">
        <v>593.69</v>
      </c>
      <c r="D19" s="440">
        <v>868.28425</v>
      </c>
      <c r="E19" s="440">
        <v>459.134</v>
      </c>
      <c r="F19" s="440">
        <v>197.61666666666667</v>
      </c>
      <c r="G19" s="440">
        <v>238.95176666666666</v>
      </c>
      <c r="H19" s="440">
        <v>170.95025</v>
      </c>
      <c r="I19" s="440">
        <v>236.45850000000002</v>
      </c>
      <c r="J19" s="440">
        <v>260.50649999999996</v>
      </c>
      <c r="K19" s="440">
        <v>260.579</v>
      </c>
      <c r="L19" s="440">
        <v>396.28049999999996</v>
      </c>
      <c r="M19" s="440">
        <v>490.44</v>
      </c>
      <c r="N19" s="440">
        <v>319.54325</v>
      </c>
      <c r="O19" s="456">
        <f t="shared" si="0"/>
        <v>374.3695569444444</v>
      </c>
    </row>
    <row r="20" spans="1:15" s="16" customFormat="1" ht="15.75" customHeight="1">
      <c r="A20" s="403" t="s">
        <v>72</v>
      </c>
      <c r="B20" s="285" t="s">
        <v>57</v>
      </c>
      <c r="C20" s="440">
        <v>2313.5325000000003</v>
      </c>
      <c r="D20" s="440">
        <v>2208.125</v>
      </c>
      <c r="E20" s="440">
        <v>2216.9996</v>
      </c>
      <c r="F20" s="440">
        <v>2023.5416666666667</v>
      </c>
      <c r="G20" s="440">
        <v>1876.0831333333335</v>
      </c>
      <c r="H20" s="440">
        <v>1644.6875</v>
      </c>
      <c r="I20" s="440">
        <v>1845.4165</v>
      </c>
      <c r="J20" s="440">
        <v>1793.7495499999998</v>
      </c>
      <c r="K20" s="440">
        <v>1895.0004999999999</v>
      </c>
      <c r="L20" s="440">
        <v>2081.8755</v>
      </c>
      <c r="M20" s="440">
        <v>2554.75</v>
      </c>
      <c r="N20" s="440">
        <v>3376.875</v>
      </c>
      <c r="O20" s="456">
        <f t="shared" si="0"/>
        <v>2152.5530375</v>
      </c>
    </row>
    <row r="21" spans="1:15" s="16" customFormat="1" ht="15.75" customHeight="1">
      <c r="A21" s="403" t="s">
        <v>5</v>
      </c>
      <c r="B21" s="285" t="s">
        <v>57</v>
      </c>
      <c r="C21" s="440">
        <v>450</v>
      </c>
      <c r="D21" s="440">
        <v>443.75</v>
      </c>
      <c r="E21" s="440">
        <v>625.9408000000001</v>
      </c>
      <c r="F21" s="440">
        <v>563.957625</v>
      </c>
      <c r="G21" s="440">
        <v>440.6536</v>
      </c>
      <c r="H21" s="440">
        <v>396.25</v>
      </c>
      <c r="I21" s="440">
        <v>400</v>
      </c>
      <c r="J21" s="440">
        <v>329</v>
      </c>
      <c r="K21" s="440">
        <v>300</v>
      </c>
      <c r="L21" s="440">
        <v>362.5</v>
      </c>
      <c r="M21" s="440">
        <v>360</v>
      </c>
      <c r="N21" s="440">
        <v>306.25</v>
      </c>
      <c r="O21" s="456">
        <f t="shared" si="0"/>
        <v>414.8585020833334</v>
      </c>
    </row>
    <row r="22" spans="1:15" s="16" customFormat="1" ht="15.75" customHeight="1">
      <c r="A22" s="403" t="s">
        <v>50</v>
      </c>
      <c r="B22" s="285" t="s">
        <v>57</v>
      </c>
      <c r="C22" s="440">
        <v>346.4175</v>
      </c>
      <c r="D22" s="440">
        <v>368.00975</v>
      </c>
      <c r="E22" s="440">
        <v>474.9004</v>
      </c>
      <c r="F22" s="440">
        <v>365.4625</v>
      </c>
      <c r="G22" s="440">
        <v>342.4476</v>
      </c>
      <c r="H22" s="440">
        <v>327.032875</v>
      </c>
      <c r="I22" s="440">
        <v>331.9</v>
      </c>
      <c r="J22" s="440">
        <v>369.4781</v>
      </c>
      <c r="K22" s="440">
        <v>475.061</v>
      </c>
      <c r="L22" s="440">
        <v>481.7425</v>
      </c>
      <c r="M22" s="440">
        <v>471.99</v>
      </c>
      <c r="N22" s="440">
        <v>472.799375</v>
      </c>
      <c r="O22" s="456">
        <f t="shared" si="0"/>
        <v>402.27013333333326</v>
      </c>
    </row>
    <row r="23" spans="1:15" s="16" customFormat="1" ht="15.75" customHeight="1">
      <c r="A23" s="403" t="s">
        <v>267</v>
      </c>
      <c r="B23" s="285" t="s">
        <v>57</v>
      </c>
      <c r="C23" s="440">
        <v>785.3125</v>
      </c>
      <c r="D23" s="440">
        <v>673.65625</v>
      </c>
      <c r="E23" s="440">
        <v>404.8736</v>
      </c>
      <c r="F23" s="440">
        <v>333.37491666666665</v>
      </c>
      <c r="G23" s="440">
        <v>358.96686666666665</v>
      </c>
      <c r="H23" s="440">
        <v>384.75</v>
      </c>
      <c r="I23" s="440">
        <v>447.84425</v>
      </c>
      <c r="J23" s="440">
        <v>595.2</v>
      </c>
      <c r="K23" s="440">
        <v>596.7245</v>
      </c>
      <c r="L23" s="440">
        <v>963.70425</v>
      </c>
      <c r="M23" s="440">
        <v>1324.875</v>
      </c>
      <c r="N23" s="440">
        <v>1263.90625</v>
      </c>
      <c r="O23" s="456">
        <f t="shared" si="0"/>
        <v>677.7656986111111</v>
      </c>
    </row>
    <row r="24" spans="1:15" s="16" customFormat="1" ht="15.75" customHeight="1">
      <c r="A24" s="403" t="s">
        <v>340</v>
      </c>
      <c r="B24" s="285" t="s">
        <v>57</v>
      </c>
      <c r="C24" s="440">
        <v>765</v>
      </c>
      <c r="D24" s="440">
        <v>413.390625</v>
      </c>
      <c r="E24" s="440">
        <v>252.03360000000004</v>
      </c>
      <c r="F24" s="440">
        <v>217.76085416666666</v>
      </c>
      <c r="G24" s="440">
        <v>217.5332</v>
      </c>
      <c r="H24" s="440">
        <v>195.25</v>
      </c>
      <c r="I24" s="440">
        <v>252.32475</v>
      </c>
      <c r="J24" s="440">
        <v>464.525</v>
      </c>
      <c r="K24" s="440">
        <v>547.521</v>
      </c>
      <c r="L24" s="440">
        <v>970.85825</v>
      </c>
      <c r="M24" s="440">
        <v>1448.1</v>
      </c>
      <c r="N24" s="440">
        <v>982.03125</v>
      </c>
      <c r="O24" s="456">
        <f t="shared" si="0"/>
        <v>560.5273774305556</v>
      </c>
    </row>
    <row r="25" spans="1:15" s="16" customFormat="1" ht="15.75" customHeight="1">
      <c r="A25" s="403" t="s">
        <v>268</v>
      </c>
      <c r="B25" s="285" t="s">
        <v>57</v>
      </c>
      <c r="C25" s="440">
        <v>168.2925</v>
      </c>
      <c r="D25" s="440">
        <v>276.15875</v>
      </c>
      <c r="E25" s="440">
        <v>172.0178</v>
      </c>
      <c r="F25" s="440">
        <v>142.82041666666666</v>
      </c>
      <c r="G25" s="440">
        <v>284.7599333333334</v>
      </c>
      <c r="H25" s="440">
        <v>447.65712499999995</v>
      </c>
      <c r="I25" s="440">
        <v>300.15</v>
      </c>
      <c r="J25" s="440">
        <v>331.0015</v>
      </c>
      <c r="K25" s="440">
        <v>564.2255</v>
      </c>
      <c r="L25" s="440">
        <v>523.926</v>
      </c>
      <c r="M25" s="440">
        <v>433.9889</v>
      </c>
      <c r="N25" s="440">
        <v>334.5</v>
      </c>
      <c r="O25" s="456">
        <f t="shared" si="0"/>
        <v>331.62486874999996</v>
      </c>
    </row>
    <row r="26" spans="1:15" s="16" customFormat="1" ht="15.75" customHeight="1">
      <c r="A26" s="403" t="s">
        <v>6</v>
      </c>
      <c r="B26" s="285" t="s">
        <v>57</v>
      </c>
      <c r="C26" s="440">
        <v>330.6375</v>
      </c>
      <c r="D26" s="440">
        <v>311.825</v>
      </c>
      <c r="E26" s="440">
        <v>359.512</v>
      </c>
      <c r="F26" s="440">
        <v>318.216666666667</v>
      </c>
      <c r="G26" s="440">
        <v>306.201833333333</v>
      </c>
      <c r="H26" s="440">
        <v>356.47</v>
      </c>
      <c r="I26" s="440">
        <v>308.13</v>
      </c>
      <c r="J26" s="440">
        <v>303.75</v>
      </c>
      <c r="K26" s="440">
        <v>304.17</v>
      </c>
      <c r="L26" s="440">
        <v>342.216</v>
      </c>
      <c r="M26" s="440">
        <v>490.95</v>
      </c>
      <c r="N26" s="440">
        <v>468.60875</v>
      </c>
      <c r="O26" s="456">
        <f t="shared" si="0"/>
        <v>350.0573125</v>
      </c>
    </row>
    <row r="27" spans="1:15" s="16" customFormat="1" ht="15.75" customHeight="1">
      <c r="A27" s="403" t="s">
        <v>7</v>
      </c>
      <c r="B27" s="285" t="s">
        <v>33</v>
      </c>
      <c r="C27" s="440">
        <v>2.0111250000000003</v>
      </c>
      <c r="D27" s="440">
        <v>1.9581224999999998</v>
      </c>
      <c r="E27" s="440">
        <v>1.592858285714286</v>
      </c>
      <c r="F27" s="440">
        <v>1.5716975</v>
      </c>
      <c r="G27" s="440">
        <v>1.5318603333333334</v>
      </c>
      <c r="H27" s="440">
        <v>2.165575</v>
      </c>
      <c r="I27" s="440">
        <v>2.67936</v>
      </c>
      <c r="J27" s="440">
        <v>2.209964</v>
      </c>
      <c r="K27" s="440">
        <v>2.2001799999999996</v>
      </c>
      <c r="L27" s="440">
        <v>2.3718500000000002</v>
      </c>
      <c r="M27" s="440">
        <v>2.6841340000000002</v>
      </c>
      <c r="N27" s="440">
        <v>2.9761537500000004</v>
      </c>
      <c r="O27" s="456">
        <f t="shared" si="0"/>
        <v>2.162740030753968</v>
      </c>
    </row>
    <row r="28" spans="1:15" s="16" customFormat="1" ht="15.75" customHeight="1">
      <c r="A28" s="403" t="s">
        <v>269</v>
      </c>
      <c r="B28" s="285" t="s">
        <v>57</v>
      </c>
      <c r="C28" s="440">
        <v>482.015</v>
      </c>
      <c r="D28" s="440">
        <v>429.375</v>
      </c>
      <c r="E28" s="440">
        <v>352.8612</v>
      </c>
      <c r="F28" s="440">
        <v>204.81854166666668</v>
      </c>
      <c r="G28" s="440">
        <v>252.39933333333335</v>
      </c>
      <c r="H28" s="440">
        <v>479.0625</v>
      </c>
      <c r="I28" s="440">
        <v>487.25</v>
      </c>
      <c r="J28" s="440">
        <v>591.75</v>
      </c>
      <c r="K28" s="440">
        <v>557.1</v>
      </c>
      <c r="L28" s="440">
        <v>548</v>
      </c>
      <c r="M28" s="440">
        <v>533</v>
      </c>
      <c r="N28" s="440">
        <v>553.048375</v>
      </c>
      <c r="O28" s="456">
        <f t="shared" si="0"/>
        <v>455.88999583333333</v>
      </c>
    </row>
    <row r="29" spans="1:15" s="16" customFormat="1" ht="15.75" customHeight="1">
      <c r="A29" s="403" t="s">
        <v>290</v>
      </c>
      <c r="B29" s="285" t="s">
        <v>57</v>
      </c>
      <c r="C29" s="440">
        <v>224.5625</v>
      </c>
      <c r="D29" s="440">
        <v>228.125</v>
      </c>
      <c r="E29" s="440">
        <v>220.3708</v>
      </c>
      <c r="F29" s="440">
        <v>194.58416666666665</v>
      </c>
      <c r="G29" s="440">
        <v>221.80633333333336</v>
      </c>
      <c r="H29" s="440">
        <v>220.05225000000002</v>
      </c>
      <c r="I29" s="440">
        <v>227.625</v>
      </c>
      <c r="J29" s="440">
        <v>318.5</v>
      </c>
      <c r="K29" s="440">
        <v>414.375</v>
      </c>
      <c r="L29" s="440">
        <v>536.025</v>
      </c>
      <c r="M29" s="440">
        <v>443.9</v>
      </c>
      <c r="N29" s="440">
        <v>291.5625</v>
      </c>
      <c r="O29" s="456">
        <f t="shared" si="0"/>
        <v>295.12404583333335</v>
      </c>
    </row>
    <row r="30" spans="1:15" s="16" customFormat="1" ht="15.75" customHeight="1">
      <c r="A30" s="403" t="s">
        <v>8</v>
      </c>
      <c r="B30" s="285" t="s">
        <v>57</v>
      </c>
      <c r="C30" s="440">
        <v>369.6125</v>
      </c>
      <c r="D30" s="440">
        <v>339.3625</v>
      </c>
      <c r="E30" s="440">
        <v>330.08</v>
      </c>
      <c r="F30" s="440">
        <v>375.6125</v>
      </c>
      <c r="G30" s="440">
        <v>338.032</v>
      </c>
      <c r="H30" s="440">
        <v>356.844</v>
      </c>
      <c r="I30" s="440">
        <v>220.55649999999997</v>
      </c>
      <c r="J30" s="440">
        <v>287.8581</v>
      </c>
      <c r="K30" s="440">
        <v>335.557</v>
      </c>
      <c r="L30" s="440">
        <v>455.511</v>
      </c>
      <c r="M30" s="440">
        <v>530.07</v>
      </c>
      <c r="N30" s="440">
        <v>595</v>
      </c>
      <c r="O30" s="456">
        <f t="shared" si="0"/>
        <v>377.84134166666666</v>
      </c>
    </row>
    <row r="31" spans="1:15" s="16" customFormat="1" ht="15.75" customHeight="1">
      <c r="A31" s="403" t="s">
        <v>9</v>
      </c>
      <c r="B31" s="285" t="s">
        <v>58</v>
      </c>
      <c r="C31" s="440">
        <v>200</v>
      </c>
      <c r="D31" s="440">
        <v>200</v>
      </c>
      <c r="E31" s="440">
        <v>241.5464</v>
      </c>
      <c r="F31" s="440">
        <v>293.625125</v>
      </c>
      <c r="G31" s="440">
        <v>282.64</v>
      </c>
      <c r="H31" s="440">
        <v>242.5</v>
      </c>
      <c r="I31" s="440">
        <v>139.375</v>
      </c>
      <c r="J31" s="440">
        <v>102.725</v>
      </c>
      <c r="K31" s="440">
        <v>108.5</v>
      </c>
      <c r="L31" s="440">
        <v>116</v>
      </c>
      <c r="M31" s="440">
        <v>216.35</v>
      </c>
      <c r="N31" s="440">
        <v>393.801875</v>
      </c>
      <c r="O31" s="456">
        <f t="shared" si="0"/>
        <v>211.42195</v>
      </c>
    </row>
    <row r="32" spans="1:15" s="16" customFormat="1" ht="15.75" customHeight="1">
      <c r="A32" s="403" t="s">
        <v>10</v>
      </c>
      <c r="B32" s="285" t="s">
        <v>58</v>
      </c>
      <c r="C32" s="440">
        <v>75.5</v>
      </c>
      <c r="D32" s="440">
        <v>75.3</v>
      </c>
      <c r="E32" s="440">
        <v>84.9736</v>
      </c>
      <c r="F32" s="440">
        <v>83.39375</v>
      </c>
      <c r="G32" s="440">
        <v>81.2264</v>
      </c>
      <c r="H32" s="440">
        <v>80</v>
      </c>
      <c r="I32" s="440">
        <v>80</v>
      </c>
      <c r="J32" s="440">
        <v>80</v>
      </c>
      <c r="K32" s="440">
        <f>AVERAGE(G32:J32)</f>
        <v>80.3066</v>
      </c>
      <c r="L32" s="440">
        <v>80</v>
      </c>
      <c r="M32" s="440">
        <v>79.4</v>
      </c>
      <c r="N32" s="440">
        <v>75.5</v>
      </c>
      <c r="O32" s="456">
        <f t="shared" si="0"/>
        <v>79.63336249999999</v>
      </c>
    </row>
    <row r="33" spans="1:15" s="16" customFormat="1" ht="7.5" customHeight="1">
      <c r="A33" s="239"/>
      <c r="B33" s="359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3"/>
    </row>
    <row r="34" spans="1:18" s="240" customFormat="1" ht="39.75" customHeight="1">
      <c r="A34" s="493" t="s">
        <v>401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R34" s="449"/>
    </row>
    <row r="35" spans="2:18" s="240" customFormat="1" ht="10.5" customHeight="1">
      <c r="B35" s="286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1"/>
      <c r="R35" s="449"/>
    </row>
    <row r="36" spans="1:18" s="240" customFormat="1" ht="12.75">
      <c r="A36" s="452"/>
      <c r="B36" s="453"/>
      <c r="C36" s="454"/>
      <c r="D36" s="454"/>
      <c r="E36" s="454"/>
      <c r="F36" s="454"/>
      <c r="G36" s="454"/>
      <c r="H36" s="454"/>
      <c r="I36" s="453"/>
      <c r="J36" s="454"/>
      <c r="K36" s="454"/>
      <c r="L36" s="453"/>
      <c r="M36" s="453"/>
      <c r="N36" s="454"/>
      <c r="O36" s="455"/>
      <c r="R36" s="449"/>
    </row>
    <row r="37" spans="1:18" s="240" customFormat="1" ht="12.75">
      <c r="A37" s="452" t="s">
        <v>239</v>
      </c>
      <c r="B37" s="453" t="s">
        <v>0</v>
      </c>
      <c r="C37" s="454" t="s">
        <v>16</v>
      </c>
      <c r="D37" s="454" t="s">
        <v>17</v>
      </c>
      <c r="E37" s="454" t="s">
        <v>18</v>
      </c>
      <c r="F37" s="454" t="s">
        <v>19</v>
      </c>
      <c r="G37" s="454" t="s">
        <v>20</v>
      </c>
      <c r="H37" s="454" t="s">
        <v>21</v>
      </c>
      <c r="I37" s="453" t="s">
        <v>22</v>
      </c>
      <c r="J37" s="454" t="s">
        <v>195</v>
      </c>
      <c r="K37" s="454" t="s">
        <v>23</v>
      </c>
      <c r="L37" s="453" t="s">
        <v>24</v>
      </c>
      <c r="M37" s="453" t="s">
        <v>25</v>
      </c>
      <c r="N37" s="454" t="s">
        <v>26</v>
      </c>
      <c r="O37" s="455" t="s">
        <v>40</v>
      </c>
      <c r="R37" s="449"/>
    </row>
    <row r="38" spans="1:15" ht="16.5" customHeight="1">
      <c r="A38" s="403" t="s">
        <v>51</v>
      </c>
      <c r="B38" s="336" t="s">
        <v>58</v>
      </c>
      <c r="C38" s="84">
        <v>717.4583333333334</v>
      </c>
      <c r="D38" s="84">
        <v>710.625</v>
      </c>
      <c r="E38" s="89">
        <v>715.6099999999999</v>
      </c>
      <c r="F38" s="90">
        <v>723.7055555555556</v>
      </c>
      <c r="G38" s="90">
        <v>713.7766666666666</v>
      </c>
      <c r="H38" s="89">
        <v>711.71875</v>
      </c>
      <c r="I38" s="101">
        <v>768.75</v>
      </c>
      <c r="J38" s="89">
        <v>917.4999999999999</v>
      </c>
      <c r="K38" s="90">
        <v>1029.1666666666665</v>
      </c>
      <c r="L38" s="89">
        <v>1037.5</v>
      </c>
      <c r="M38" s="89">
        <v>1048.3333333333333</v>
      </c>
      <c r="N38" s="89">
        <v>954.6875</v>
      </c>
      <c r="O38" s="456">
        <f>AVERAGE(C38:N38)</f>
        <v>837.4026504629629</v>
      </c>
    </row>
    <row r="39" spans="1:15" ht="16.5" customHeight="1">
      <c r="A39" s="403" t="s">
        <v>374</v>
      </c>
      <c r="B39" s="336" t="s">
        <v>58</v>
      </c>
      <c r="C39" s="84">
        <v>56.3625</v>
      </c>
      <c r="D39" s="84">
        <v>54.258</v>
      </c>
      <c r="E39" s="89">
        <v>114.30160000000001</v>
      </c>
      <c r="F39" s="90">
        <v>133.3125</v>
      </c>
      <c r="G39" s="90">
        <v>76.6034</v>
      </c>
      <c r="H39" s="89">
        <v>67.380375</v>
      </c>
      <c r="I39" s="101">
        <v>62.156</v>
      </c>
      <c r="J39" s="89">
        <v>68.4848</v>
      </c>
      <c r="K39" s="90">
        <v>32.098</v>
      </c>
      <c r="L39" s="89">
        <v>42.209</v>
      </c>
      <c r="M39" s="89">
        <v>41.35</v>
      </c>
      <c r="N39" s="89">
        <v>47.15625</v>
      </c>
      <c r="O39" s="456">
        <f>AVERAGE(C39:N39)</f>
        <v>66.30603541666667</v>
      </c>
    </row>
    <row r="40" spans="1:15" ht="16.5" customHeight="1">
      <c r="A40" s="403" t="s">
        <v>52</v>
      </c>
      <c r="B40" s="336" t="s">
        <v>58</v>
      </c>
      <c r="C40" s="84">
        <v>874.5325</v>
      </c>
      <c r="D40" s="84">
        <v>383.59375</v>
      </c>
      <c r="E40" s="89">
        <v>615.3244000000001</v>
      </c>
      <c r="F40" s="90">
        <v>436.35020833333334</v>
      </c>
      <c r="G40" s="90">
        <v>499.55746666666664</v>
      </c>
      <c r="H40" s="89">
        <v>428.75</v>
      </c>
      <c r="I40" s="101">
        <v>448.75</v>
      </c>
      <c r="J40" s="89">
        <v>450</v>
      </c>
      <c r="K40" s="90">
        <v>416.25</v>
      </c>
      <c r="L40" s="89">
        <v>410</v>
      </c>
      <c r="M40" s="89">
        <v>378.5</v>
      </c>
      <c r="N40" s="89">
        <v>400</v>
      </c>
      <c r="O40" s="456">
        <f aca="true" t="shared" si="1" ref="O40:O50">AVERAGE(C40:N40)</f>
        <v>478.4673604166667</v>
      </c>
    </row>
    <row r="41" spans="1:15" ht="16.5" customHeight="1">
      <c r="A41" s="403" t="s">
        <v>327</v>
      </c>
      <c r="B41" s="336" t="s">
        <v>375</v>
      </c>
      <c r="C41" s="84">
        <v>683.59375</v>
      </c>
      <c r="D41" s="84">
        <v>193.8125</v>
      </c>
      <c r="E41" s="89">
        <v>342.93240000000003</v>
      </c>
      <c r="F41" s="90">
        <v>521.9165833333334</v>
      </c>
      <c r="G41" s="90">
        <v>341.9168</v>
      </c>
      <c r="H41" s="89">
        <v>359.6875</v>
      </c>
      <c r="I41" s="101">
        <v>370</v>
      </c>
      <c r="J41" s="89">
        <v>357.75</v>
      </c>
      <c r="K41" s="90">
        <v>373.75</v>
      </c>
      <c r="L41" s="89">
        <v>340.25</v>
      </c>
      <c r="M41" s="89">
        <v>271</v>
      </c>
      <c r="N41" s="89">
        <v>260.9375</v>
      </c>
      <c r="O41" s="456">
        <f t="shared" si="1"/>
        <v>368.12891944444453</v>
      </c>
    </row>
    <row r="42" spans="1:15" ht="16.5" customHeight="1">
      <c r="A42" s="403" t="s">
        <v>313</v>
      </c>
      <c r="B42" s="336" t="s">
        <v>375</v>
      </c>
      <c r="C42" s="84">
        <v>615.3244000000001</v>
      </c>
      <c r="D42" s="84">
        <v>707.5</v>
      </c>
      <c r="E42" s="89">
        <v>637.2668000000001</v>
      </c>
      <c r="F42" s="90">
        <v>741</v>
      </c>
      <c r="G42" s="90">
        <v>677.3336</v>
      </c>
      <c r="H42" s="89">
        <v>700</v>
      </c>
      <c r="I42" s="101">
        <v>700</v>
      </c>
      <c r="J42" s="89">
        <v>700</v>
      </c>
      <c r="K42" s="90">
        <v>702.5</v>
      </c>
      <c r="L42" s="89">
        <v>710</v>
      </c>
      <c r="M42" s="89">
        <v>702.5</v>
      </c>
      <c r="N42" s="89">
        <v>700</v>
      </c>
      <c r="O42" s="456">
        <f t="shared" si="1"/>
        <v>691.1187333333334</v>
      </c>
    </row>
    <row r="43" spans="1:15" ht="16.5" customHeight="1">
      <c r="A43" s="403" t="s">
        <v>53</v>
      </c>
      <c r="B43" s="336" t="s">
        <v>58</v>
      </c>
      <c r="C43" s="84">
        <v>436.35020833333334</v>
      </c>
      <c r="D43" s="84">
        <v>754.375</v>
      </c>
      <c r="E43" s="89">
        <v>1003.3332</v>
      </c>
      <c r="F43" s="90">
        <v>977.4982083333333</v>
      </c>
      <c r="G43" s="90">
        <v>903.5</v>
      </c>
      <c r="H43" s="89">
        <v>756.25</v>
      </c>
      <c r="I43" s="101">
        <v>460</v>
      </c>
      <c r="J43" s="89">
        <v>550</v>
      </c>
      <c r="K43" s="90">
        <v>785</v>
      </c>
      <c r="L43" s="89">
        <v>795</v>
      </c>
      <c r="M43" s="89">
        <v>753.18</v>
      </c>
      <c r="N43" s="89">
        <v>540</v>
      </c>
      <c r="O43" s="456">
        <f t="shared" si="1"/>
        <v>726.2072180555556</v>
      </c>
    </row>
    <row r="44" spans="1:15" ht="16.5" customHeight="1">
      <c r="A44" s="403" t="s">
        <v>314</v>
      </c>
      <c r="B44" s="336" t="s">
        <v>375</v>
      </c>
      <c r="C44" s="84">
        <v>599.557466666667</v>
      </c>
      <c r="D44" s="84">
        <v>1700</v>
      </c>
      <c r="E44" s="89">
        <v>1690.6655999999998</v>
      </c>
      <c r="F44" s="90">
        <v>1524.2702916666667</v>
      </c>
      <c r="G44" s="90">
        <v>1237.7593333333334</v>
      </c>
      <c r="H44" s="89">
        <v>864.6875</v>
      </c>
      <c r="I44" s="101">
        <v>856.5</v>
      </c>
      <c r="J44" s="89">
        <v>1104.5</v>
      </c>
      <c r="K44" s="90">
        <v>2153.75</v>
      </c>
      <c r="L44" s="89">
        <v>2331.25</v>
      </c>
      <c r="M44" s="89">
        <v>2475.75</v>
      </c>
      <c r="N44" s="89">
        <v>2506.875</v>
      </c>
      <c r="O44" s="456">
        <f t="shared" si="1"/>
        <v>1587.130432638889</v>
      </c>
    </row>
    <row r="45" spans="1:15" ht="16.5" customHeight="1">
      <c r="A45" s="403" t="s">
        <v>345</v>
      </c>
      <c r="B45" s="336" t="s">
        <v>375</v>
      </c>
      <c r="C45" s="84">
        <v>528.75</v>
      </c>
      <c r="D45" s="84">
        <v>1136.25</v>
      </c>
      <c r="E45" s="89">
        <v>1316.0004000000001</v>
      </c>
      <c r="F45" s="90">
        <v>938.9575</v>
      </c>
      <c r="G45" s="90">
        <v>835.2084666666667</v>
      </c>
      <c r="H45" s="89">
        <v>493.4375</v>
      </c>
      <c r="I45" s="101">
        <v>486</v>
      </c>
      <c r="J45" s="89">
        <v>658.5</v>
      </c>
      <c r="K45" s="90">
        <v>1396</v>
      </c>
      <c r="L45" s="89">
        <v>1315</v>
      </c>
      <c r="M45" s="89">
        <v>1271</v>
      </c>
      <c r="N45" s="89">
        <v>1296.875</v>
      </c>
      <c r="O45" s="456">
        <f t="shared" si="1"/>
        <v>972.6649055555555</v>
      </c>
    </row>
    <row r="46" spans="1:15" ht="16.5" customHeight="1">
      <c r="A46" s="403" t="s">
        <v>328</v>
      </c>
      <c r="B46" s="336" t="s">
        <v>58</v>
      </c>
      <c r="C46" s="84">
        <v>548.75</v>
      </c>
      <c r="D46" s="84">
        <v>100</v>
      </c>
      <c r="E46" s="89">
        <v>97.934</v>
      </c>
      <c r="F46" s="90">
        <v>80.8335</v>
      </c>
      <c r="G46" s="90">
        <v>85.6504</v>
      </c>
      <c r="H46" s="89">
        <v>98</v>
      </c>
      <c r="I46" s="101">
        <v>100</v>
      </c>
      <c r="J46" s="89">
        <v>100</v>
      </c>
      <c r="K46" s="90">
        <v>103.5</v>
      </c>
      <c r="L46" s="89"/>
      <c r="M46" s="89"/>
      <c r="N46" s="89">
        <v>165.625</v>
      </c>
      <c r="O46" s="456">
        <f t="shared" si="1"/>
        <v>148.02929</v>
      </c>
    </row>
    <row r="47" spans="1:15" ht="16.5" customHeight="1">
      <c r="A47" s="403" t="s">
        <v>56</v>
      </c>
      <c r="B47" s="336" t="s">
        <v>57</v>
      </c>
      <c r="C47" s="84">
        <v>450</v>
      </c>
      <c r="D47" s="84">
        <v>1550</v>
      </c>
      <c r="E47" s="89">
        <v>1600</v>
      </c>
      <c r="F47" s="90">
        <v>1600</v>
      </c>
      <c r="G47" s="90">
        <v>1600</v>
      </c>
      <c r="H47" s="89">
        <v>1540</v>
      </c>
      <c r="I47" s="101">
        <v>1552.5</v>
      </c>
      <c r="J47" s="89">
        <v>1568</v>
      </c>
      <c r="K47" s="90">
        <v>1657.5</v>
      </c>
      <c r="L47" s="89">
        <v>1697.5</v>
      </c>
      <c r="M47" s="89">
        <v>1684</v>
      </c>
      <c r="N47" s="89">
        <v>1700</v>
      </c>
      <c r="O47" s="456">
        <f t="shared" si="1"/>
        <v>1516.625</v>
      </c>
    </row>
    <row r="48" spans="1:15" ht="16.5" customHeight="1">
      <c r="A48" s="403" t="s">
        <v>312</v>
      </c>
      <c r="B48" s="336" t="s">
        <v>57</v>
      </c>
      <c r="C48" s="84">
        <v>616.25</v>
      </c>
      <c r="D48" s="84">
        <v>1200</v>
      </c>
      <c r="E48" s="89">
        <v>1200</v>
      </c>
      <c r="F48" s="90">
        <v>1200</v>
      </c>
      <c r="G48" s="90">
        <v>1200</v>
      </c>
      <c r="H48" s="89">
        <v>1097.5</v>
      </c>
      <c r="I48" s="101">
        <v>1055</v>
      </c>
      <c r="J48" s="89">
        <v>1070.5</v>
      </c>
      <c r="K48" s="90">
        <v>1255</v>
      </c>
      <c r="L48" s="89">
        <v>1273.75</v>
      </c>
      <c r="M48" s="89">
        <v>1266</v>
      </c>
      <c r="N48" s="89">
        <v>1206.25</v>
      </c>
      <c r="O48" s="456">
        <f t="shared" si="1"/>
        <v>1136.6875</v>
      </c>
    </row>
    <row r="49" spans="1:15" ht="16.5" customHeight="1">
      <c r="A49" s="403" t="s">
        <v>11</v>
      </c>
      <c r="B49" s="336" t="s">
        <v>57</v>
      </c>
      <c r="C49" s="84">
        <v>610</v>
      </c>
      <c r="D49" s="84">
        <v>862.59375</v>
      </c>
      <c r="E49" s="89">
        <v>803.5</v>
      </c>
      <c r="F49" s="90">
        <v>737.5</v>
      </c>
      <c r="G49" s="90">
        <v>648.4</v>
      </c>
      <c r="H49" s="89">
        <v>672.5</v>
      </c>
      <c r="I49" s="101">
        <v>745</v>
      </c>
      <c r="J49" s="89">
        <v>971.25</v>
      </c>
      <c r="K49" s="90">
        <v>895.25</v>
      </c>
      <c r="L49" s="89">
        <v>738</v>
      </c>
      <c r="M49" s="89">
        <v>704.165</v>
      </c>
      <c r="N49" s="89">
        <v>714.0625</v>
      </c>
      <c r="O49" s="456">
        <f t="shared" si="1"/>
        <v>758.5184374999999</v>
      </c>
    </row>
    <row r="50" spans="1:15" ht="16.5" customHeight="1">
      <c r="A50" s="403" t="s">
        <v>349</v>
      </c>
      <c r="B50" s="336" t="s">
        <v>58</v>
      </c>
      <c r="C50" s="84">
        <v>878.5</v>
      </c>
      <c r="D50" s="84">
        <v>79.39</v>
      </c>
      <c r="E50" s="89">
        <v>77.6168</v>
      </c>
      <c r="F50" s="90">
        <v>79.51283333333333</v>
      </c>
      <c r="G50" s="90">
        <v>76.24166666666666</v>
      </c>
      <c r="H50" s="89">
        <v>73.15</v>
      </c>
      <c r="I50" s="101">
        <v>68.175</v>
      </c>
      <c r="J50" s="89">
        <v>80.9375</v>
      </c>
      <c r="K50" s="90">
        <v>83.515</v>
      </c>
      <c r="L50" s="89">
        <v>78.9375</v>
      </c>
      <c r="M50" s="89">
        <v>75.92</v>
      </c>
      <c r="N50" s="89">
        <v>84.6</v>
      </c>
      <c r="O50" s="456">
        <f t="shared" si="1"/>
        <v>144.708025</v>
      </c>
    </row>
    <row r="51" spans="2:15" s="26" customFormat="1" ht="12.75">
      <c r="B51" s="474"/>
      <c r="C51" s="11">
        <v>900</v>
      </c>
      <c r="D51" s="11"/>
      <c r="E51" s="27"/>
      <c r="F51" s="13"/>
      <c r="G51" s="27"/>
      <c r="H51" s="27"/>
      <c r="I51" s="14"/>
      <c r="J51" s="27"/>
      <c r="K51" s="13"/>
      <c r="L51" s="14"/>
      <c r="M51" s="14"/>
      <c r="N51" s="27"/>
      <c r="O51" s="475"/>
    </row>
    <row r="52" spans="1:15" s="26" customFormat="1" ht="11.25">
      <c r="A52" s="26" t="s">
        <v>402</v>
      </c>
      <c r="B52" s="474"/>
      <c r="C52" s="459"/>
      <c r="D52" s="459"/>
      <c r="E52" s="459"/>
      <c r="F52" s="460"/>
      <c r="G52" s="461"/>
      <c r="H52" s="476"/>
      <c r="I52" s="463"/>
      <c r="J52" s="476"/>
      <c r="K52" s="460"/>
      <c r="L52" s="476"/>
      <c r="M52" s="463"/>
      <c r="N52" s="476"/>
      <c r="O52" s="475"/>
    </row>
    <row r="53" spans="3:14" ht="11.25">
      <c r="C53" s="464"/>
      <c r="D53" s="464"/>
      <c r="E53" s="464"/>
      <c r="F53" s="465"/>
      <c r="G53" s="466"/>
      <c r="H53" s="462"/>
      <c r="I53" s="467"/>
      <c r="J53" s="462"/>
      <c r="K53" s="465"/>
      <c r="L53" s="462"/>
      <c r="M53" s="467"/>
      <c r="N53" s="462"/>
    </row>
    <row r="54" spans="3:14" ht="11.2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6" spans="3:14" ht="11.25">
      <c r="C56" s="468"/>
      <c r="D56" s="469"/>
      <c r="E56" s="468"/>
      <c r="F56" s="468"/>
      <c r="G56" s="468"/>
      <c r="H56" s="468"/>
      <c r="I56" s="468"/>
      <c r="J56" s="468"/>
      <c r="K56" s="468"/>
      <c r="L56" s="468"/>
      <c r="M56" s="468"/>
      <c r="N56" s="468"/>
    </row>
  </sheetData>
  <sheetProtection/>
  <mergeCells count="2">
    <mergeCell ref="A1:O1"/>
    <mergeCell ref="A34:O3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54"/>
  <sheetViews>
    <sheetView zoomScale="90" zoomScaleNormal="90" zoomScalePageLayoutView="0" workbookViewId="0" topLeftCell="A76">
      <selection activeCell="A4" sqref="A4:O5"/>
    </sheetView>
  </sheetViews>
  <sheetFormatPr defaultColWidth="9.8515625" defaultRowHeight="12.75"/>
  <cols>
    <col min="1" max="1" width="22.8515625" style="3" customWidth="1"/>
    <col min="2" max="2" width="9.7109375" style="287" customWidth="1"/>
    <col min="3" max="14" width="10.7109375" style="3" customWidth="1"/>
    <col min="15" max="15" width="11.00390625" style="367" customWidth="1"/>
    <col min="16" max="30" width="9.8515625" style="9" customWidth="1"/>
    <col min="31" max="16384" width="9.8515625" style="3" customWidth="1"/>
  </cols>
  <sheetData>
    <row r="1" spans="2:15" s="9" customFormat="1" ht="12">
      <c r="B1" s="276"/>
      <c r="O1" s="364"/>
    </row>
    <row r="2" spans="1:15" s="9" customFormat="1" ht="27" customHeight="1">
      <c r="A2" s="494" t="s">
        <v>384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2:15" s="9" customFormat="1" ht="10.5" customHeight="1">
      <c r="B3" s="27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352"/>
    </row>
    <row r="4" spans="1:15" ht="12.75">
      <c r="A4" s="374"/>
      <c r="B4" s="375"/>
      <c r="C4" s="376"/>
      <c r="D4" s="376"/>
      <c r="E4" s="376"/>
      <c r="F4" s="376"/>
      <c r="G4" s="376"/>
      <c r="H4" s="376"/>
      <c r="I4" s="375"/>
      <c r="J4" s="376"/>
      <c r="K4" s="376"/>
      <c r="L4" s="375"/>
      <c r="M4" s="375"/>
      <c r="N4" s="376"/>
      <c r="O4" s="370"/>
    </row>
    <row r="5" spans="1:15" ht="12.75">
      <c r="A5" s="374" t="s">
        <v>351</v>
      </c>
      <c r="B5" s="375" t="s">
        <v>0</v>
      </c>
      <c r="C5" s="376" t="s">
        <v>16</v>
      </c>
      <c r="D5" s="376" t="s">
        <v>17</v>
      </c>
      <c r="E5" s="376" t="s">
        <v>18</v>
      </c>
      <c r="F5" s="376" t="s">
        <v>19</v>
      </c>
      <c r="G5" s="376" t="s">
        <v>20</v>
      </c>
      <c r="H5" s="376" t="s">
        <v>21</v>
      </c>
      <c r="I5" s="375" t="s">
        <v>22</v>
      </c>
      <c r="J5" s="376" t="s">
        <v>364</v>
      </c>
      <c r="K5" s="376" t="s">
        <v>23</v>
      </c>
      <c r="L5" s="375" t="s">
        <v>24</v>
      </c>
      <c r="M5" s="375" t="s">
        <v>25</v>
      </c>
      <c r="N5" s="376" t="s">
        <v>26</v>
      </c>
      <c r="O5" s="370" t="s">
        <v>40</v>
      </c>
    </row>
    <row r="6" spans="1:15" ht="13.5">
      <c r="A6" s="391" t="s">
        <v>332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92"/>
    </row>
    <row r="7" spans="1:30" s="5" customFormat="1" ht="15.75" customHeight="1">
      <c r="A7" s="237" t="s">
        <v>242</v>
      </c>
      <c r="B7" s="283" t="s">
        <v>57</v>
      </c>
      <c r="C7" s="400">
        <v>1654.333375</v>
      </c>
      <c r="D7" s="400">
        <v>1647.2223333333332</v>
      </c>
      <c r="E7" s="400">
        <v>1640.3329333333331</v>
      </c>
      <c r="F7" s="401">
        <v>1663.3416666666667</v>
      </c>
      <c r="G7" s="401">
        <v>1719.5</v>
      </c>
      <c r="H7" s="400">
        <v>1720</v>
      </c>
      <c r="I7" s="400">
        <v>1724.8</v>
      </c>
      <c r="J7" s="400">
        <v>1789</v>
      </c>
      <c r="K7" s="401">
        <v>1745.8333333333333</v>
      </c>
      <c r="L7" s="400">
        <v>1733</v>
      </c>
      <c r="M7" s="400">
        <v>1583</v>
      </c>
      <c r="N7" s="400">
        <v>1644.4444444444443</v>
      </c>
      <c r="O7" s="111">
        <f>AVERAGE(C7:N7)</f>
        <v>1688.734007175926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5" customFormat="1" ht="15.75" customHeight="1">
      <c r="A8" s="237" t="s">
        <v>241</v>
      </c>
      <c r="B8" s="283" t="s">
        <v>57</v>
      </c>
      <c r="C8" s="400">
        <v>1814.1249</v>
      </c>
      <c r="D8" s="400">
        <v>1781.7910833333335</v>
      </c>
      <c r="E8" s="400">
        <v>1803.5996</v>
      </c>
      <c r="F8" s="401">
        <v>1822</v>
      </c>
      <c r="G8" s="401">
        <v>1837</v>
      </c>
      <c r="H8" s="400">
        <v>1840</v>
      </c>
      <c r="I8" s="400">
        <v>1841.6</v>
      </c>
      <c r="J8" s="400">
        <v>1862.675</v>
      </c>
      <c r="K8" s="401">
        <v>1838.75</v>
      </c>
      <c r="L8" s="400">
        <v>1824</v>
      </c>
      <c r="M8" s="400">
        <v>1702</v>
      </c>
      <c r="N8" s="400">
        <v>1731.111111111111</v>
      </c>
      <c r="O8" s="111">
        <f aca="true" t="shared" si="0" ref="O8:O36">AVERAGE(C8:N8)</f>
        <v>1808.2209745370371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s="5" customFormat="1" ht="15.75" customHeight="1">
      <c r="A9" s="237" t="s">
        <v>1</v>
      </c>
      <c r="B9" s="283" t="s">
        <v>57</v>
      </c>
      <c r="C9" s="400">
        <v>847.86425</v>
      </c>
      <c r="D9" s="400">
        <v>836.1608333333334</v>
      </c>
      <c r="E9" s="400">
        <v>803.4166</v>
      </c>
      <c r="F9" s="401">
        <v>854.895833333333</v>
      </c>
      <c r="G9" s="401">
        <v>869.166666666667</v>
      </c>
      <c r="H9" s="400">
        <v>876.666666666667</v>
      </c>
      <c r="I9" s="400">
        <v>808</v>
      </c>
      <c r="J9" s="400">
        <v>706.25</v>
      </c>
      <c r="K9" s="401">
        <v>642.7083333333334</v>
      </c>
      <c r="L9" s="400">
        <v>627.5</v>
      </c>
      <c r="M9" s="400">
        <v>688.75</v>
      </c>
      <c r="N9" s="400">
        <v>705.5555555555555</v>
      </c>
      <c r="O9" s="111">
        <f t="shared" si="0"/>
        <v>772.244561574074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s="5" customFormat="1" ht="15.75" customHeight="1">
      <c r="A10" s="350" t="s">
        <v>333</v>
      </c>
      <c r="B10" s="283"/>
      <c r="C10" s="75"/>
      <c r="D10" s="75"/>
      <c r="E10" s="75"/>
      <c r="F10" s="76"/>
      <c r="G10" s="76"/>
      <c r="H10" s="117"/>
      <c r="I10" s="110"/>
      <c r="J10" s="110"/>
      <c r="K10" s="78"/>
      <c r="L10" s="117"/>
      <c r="M10" s="110"/>
      <c r="N10" s="117"/>
      <c r="O10" s="111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s="5" customFormat="1" ht="15.75" customHeight="1">
      <c r="A11" s="237" t="s">
        <v>2</v>
      </c>
      <c r="B11" s="283" t="s">
        <v>57</v>
      </c>
      <c r="C11" s="400">
        <v>407.08225</v>
      </c>
      <c r="D11" s="400">
        <v>394.3063333333334</v>
      </c>
      <c r="E11" s="400">
        <v>428.5</v>
      </c>
      <c r="F11" s="401">
        <v>440.4166666666667</v>
      </c>
      <c r="G11" s="401">
        <v>456.6666666666667</v>
      </c>
      <c r="H11" s="400">
        <v>454.1666666666667</v>
      </c>
      <c r="I11" s="400">
        <v>600</v>
      </c>
      <c r="J11" s="400">
        <v>658.75</v>
      </c>
      <c r="K11" s="401">
        <v>712.5</v>
      </c>
      <c r="L11" s="400">
        <v>687.5</v>
      </c>
      <c r="M11" s="400">
        <v>670</v>
      </c>
      <c r="N11" s="400">
        <v>638.8888888888889</v>
      </c>
      <c r="O11" s="111">
        <f t="shared" si="0"/>
        <v>545.7314560185185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s="5" customFormat="1" ht="15.75" customHeight="1">
      <c r="A12" s="237" t="s">
        <v>3</v>
      </c>
      <c r="B12" s="283" t="s">
        <v>57</v>
      </c>
      <c r="C12" s="400">
        <v>1210</v>
      </c>
      <c r="D12" s="400">
        <v>1163.8878333333334</v>
      </c>
      <c r="E12" s="400">
        <v>1375.3330666666666</v>
      </c>
      <c r="F12" s="401">
        <v>1620</v>
      </c>
      <c r="G12" s="401">
        <v>1814.3333333333333</v>
      </c>
      <c r="H12" s="400">
        <v>1685</v>
      </c>
      <c r="I12" s="400">
        <v>1662</v>
      </c>
      <c r="J12" s="400">
        <v>1460</v>
      </c>
      <c r="K12" s="401">
        <v>1587.5</v>
      </c>
      <c r="L12" s="400">
        <v>1710</v>
      </c>
      <c r="M12" s="400">
        <v>1200</v>
      </c>
      <c r="N12" s="400">
        <v>1244.4444444444443</v>
      </c>
      <c r="O12" s="111">
        <f t="shared" si="0"/>
        <v>1477.7082231481481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5" customFormat="1" ht="15.75" customHeight="1">
      <c r="A13" s="237" t="s">
        <v>246</v>
      </c>
      <c r="B13" s="283" t="s">
        <v>57</v>
      </c>
      <c r="C13" s="400">
        <v>1212.8173636363636</v>
      </c>
      <c r="D13" s="400">
        <v>1100.596393939394</v>
      </c>
      <c r="E13" s="400">
        <v>939.9691818181818</v>
      </c>
      <c r="F13" s="401">
        <v>654.431409090909</v>
      </c>
      <c r="G13" s="401">
        <v>681.6685984848485</v>
      </c>
      <c r="H13" s="400">
        <v>626.5140378787878</v>
      </c>
      <c r="I13" s="400">
        <v>768.3128</v>
      </c>
      <c r="J13" s="400">
        <v>887.0430454545454</v>
      </c>
      <c r="K13" s="401">
        <v>971.9220643939394</v>
      </c>
      <c r="L13" s="400">
        <v>963.0428181818181</v>
      </c>
      <c r="M13" s="400">
        <v>944.5784090909092</v>
      </c>
      <c r="N13" s="400">
        <v>1113.6362121212119</v>
      </c>
      <c r="O13" s="111">
        <f t="shared" si="0"/>
        <v>905.3776945075757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s="5" customFormat="1" ht="15.75" customHeight="1">
      <c r="A14" s="237" t="s">
        <v>247</v>
      </c>
      <c r="B14" s="283" t="s">
        <v>57</v>
      </c>
      <c r="C14" s="400">
        <v>2065</v>
      </c>
      <c r="D14" s="400">
        <v>1894.7224999999999</v>
      </c>
      <c r="E14" s="400">
        <v>1994</v>
      </c>
      <c r="F14" s="401">
        <v>1993.333</v>
      </c>
      <c r="G14" s="401">
        <v>2026.6666666666667</v>
      </c>
      <c r="H14" s="400">
        <v>2006.6666666666667</v>
      </c>
      <c r="I14" s="400">
        <v>2136</v>
      </c>
      <c r="J14" s="400">
        <v>1985</v>
      </c>
      <c r="K14" s="401">
        <v>2416.6666666666665</v>
      </c>
      <c r="L14" s="400">
        <v>2695</v>
      </c>
      <c r="M14" s="400">
        <v>2350</v>
      </c>
      <c r="N14" s="400">
        <v>2377.777777777778</v>
      </c>
      <c r="O14" s="111">
        <f t="shared" si="0"/>
        <v>2161.7361064814813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s="5" customFormat="1" ht="15.75" customHeight="1">
      <c r="A15" s="237" t="s">
        <v>248</v>
      </c>
      <c r="B15" s="283" t="s">
        <v>57</v>
      </c>
      <c r="C15" s="400">
        <v>1900</v>
      </c>
      <c r="D15" s="400">
        <v>2040.541875</v>
      </c>
      <c r="E15" s="400">
        <v>1887.2224999999999</v>
      </c>
      <c r="F15" s="401">
        <v>1934.6667999999997</v>
      </c>
      <c r="G15" s="401">
        <v>1881.6665</v>
      </c>
      <c r="H15" s="400">
        <v>1983.3333333333333</v>
      </c>
      <c r="I15" s="400">
        <v>1826.6666666666667</v>
      </c>
      <c r="J15" s="400">
        <v>1836</v>
      </c>
      <c r="K15" s="401">
        <v>1800</v>
      </c>
      <c r="L15" s="400">
        <v>1808.3333333333333</v>
      </c>
      <c r="M15" s="400">
        <v>2085</v>
      </c>
      <c r="N15" s="400">
        <v>1810</v>
      </c>
      <c r="O15" s="111">
        <f t="shared" si="0"/>
        <v>1899.4525840277774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s="5" customFormat="1" ht="15.75" customHeight="1">
      <c r="A16" s="237" t="s">
        <v>249</v>
      </c>
      <c r="B16" s="283" t="s">
        <v>57</v>
      </c>
      <c r="C16" s="400">
        <v>2161.354375</v>
      </c>
      <c r="D16" s="400">
        <v>2210.556</v>
      </c>
      <c r="E16" s="400">
        <v>2262</v>
      </c>
      <c r="F16" s="401">
        <v>2200</v>
      </c>
      <c r="G16" s="401">
        <v>2173.3333333333335</v>
      </c>
      <c r="H16" s="400">
        <v>2221.6666666666665</v>
      </c>
      <c r="I16" s="400">
        <v>2364</v>
      </c>
      <c r="J16" s="400">
        <v>2205</v>
      </c>
      <c r="K16" s="401">
        <v>2141.6666666666665</v>
      </c>
      <c r="L16" s="400">
        <v>1995</v>
      </c>
      <c r="M16" s="400">
        <v>1865</v>
      </c>
      <c r="N16" s="400">
        <v>2000</v>
      </c>
      <c r="O16" s="111">
        <f t="shared" si="0"/>
        <v>2149.964753472222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s="5" customFormat="1" ht="15.75" customHeight="1">
      <c r="A17" s="237" t="s">
        <v>49</v>
      </c>
      <c r="B17" s="283" t="s">
        <v>57</v>
      </c>
      <c r="C17" s="400">
        <v>597.91675</v>
      </c>
      <c r="D17" s="400">
        <v>635.139</v>
      </c>
      <c r="E17" s="400">
        <v>696.3196</v>
      </c>
      <c r="F17" s="401">
        <v>765</v>
      </c>
      <c r="G17" s="401">
        <v>873.3333333333334</v>
      </c>
      <c r="H17" s="400">
        <v>800</v>
      </c>
      <c r="I17" s="400">
        <v>774</v>
      </c>
      <c r="J17" s="400">
        <v>720</v>
      </c>
      <c r="K17" s="401">
        <v>587.5</v>
      </c>
      <c r="L17" s="400">
        <v>465</v>
      </c>
      <c r="M17" s="400">
        <v>442.5</v>
      </c>
      <c r="N17" s="400">
        <v>469.44444444444446</v>
      </c>
      <c r="O17" s="111">
        <f t="shared" si="0"/>
        <v>652.1794273148149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s="5" customFormat="1" ht="15.75" customHeight="1">
      <c r="A18" s="350" t="s">
        <v>334</v>
      </c>
      <c r="B18" s="283"/>
      <c r="C18" s="75"/>
      <c r="D18" s="75"/>
      <c r="E18" s="75"/>
      <c r="F18" s="76"/>
      <c r="G18" s="76"/>
      <c r="H18" s="117"/>
      <c r="I18" s="110"/>
      <c r="J18" s="110"/>
      <c r="K18" s="78"/>
      <c r="L18" s="117"/>
      <c r="M18" s="110"/>
      <c r="N18" s="117"/>
      <c r="O18" s="111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s="5" customFormat="1" ht="15.75" customHeight="1">
      <c r="A19" s="237" t="s">
        <v>369</v>
      </c>
      <c r="B19" s="283" t="s">
        <v>57</v>
      </c>
      <c r="C19" s="400">
        <v>2327.8125</v>
      </c>
      <c r="D19" s="400">
        <v>2305</v>
      </c>
      <c r="E19" s="400">
        <v>2369</v>
      </c>
      <c r="F19" s="401">
        <v>2450</v>
      </c>
      <c r="G19" s="401">
        <v>2455.8333333333335</v>
      </c>
      <c r="H19" s="400">
        <v>2466.6666666666665</v>
      </c>
      <c r="I19" s="400">
        <v>2492</v>
      </c>
      <c r="J19" s="400">
        <v>2487.5</v>
      </c>
      <c r="K19" s="401">
        <v>2781.25</v>
      </c>
      <c r="L19" s="400">
        <v>2716.25</v>
      </c>
      <c r="M19" s="400">
        <v>2675</v>
      </c>
      <c r="N19" s="400">
        <v>2891.6666666666665</v>
      </c>
      <c r="O19" s="111">
        <f t="shared" si="0"/>
        <v>2534.831597222222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s="5" customFormat="1" ht="15.75" customHeight="1">
      <c r="A20" s="237" t="s">
        <v>335</v>
      </c>
      <c r="B20" s="283" t="s">
        <v>57</v>
      </c>
      <c r="C20" s="400">
        <v>2407.5</v>
      </c>
      <c r="D20" s="400">
        <v>2206.6666666666665</v>
      </c>
      <c r="E20" s="400">
        <v>2352</v>
      </c>
      <c r="F20" s="401">
        <v>2446.25</v>
      </c>
      <c r="G20" s="401">
        <v>2440</v>
      </c>
      <c r="H20" s="400">
        <v>2385</v>
      </c>
      <c r="I20" s="400">
        <v>2412</v>
      </c>
      <c r="J20" s="400">
        <v>2310</v>
      </c>
      <c r="K20" s="401">
        <v>2589.5833333333335</v>
      </c>
      <c r="L20" s="400">
        <v>2682.5</v>
      </c>
      <c r="M20" s="400">
        <v>2620</v>
      </c>
      <c r="N20" s="400">
        <v>3008.3333333333335</v>
      </c>
      <c r="O20" s="111">
        <f t="shared" si="0"/>
        <v>2488.319444444444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s="5" customFormat="1" ht="15.75" customHeight="1">
      <c r="A21" s="237" t="s">
        <v>336</v>
      </c>
      <c r="B21" s="283" t="s">
        <v>57</v>
      </c>
      <c r="C21" s="400">
        <v>2066.875</v>
      </c>
      <c r="D21" s="400">
        <v>1973.3333333333333</v>
      </c>
      <c r="E21" s="400">
        <v>2089.5</v>
      </c>
      <c r="F21" s="401">
        <v>2272.5</v>
      </c>
      <c r="G21" s="401">
        <v>2323.3333333333335</v>
      </c>
      <c r="H21" s="400">
        <v>2253.3333333333335</v>
      </c>
      <c r="I21" s="400">
        <v>2186</v>
      </c>
      <c r="J21" s="400">
        <v>2053.75</v>
      </c>
      <c r="K21" s="401">
        <v>2041.6666666666667</v>
      </c>
      <c r="L21" s="400">
        <v>2098.75</v>
      </c>
      <c r="M21" s="400">
        <v>1881.25</v>
      </c>
      <c r="N21" s="400">
        <v>1911.111111111111</v>
      </c>
      <c r="O21" s="111">
        <f t="shared" si="0"/>
        <v>2095.9502314814813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s="5" customFormat="1" ht="15.75" customHeight="1">
      <c r="A22" s="237" t="s">
        <v>337</v>
      </c>
      <c r="B22" s="283" t="s">
        <v>57</v>
      </c>
      <c r="C22" s="400">
        <v>2387.1875</v>
      </c>
      <c r="D22" s="400">
        <v>2365.4166666666665</v>
      </c>
      <c r="E22" s="400">
        <v>2520</v>
      </c>
      <c r="F22" s="401">
        <v>2615.625</v>
      </c>
      <c r="G22" s="401">
        <v>2563.3333333333335</v>
      </c>
      <c r="H22" s="400">
        <v>2552.5</v>
      </c>
      <c r="I22" s="400">
        <v>2584</v>
      </c>
      <c r="J22" s="400">
        <v>2443.125</v>
      </c>
      <c r="K22" s="401">
        <v>2372.9166666666665</v>
      </c>
      <c r="L22" s="400">
        <v>2328.75</v>
      </c>
      <c r="M22" s="400">
        <v>1916.25</v>
      </c>
      <c r="N22" s="400">
        <v>2050</v>
      </c>
      <c r="O22" s="111">
        <f t="shared" si="0"/>
        <v>2391.592013888889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s="5" customFormat="1" ht="15.75" customHeight="1">
      <c r="A23" s="237" t="s">
        <v>370</v>
      </c>
      <c r="B23" s="283" t="s">
        <v>57</v>
      </c>
      <c r="C23" s="400">
        <v>1194.167</v>
      </c>
      <c r="D23" s="400">
        <v>1179.5113333333334</v>
      </c>
      <c r="E23" s="400">
        <v>1158.6666666666667</v>
      </c>
      <c r="F23" s="401">
        <v>1361.6665</v>
      </c>
      <c r="G23" s="401">
        <v>1253.3333333333333</v>
      </c>
      <c r="H23" s="400">
        <v>1300</v>
      </c>
      <c r="I23" s="400">
        <v>1498</v>
      </c>
      <c r="J23" s="400">
        <v>1423.75</v>
      </c>
      <c r="K23" s="401">
        <v>1404.1666666666667</v>
      </c>
      <c r="L23" s="400">
        <v>1400</v>
      </c>
      <c r="M23" s="400">
        <v>1357.5</v>
      </c>
      <c r="N23" s="400">
        <v>1366.6666666666667</v>
      </c>
      <c r="O23" s="111">
        <f t="shared" si="0"/>
        <v>1324.7856805555555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s="5" customFormat="1" ht="15.75" customHeight="1">
      <c r="A24" s="350" t="s">
        <v>338</v>
      </c>
      <c r="B24" s="283"/>
      <c r="C24" s="75"/>
      <c r="D24" s="75"/>
      <c r="E24" s="75"/>
      <c r="F24" s="390"/>
      <c r="G24" s="76"/>
      <c r="H24" s="117"/>
      <c r="I24" s="110"/>
      <c r="J24" s="110"/>
      <c r="K24" s="78"/>
      <c r="L24" s="117"/>
      <c r="M24" s="110"/>
      <c r="N24" s="117"/>
      <c r="O24" s="111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s="5" customFormat="1" ht="15.75" customHeight="1">
      <c r="A25" s="237" t="s">
        <v>4</v>
      </c>
      <c r="B25" s="283" t="s">
        <v>58</v>
      </c>
      <c r="C25" s="400">
        <v>1276.6660000000002</v>
      </c>
      <c r="D25" s="400">
        <v>1156.3881666666666</v>
      </c>
      <c r="E25" s="400">
        <v>1283.3332</v>
      </c>
      <c r="F25" s="401">
        <v>1182.5</v>
      </c>
      <c r="G25" s="401">
        <v>1293.3333333333333</v>
      </c>
      <c r="H25" s="400">
        <v>1446.6666666666667</v>
      </c>
      <c r="I25" s="400">
        <v>1644</v>
      </c>
      <c r="J25" s="400">
        <v>1500</v>
      </c>
      <c r="K25" s="401">
        <v>1137.5</v>
      </c>
      <c r="L25" s="400">
        <v>1505</v>
      </c>
      <c r="M25" s="400">
        <v>2080</v>
      </c>
      <c r="N25" s="400">
        <v>2050</v>
      </c>
      <c r="O25" s="111">
        <f t="shared" si="0"/>
        <v>1462.9489472222222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s="5" customFormat="1" ht="15.75" customHeight="1">
      <c r="A26" s="350" t="s">
        <v>371</v>
      </c>
      <c r="B26" s="283"/>
      <c r="C26" s="75"/>
      <c r="D26" s="75"/>
      <c r="E26" s="75"/>
      <c r="F26" s="103"/>
      <c r="G26" s="76"/>
      <c r="H26" s="117"/>
      <c r="I26" s="110"/>
      <c r="J26" s="110"/>
      <c r="K26" s="78"/>
      <c r="L26" s="117"/>
      <c r="M26" s="110"/>
      <c r="N26" s="117"/>
      <c r="O26" s="11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s="5" customFormat="1" ht="15.75" customHeight="1">
      <c r="A27" s="237" t="s">
        <v>259</v>
      </c>
      <c r="B27" s="283" t="s">
        <v>57</v>
      </c>
      <c r="C27" s="400">
        <v>639.8567321428571</v>
      </c>
      <c r="D27" s="400">
        <v>836.904</v>
      </c>
      <c r="E27" s="400">
        <v>1375.7254666666668</v>
      </c>
      <c r="F27" s="401">
        <v>937.5</v>
      </c>
      <c r="G27" s="401">
        <v>1043.3333333333333</v>
      </c>
      <c r="H27" s="400">
        <v>659.1666666666666</v>
      </c>
      <c r="I27" s="400">
        <v>638</v>
      </c>
      <c r="J27" s="400">
        <v>611.25</v>
      </c>
      <c r="K27" s="401">
        <v>639.5833333333334</v>
      </c>
      <c r="L27" s="400">
        <v>1165</v>
      </c>
      <c r="M27" s="400">
        <v>1739.9841666666666</v>
      </c>
      <c r="N27" s="400">
        <v>1312.964074074074</v>
      </c>
      <c r="O27" s="111">
        <f t="shared" si="0"/>
        <v>966.6056477402999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s="5" customFormat="1" ht="15.75" customHeight="1">
      <c r="A28" s="237" t="s">
        <v>380</v>
      </c>
      <c r="B28" s="283" t="s">
        <v>57</v>
      </c>
      <c r="C28" s="400">
        <v>2282.0834999999997</v>
      </c>
      <c r="D28" s="400">
        <v>2294.4446666666668</v>
      </c>
      <c r="E28" s="400">
        <v>2353.1664</v>
      </c>
      <c r="F28" s="401">
        <v>2415.6248333333333</v>
      </c>
      <c r="G28" s="401">
        <v>2471.6666666666665</v>
      </c>
      <c r="H28" s="400">
        <v>2268.3333333333335</v>
      </c>
      <c r="I28" s="400">
        <v>1740</v>
      </c>
      <c r="J28" s="400">
        <v>1875</v>
      </c>
      <c r="K28" s="401">
        <v>2128.98447368421</v>
      </c>
      <c r="L28" s="400">
        <v>2453.293</v>
      </c>
      <c r="M28" s="400">
        <v>2381.3281941031937</v>
      </c>
      <c r="N28" s="400">
        <v>2369.2561111111113</v>
      </c>
      <c r="O28" s="111">
        <f t="shared" si="0"/>
        <v>2252.765098241543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5" customFormat="1" ht="15.75" customHeight="1">
      <c r="A29" s="237" t="s">
        <v>339</v>
      </c>
      <c r="B29" s="283" t="s">
        <v>57</v>
      </c>
      <c r="C29" s="400">
        <v>3633.125</v>
      </c>
      <c r="D29" s="400">
        <v>3779.804583333333</v>
      </c>
      <c r="E29" s="400">
        <v>3761.2271636363635</v>
      </c>
      <c r="F29" s="401">
        <v>4389.9075</v>
      </c>
      <c r="G29" s="401">
        <v>4408.0317460317465</v>
      </c>
      <c r="H29" s="400">
        <v>4229.143142857142</v>
      </c>
      <c r="I29" s="400">
        <v>4342.628999999999</v>
      </c>
      <c r="J29" s="400">
        <v>4986.268749999999</v>
      </c>
      <c r="K29" s="401">
        <v>5772.916666666667</v>
      </c>
      <c r="L29" s="400">
        <v>6198.181500000001</v>
      </c>
      <c r="M29" s="400">
        <v>5740.299386363637</v>
      </c>
      <c r="N29" s="400">
        <v>6454.309722222223</v>
      </c>
      <c r="O29" s="111">
        <f t="shared" si="0"/>
        <v>4807.9870134259245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s="5" customFormat="1" ht="15.75" customHeight="1">
      <c r="A30" s="237" t="s">
        <v>264</v>
      </c>
      <c r="B30" s="283" t="s">
        <v>57</v>
      </c>
      <c r="C30" s="400">
        <v>3459.94275</v>
      </c>
      <c r="D30" s="400">
        <v>3244.893</v>
      </c>
      <c r="E30" s="400"/>
      <c r="F30" s="401"/>
      <c r="G30" s="401"/>
      <c r="H30" s="400"/>
      <c r="I30" s="400"/>
      <c r="J30" s="400"/>
      <c r="K30" s="401">
        <v>2678.409090909091</v>
      </c>
      <c r="L30" s="400">
        <v>3665</v>
      </c>
      <c r="M30" s="400"/>
      <c r="N30" s="400"/>
      <c r="O30" s="111">
        <f t="shared" si="0"/>
        <v>3262.0612102272726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s="5" customFormat="1" ht="15.75" customHeight="1">
      <c r="A31" s="237" t="s">
        <v>5</v>
      </c>
      <c r="B31" s="283" t="s">
        <v>57</v>
      </c>
      <c r="C31" s="400">
        <v>940.83275</v>
      </c>
      <c r="D31" s="400">
        <v>1000.2773333333333</v>
      </c>
      <c r="E31" s="400">
        <v>952.3329333333334</v>
      </c>
      <c r="F31" s="401">
        <v>1111.25</v>
      </c>
      <c r="G31" s="401">
        <v>1183.3333333333333</v>
      </c>
      <c r="H31" s="400">
        <v>1248.3333333333333</v>
      </c>
      <c r="I31" s="400">
        <v>1308</v>
      </c>
      <c r="J31" s="400">
        <v>1268.75</v>
      </c>
      <c r="K31" s="401">
        <v>1403.75</v>
      </c>
      <c r="L31" s="400">
        <v>1500</v>
      </c>
      <c r="M31" s="400">
        <v>1255</v>
      </c>
      <c r="N31" s="400">
        <v>1194.4444444444443</v>
      </c>
      <c r="O31" s="111">
        <f t="shared" si="0"/>
        <v>1197.1920106481482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s="5" customFormat="1" ht="15.75" customHeight="1">
      <c r="A32" s="237" t="s">
        <v>50</v>
      </c>
      <c r="B32" s="283" t="s">
        <v>57</v>
      </c>
      <c r="C32" s="400">
        <v>475.708125</v>
      </c>
      <c r="D32" s="400">
        <v>407.528214285714</v>
      </c>
      <c r="E32" s="400">
        <v>544.11060952381</v>
      </c>
      <c r="F32" s="401">
        <v>452.1</v>
      </c>
      <c r="G32" s="401">
        <v>444.39</v>
      </c>
      <c r="H32" s="400">
        <v>432</v>
      </c>
      <c r="I32" s="400">
        <v>470.8</v>
      </c>
      <c r="J32" s="400">
        <v>563.25</v>
      </c>
      <c r="K32" s="401">
        <v>511.111111111111</v>
      </c>
      <c r="L32" s="400">
        <v>417</v>
      </c>
      <c r="M32" s="400">
        <v>586.666333333333</v>
      </c>
      <c r="N32" s="400">
        <v>692.222222222222</v>
      </c>
      <c r="O32" s="111">
        <f t="shared" si="0"/>
        <v>499.7405512896824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s="5" customFormat="1" ht="15.75" customHeight="1">
      <c r="A33" s="237" t="s">
        <v>267</v>
      </c>
      <c r="B33" s="234" t="s">
        <v>57</v>
      </c>
      <c r="C33" s="75">
        <v>2212.7084999999997</v>
      </c>
      <c r="D33" s="75">
        <v>1875.6943333333336</v>
      </c>
      <c r="E33" s="75">
        <v>1247</v>
      </c>
      <c r="F33" s="76">
        <v>760</v>
      </c>
      <c r="G33" s="76">
        <v>719.1666666666666</v>
      </c>
      <c r="H33" s="117">
        <v>667.5</v>
      </c>
      <c r="I33" s="110">
        <v>853</v>
      </c>
      <c r="J33" s="110">
        <v>1092.5</v>
      </c>
      <c r="K33" s="78">
        <v>1777.0833333333333</v>
      </c>
      <c r="L33" s="117">
        <v>2180</v>
      </c>
      <c r="M33" s="110">
        <v>2066.25</v>
      </c>
      <c r="N33" s="117">
        <v>2048.6111111111113</v>
      </c>
      <c r="O33" s="111">
        <f t="shared" si="0"/>
        <v>1458.292828703704</v>
      </c>
      <c r="P33" s="16"/>
      <c r="Q33" s="16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5" customFormat="1" ht="15.75" customHeight="1">
      <c r="A34" s="237" t="s">
        <v>340</v>
      </c>
      <c r="B34" s="234" t="s">
        <v>57</v>
      </c>
      <c r="C34" s="75">
        <v>2363.2290000000003</v>
      </c>
      <c r="D34" s="75">
        <v>1841.2281666666665</v>
      </c>
      <c r="E34" s="75">
        <v>1115.0697333333333</v>
      </c>
      <c r="F34" s="76">
        <v>666.25</v>
      </c>
      <c r="G34" s="76">
        <v>671.6666666666666</v>
      </c>
      <c r="H34" s="117">
        <v>669.25</v>
      </c>
      <c r="I34" s="110">
        <v>832.8</v>
      </c>
      <c r="J34" s="110">
        <v>1221.875</v>
      </c>
      <c r="K34" s="78">
        <v>1837.5</v>
      </c>
      <c r="L34" s="117">
        <v>2200</v>
      </c>
      <c r="M34" s="110">
        <v>2262.5</v>
      </c>
      <c r="N34" s="117">
        <v>2444.4444444444443</v>
      </c>
      <c r="O34" s="111">
        <f t="shared" si="0"/>
        <v>1510.4844175925928</v>
      </c>
      <c r="P34" s="16"/>
      <c r="Q34" s="16"/>
      <c r="R34" s="14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s="5" customFormat="1" ht="15.75" customHeight="1">
      <c r="A35" s="237" t="s">
        <v>373</v>
      </c>
      <c r="B35" s="234" t="s">
        <v>57</v>
      </c>
      <c r="C35" s="75"/>
      <c r="D35" s="75"/>
      <c r="E35" s="75"/>
      <c r="F35" s="76"/>
      <c r="G35" s="76"/>
      <c r="H35" s="117"/>
      <c r="I35" s="110"/>
      <c r="J35" s="110"/>
      <c r="K35" s="78"/>
      <c r="L35" s="117"/>
      <c r="M35" s="306">
        <v>2022.5</v>
      </c>
      <c r="N35" s="117">
        <v>2187.5</v>
      </c>
      <c r="O35" s="111">
        <f t="shared" si="0"/>
        <v>2105</v>
      </c>
      <c r="P35" s="16"/>
      <c r="Q35" s="16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s="5" customFormat="1" ht="15.75" customHeight="1">
      <c r="A36" s="237" t="s">
        <v>12</v>
      </c>
      <c r="B36" s="234" t="s">
        <v>57</v>
      </c>
      <c r="C36" s="93">
        <v>431.99375</v>
      </c>
      <c r="D36" s="75">
        <v>515.7959999999999</v>
      </c>
      <c r="E36" s="75">
        <v>521.142419047619</v>
      </c>
      <c r="F36" s="76">
        <v>430.71</v>
      </c>
      <c r="G36" s="76">
        <v>334.1666666666667</v>
      </c>
      <c r="H36" s="117">
        <v>307.5</v>
      </c>
      <c r="I36" s="110">
        <v>296.4</v>
      </c>
      <c r="J36" s="110">
        <v>370</v>
      </c>
      <c r="K36" s="78">
        <v>331.25</v>
      </c>
      <c r="L36" s="117">
        <v>305</v>
      </c>
      <c r="M36" s="110">
        <v>238</v>
      </c>
      <c r="N36" s="117">
        <v>408.3333333333333</v>
      </c>
      <c r="O36" s="111">
        <f t="shared" si="0"/>
        <v>374.19101408730154</v>
      </c>
      <c r="P36" s="16"/>
      <c r="Q36" s="16"/>
      <c r="R36" s="14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18" s="16" customFormat="1" ht="6" customHeight="1">
      <c r="A37" s="351"/>
      <c r="B37" s="238"/>
      <c r="C37" s="235"/>
      <c r="D37" s="11"/>
      <c r="E37" s="11"/>
      <c r="F37" s="13"/>
      <c r="G37" s="12"/>
      <c r="H37" s="292"/>
      <c r="I37" s="14"/>
      <c r="J37" s="292"/>
      <c r="K37" s="13"/>
      <c r="L37" s="292"/>
      <c r="M37" s="14"/>
      <c r="N37" s="292"/>
      <c r="O37" s="1"/>
      <c r="R37" s="14"/>
    </row>
    <row r="38" spans="1:18" s="16" customFormat="1" ht="23.25" customHeight="1">
      <c r="A38" s="236"/>
      <c r="B38" s="238"/>
      <c r="C38" s="235"/>
      <c r="D38" s="11"/>
      <c r="E38" s="11"/>
      <c r="F38" s="13"/>
      <c r="G38" s="12"/>
      <c r="H38" s="292"/>
      <c r="I38" s="14"/>
      <c r="J38" s="292"/>
      <c r="K38" s="13"/>
      <c r="L38" s="292"/>
      <c r="M38" s="14"/>
      <c r="N38" s="292"/>
      <c r="O38" s="1"/>
      <c r="R38" s="14"/>
    </row>
    <row r="39" spans="1:15" s="16" customFormat="1" ht="15.75" customHeight="1">
      <c r="A39" s="495"/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</row>
    <row r="40" spans="1:15" s="16" customFormat="1" ht="15.75" customHeight="1">
      <c r="A40" s="494" t="s">
        <v>384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</row>
    <row r="41" spans="1:15" s="16" customFormat="1" ht="6.75" customHeight="1">
      <c r="A41" s="9"/>
      <c r="B41" s="27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352"/>
    </row>
    <row r="42" spans="1:30" s="5" customFormat="1" ht="15.75" customHeight="1">
      <c r="A42" s="374"/>
      <c r="B42" s="375"/>
      <c r="C42" s="376"/>
      <c r="D42" s="376"/>
      <c r="E42" s="376"/>
      <c r="F42" s="376"/>
      <c r="G42" s="376"/>
      <c r="H42" s="376"/>
      <c r="I42" s="375"/>
      <c r="J42" s="376"/>
      <c r="K42" s="376"/>
      <c r="L42" s="375"/>
      <c r="M42" s="375"/>
      <c r="N42" s="376"/>
      <c r="O42" s="370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s="5" customFormat="1" ht="15.75" customHeight="1">
      <c r="A43" s="374" t="s">
        <v>351</v>
      </c>
      <c r="B43" s="375" t="s">
        <v>0</v>
      </c>
      <c r="C43" s="376" t="s">
        <v>16</v>
      </c>
      <c r="D43" s="376" t="s">
        <v>17</v>
      </c>
      <c r="E43" s="376" t="s">
        <v>18</v>
      </c>
      <c r="F43" s="376" t="s">
        <v>19</v>
      </c>
      <c r="G43" s="376" t="s">
        <v>20</v>
      </c>
      <c r="H43" s="376" t="s">
        <v>21</v>
      </c>
      <c r="I43" s="375" t="s">
        <v>22</v>
      </c>
      <c r="J43" s="376" t="s">
        <v>364</v>
      </c>
      <c r="K43" s="376" t="s">
        <v>23</v>
      </c>
      <c r="L43" s="375" t="s">
        <v>24</v>
      </c>
      <c r="M43" s="375" t="s">
        <v>25</v>
      </c>
      <c r="N43" s="376" t="s">
        <v>26</v>
      </c>
      <c r="O43" s="370" t="s">
        <v>40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s="5" customFormat="1" ht="15.75" customHeight="1">
      <c r="A44" s="237" t="s">
        <v>13</v>
      </c>
      <c r="B44" s="283" t="s">
        <v>57</v>
      </c>
      <c r="C44" s="400">
        <v>300.574875</v>
      </c>
      <c r="D44" s="400">
        <v>762.2689999999999</v>
      </c>
      <c r="E44" s="400">
        <v>595.4021333333333</v>
      </c>
      <c r="F44" s="401">
        <v>320.6763888888889</v>
      </c>
      <c r="G44" s="401">
        <v>420</v>
      </c>
      <c r="H44" s="400">
        <v>411.6666666666667</v>
      </c>
      <c r="I44" s="400">
        <v>476</v>
      </c>
      <c r="J44" s="400">
        <v>480</v>
      </c>
      <c r="K44" s="401">
        <v>375</v>
      </c>
      <c r="L44" s="400">
        <v>363.75</v>
      </c>
      <c r="M44" s="400">
        <v>346</v>
      </c>
      <c r="N44" s="400">
        <v>408.3333333333333</v>
      </c>
      <c r="O44" s="111">
        <f aca="true" t="shared" si="1" ref="O44:O57">AVERAGE(C44:N44)</f>
        <v>438.3060331018518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s="5" customFormat="1" ht="15.75" customHeight="1">
      <c r="A45" s="237" t="s">
        <v>14</v>
      </c>
      <c r="B45" s="283" t="s">
        <v>57</v>
      </c>
      <c r="C45" s="400">
        <v>250.36899999999997</v>
      </c>
      <c r="D45" s="400">
        <v>236.4558095238095</v>
      </c>
      <c r="E45" s="400">
        <v>273.2774476190476</v>
      </c>
      <c r="F45" s="401">
        <v>287.6492857142857</v>
      </c>
      <c r="G45" s="401">
        <v>287.9395</v>
      </c>
      <c r="H45" s="400">
        <v>266.5825</v>
      </c>
      <c r="I45" s="400">
        <v>333.2</v>
      </c>
      <c r="J45" s="400">
        <v>335.75</v>
      </c>
      <c r="K45" s="401">
        <v>340.8333333333333</v>
      </c>
      <c r="L45" s="400">
        <v>315</v>
      </c>
      <c r="M45" s="400">
        <v>322.5</v>
      </c>
      <c r="N45" s="400">
        <v>416.6666666666667</v>
      </c>
      <c r="O45" s="111">
        <f t="shared" si="1"/>
        <v>305.51862857142856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s="5" customFormat="1" ht="15.75" customHeight="1">
      <c r="A46" s="237" t="s">
        <v>289</v>
      </c>
      <c r="B46" s="283" t="s">
        <v>58</v>
      </c>
      <c r="C46" s="400">
        <v>207.5</v>
      </c>
      <c r="D46" s="400">
        <v>200</v>
      </c>
      <c r="E46" s="400">
        <v>200</v>
      </c>
      <c r="F46" s="401"/>
      <c r="G46" s="401"/>
      <c r="H46" s="400"/>
      <c r="I46" s="400"/>
      <c r="J46" s="400"/>
      <c r="K46" s="401"/>
      <c r="L46" s="400">
        <v>284.65755555555563</v>
      </c>
      <c r="M46" s="400">
        <v>243.21501351351353</v>
      </c>
      <c r="N46" s="400">
        <v>210.64939939939939</v>
      </c>
      <c r="O46" s="111">
        <f t="shared" si="1"/>
        <v>224.33699474474474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s="5" customFormat="1" ht="15.75" customHeight="1">
      <c r="A47" s="237" t="s">
        <v>268</v>
      </c>
      <c r="B47" s="283" t="s">
        <v>57</v>
      </c>
      <c r="C47" s="400">
        <v>269.076</v>
      </c>
      <c r="D47" s="400">
        <v>323.61116666666675</v>
      </c>
      <c r="E47" s="400">
        <v>331.6395814814815</v>
      </c>
      <c r="F47" s="401">
        <v>254.27088888888892</v>
      </c>
      <c r="G47" s="401">
        <v>291.112</v>
      </c>
      <c r="H47" s="400">
        <v>221.48083333333332</v>
      </c>
      <c r="I47" s="400">
        <v>214.2</v>
      </c>
      <c r="J47" s="400">
        <v>294.1665</v>
      </c>
      <c r="K47" s="401">
        <v>305.8329166666667</v>
      </c>
      <c r="L47" s="400">
        <v>473.3310555555555</v>
      </c>
      <c r="M47" s="400">
        <v>306.71396096096095</v>
      </c>
      <c r="N47" s="400">
        <v>294.28981481481486</v>
      </c>
      <c r="O47" s="111">
        <f t="shared" si="1"/>
        <v>298.310393197364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s="5" customFormat="1" ht="15.75" customHeight="1">
      <c r="A48" s="237" t="s">
        <v>6</v>
      </c>
      <c r="B48" s="283" t="s">
        <v>57</v>
      </c>
      <c r="C48" s="400">
        <v>830.79775</v>
      </c>
      <c r="D48" s="400">
        <v>883.0353333333334</v>
      </c>
      <c r="E48" s="400">
        <v>899.0701428571429</v>
      </c>
      <c r="F48" s="401">
        <v>524.2860714285714</v>
      </c>
      <c r="G48" s="401">
        <v>404.1666666666667</v>
      </c>
      <c r="H48" s="400">
        <v>432.5</v>
      </c>
      <c r="I48" s="400">
        <v>574</v>
      </c>
      <c r="J48" s="400">
        <v>628.75</v>
      </c>
      <c r="K48" s="401">
        <v>645.8333333333334</v>
      </c>
      <c r="L48" s="400">
        <v>470</v>
      </c>
      <c r="M48" s="400">
        <v>623.75</v>
      </c>
      <c r="N48" s="400">
        <v>472.22222222222223</v>
      </c>
      <c r="O48" s="111">
        <f t="shared" si="1"/>
        <v>615.7009599867725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s="5" customFormat="1" ht="15.75" customHeight="1">
      <c r="A49" s="237" t="s">
        <v>7</v>
      </c>
      <c r="B49" s="402" t="s">
        <v>33</v>
      </c>
      <c r="C49" s="400">
        <v>11.981570178571431</v>
      </c>
      <c r="D49" s="400">
        <v>14.242206666666664</v>
      </c>
      <c r="E49" s="400">
        <v>7.729769142857142</v>
      </c>
      <c r="F49" s="401">
        <v>4.847872142857143</v>
      </c>
      <c r="G49" s="401">
        <v>5.845141904761905</v>
      </c>
      <c r="H49" s="400">
        <v>7.013010476190476</v>
      </c>
      <c r="I49" s="400">
        <v>7.45708857142857</v>
      </c>
      <c r="J49" s="400">
        <v>6.190675</v>
      </c>
      <c r="K49" s="401">
        <v>6.157450595238093</v>
      </c>
      <c r="L49" s="400">
        <v>4.485702857142855</v>
      </c>
      <c r="M49" s="400">
        <v>5.228392142857143</v>
      </c>
      <c r="N49" s="400">
        <v>6.46031984126984</v>
      </c>
      <c r="O49" s="111">
        <v>7.303266626653438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s="5" customFormat="1" ht="15.75" customHeight="1">
      <c r="A50" s="237" t="s">
        <v>269</v>
      </c>
      <c r="B50" s="283" t="s">
        <v>57</v>
      </c>
      <c r="C50" s="400">
        <v>2200</v>
      </c>
      <c r="D50" s="400">
        <v>2000</v>
      </c>
      <c r="E50" s="400">
        <v>1076.6464444444443</v>
      </c>
      <c r="F50" s="401">
        <v>1091.2491666666667</v>
      </c>
      <c r="G50" s="401">
        <v>1047.5923333333333</v>
      </c>
      <c r="H50" s="400">
        <v>1100.1</v>
      </c>
      <c r="I50" s="400">
        <v>1175.25</v>
      </c>
      <c r="J50" s="400">
        <v>1110</v>
      </c>
      <c r="K50" s="401">
        <v>1300</v>
      </c>
      <c r="L50" s="400">
        <v>1495.95</v>
      </c>
      <c r="M50" s="400">
        <v>1500</v>
      </c>
      <c r="N50" s="400">
        <v>1575.25</v>
      </c>
      <c r="O50" s="111">
        <f t="shared" si="1"/>
        <v>1389.3364953703704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s="5" customFormat="1" ht="15.75" customHeight="1">
      <c r="A51" s="237" t="s">
        <v>290</v>
      </c>
      <c r="B51" s="283" t="s">
        <v>57</v>
      </c>
      <c r="C51" s="400">
        <v>2000</v>
      </c>
      <c r="D51" s="400">
        <v>1975</v>
      </c>
      <c r="E51" s="400">
        <v>988.33</v>
      </c>
      <c r="F51" s="401">
        <v>714.25</v>
      </c>
      <c r="G51" s="401">
        <v>800</v>
      </c>
      <c r="H51" s="400">
        <v>813</v>
      </c>
      <c r="I51" s="400">
        <v>1100</v>
      </c>
      <c r="J51" s="400">
        <v>1000</v>
      </c>
      <c r="K51" s="401">
        <v>974</v>
      </c>
      <c r="L51" s="400">
        <v>1100</v>
      </c>
      <c r="M51" s="400">
        <v>1175.75</v>
      </c>
      <c r="N51" s="400">
        <v>1275</v>
      </c>
      <c r="O51" s="111">
        <f t="shared" si="1"/>
        <v>1159.6108333333334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s="5" customFormat="1" ht="15.75" customHeight="1">
      <c r="A52" s="237" t="s">
        <v>8</v>
      </c>
      <c r="B52" s="283" t="s">
        <v>57</v>
      </c>
      <c r="C52" s="400">
        <v>525.99875</v>
      </c>
      <c r="D52" s="400">
        <v>546.9435</v>
      </c>
      <c r="E52" s="400">
        <v>578.499333333333</v>
      </c>
      <c r="F52" s="401">
        <v>629.858833333333</v>
      </c>
      <c r="G52" s="401">
        <v>692.25</v>
      </c>
      <c r="H52" s="400">
        <v>550</v>
      </c>
      <c r="I52" s="400">
        <v>796</v>
      </c>
      <c r="J52" s="400">
        <v>813.75</v>
      </c>
      <c r="K52" s="401">
        <v>645.8333333333334</v>
      </c>
      <c r="L52" s="400">
        <v>665.5</v>
      </c>
      <c r="M52" s="400">
        <v>815</v>
      </c>
      <c r="N52" s="400">
        <v>788.888888888889</v>
      </c>
      <c r="O52" s="111">
        <f t="shared" si="1"/>
        <v>670.7102199074073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s="5" customFormat="1" ht="15.75" customHeight="1">
      <c r="A53" s="237" t="s">
        <v>28</v>
      </c>
      <c r="B53" s="283" t="s">
        <v>57</v>
      </c>
      <c r="C53" s="400">
        <v>1531.25</v>
      </c>
      <c r="D53" s="400">
        <v>1781.805833333333</v>
      </c>
      <c r="E53" s="400">
        <v>1793.8332000000003</v>
      </c>
      <c r="F53" s="401">
        <v>1595.625</v>
      </c>
      <c r="G53" s="401">
        <v>1820</v>
      </c>
      <c r="H53" s="400">
        <v>1760</v>
      </c>
      <c r="I53" s="400">
        <v>1728</v>
      </c>
      <c r="J53" s="400">
        <v>1597.5</v>
      </c>
      <c r="K53" s="401">
        <v>1615.3333333333333</v>
      </c>
      <c r="L53" s="400">
        <v>1926.411</v>
      </c>
      <c r="M53" s="400">
        <v>1783.4819999999995</v>
      </c>
      <c r="N53" s="400">
        <v>2191.525</v>
      </c>
      <c r="O53" s="111">
        <f t="shared" si="1"/>
        <v>1760.3971138888892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s="5" customFormat="1" ht="15.75" customHeight="1">
      <c r="A54" s="237" t="s">
        <v>341</v>
      </c>
      <c r="B54" s="283" t="s">
        <v>57</v>
      </c>
      <c r="C54" s="400">
        <v>1493.75</v>
      </c>
      <c r="D54" s="400">
        <v>1775.1391666666666</v>
      </c>
      <c r="E54" s="400">
        <v>1772.8332000000003</v>
      </c>
      <c r="F54" s="401">
        <v>1570.625</v>
      </c>
      <c r="G54" s="401">
        <v>1806.6666666666667</v>
      </c>
      <c r="H54" s="400">
        <v>1760</v>
      </c>
      <c r="I54" s="400">
        <v>1728</v>
      </c>
      <c r="J54" s="400">
        <v>1587.5</v>
      </c>
      <c r="K54" s="401">
        <v>1618.7916666666667</v>
      </c>
      <c r="L54" s="400">
        <v>1933.556</v>
      </c>
      <c r="M54" s="400">
        <v>1875.3803571428573</v>
      </c>
      <c r="N54" s="400">
        <v>2081.0855555555554</v>
      </c>
      <c r="O54" s="111">
        <f t="shared" si="1"/>
        <v>1750.2773010582011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s="5" customFormat="1" ht="15.75" customHeight="1">
      <c r="A55" s="237" t="s">
        <v>29</v>
      </c>
      <c r="B55" s="283" t="s">
        <v>57</v>
      </c>
      <c r="C55" s="400">
        <v>1415</v>
      </c>
      <c r="D55" s="400">
        <v>1779.7224999999999</v>
      </c>
      <c r="E55" s="400">
        <v>1774.8332000000003</v>
      </c>
      <c r="F55" s="401">
        <v>1610.625</v>
      </c>
      <c r="G55" s="401">
        <v>1820</v>
      </c>
      <c r="H55" s="400">
        <v>1786.6666666666667</v>
      </c>
      <c r="I55" s="400">
        <v>1800</v>
      </c>
      <c r="J55" s="400">
        <v>1320</v>
      </c>
      <c r="K55" s="401">
        <v>1564.625</v>
      </c>
      <c r="L55" s="400">
        <v>1978.8095</v>
      </c>
      <c r="M55" s="400">
        <v>1720.2309999999998</v>
      </c>
      <c r="N55" s="400">
        <v>1931.9444444444443</v>
      </c>
      <c r="O55" s="111">
        <f t="shared" si="1"/>
        <v>1708.5381092592595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s="5" customFormat="1" ht="15.75" customHeight="1">
      <c r="A56" s="237" t="s">
        <v>27</v>
      </c>
      <c r="B56" s="283" t="s">
        <v>57</v>
      </c>
      <c r="C56" s="400">
        <v>1555.625</v>
      </c>
      <c r="D56" s="400">
        <v>1781.805833333333</v>
      </c>
      <c r="E56" s="400">
        <v>1775.6667999999997</v>
      </c>
      <c r="F56" s="401">
        <v>1848.75</v>
      </c>
      <c r="G56" s="401">
        <v>2046.6666666666667</v>
      </c>
      <c r="H56" s="400">
        <v>1850</v>
      </c>
      <c r="I56" s="400">
        <v>1764</v>
      </c>
      <c r="J56" s="400">
        <v>1815</v>
      </c>
      <c r="K56" s="401">
        <v>1666.6666666666667</v>
      </c>
      <c r="L56" s="400">
        <v>1861.0715</v>
      </c>
      <c r="M56" s="400">
        <v>2369.9705000000004</v>
      </c>
      <c r="N56" s="400">
        <v>2933.3333333333335</v>
      </c>
      <c r="O56" s="111">
        <f t="shared" si="1"/>
        <v>1939.046358333333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s="5" customFormat="1" ht="15.75" customHeight="1">
      <c r="A57" s="237" t="s">
        <v>30</v>
      </c>
      <c r="B57" s="283" t="s">
        <v>57</v>
      </c>
      <c r="C57" s="400">
        <v>1368.75</v>
      </c>
      <c r="D57" s="400">
        <v>1761.805833333333</v>
      </c>
      <c r="E57" s="400">
        <v>1790.8332000000003</v>
      </c>
      <c r="F57" s="401">
        <v>1590.625</v>
      </c>
      <c r="G57" s="401">
        <v>1790</v>
      </c>
      <c r="H57" s="400">
        <v>1760</v>
      </c>
      <c r="I57" s="400">
        <v>1728</v>
      </c>
      <c r="J57" s="400">
        <v>1615</v>
      </c>
      <c r="K57" s="401">
        <v>1606.25</v>
      </c>
      <c r="L57" s="400">
        <v>1831.4285</v>
      </c>
      <c r="M57" s="400">
        <v>1840.1009285714285</v>
      </c>
      <c r="N57" s="400">
        <v>1938.4383333333333</v>
      </c>
      <c r="O57" s="111">
        <f t="shared" si="1"/>
        <v>1718.4359829365078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s="5" customFormat="1" ht="15.75" customHeight="1">
      <c r="A58" s="350" t="s">
        <v>342</v>
      </c>
      <c r="B58" s="283"/>
      <c r="C58" s="400"/>
      <c r="D58" s="400"/>
      <c r="E58" s="400"/>
      <c r="F58" s="401"/>
      <c r="G58" s="401"/>
      <c r="H58" s="400"/>
      <c r="I58" s="400"/>
      <c r="J58" s="400"/>
      <c r="K58" s="401"/>
      <c r="L58" s="400"/>
      <c r="M58" s="400"/>
      <c r="N58" s="400"/>
      <c r="O58" s="111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s="5" customFormat="1" ht="15.75" customHeight="1">
      <c r="A59" s="237" t="s">
        <v>9</v>
      </c>
      <c r="B59" s="283" t="s">
        <v>58</v>
      </c>
      <c r="C59" s="400">
        <v>896.783</v>
      </c>
      <c r="D59" s="400">
        <v>936.3708333333334</v>
      </c>
      <c r="E59" s="400">
        <v>908.832</v>
      </c>
      <c r="F59" s="401">
        <v>1200</v>
      </c>
      <c r="G59" s="401">
        <v>1200</v>
      </c>
      <c r="H59" s="400">
        <v>1106.6666666666667</v>
      </c>
      <c r="I59" s="400">
        <v>1080</v>
      </c>
      <c r="J59" s="400">
        <v>625</v>
      </c>
      <c r="K59" s="401">
        <v>816.6666666666666</v>
      </c>
      <c r="L59" s="400">
        <v>1092.5</v>
      </c>
      <c r="M59" s="400">
        <v>1050</v>
      </c>
      <c r="N59" s="400">
        <v>1188.888888888889</v>
      </c>
      <c r="O59" s="111">
        <f aca="true" t="shared" si="2" ref="O59:O89">AVERAGE(C59:N59)</f>
        <v>1008.4756712962962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s="5" customFormat="1" ht="15.75" customHeight="1">
      <c r="A60" s="237" t="s">
        <v>10</v>
      </c>
      <c r="B60" s="283" t="s">
        <v>58</v>
      </c>
      <c r="C60" s="400">
        <v>299.791875</v>
      </c>
      <c r="D60" s="400">
        <v>297.5416666666667</v>
      </c>
      <c r="E60" s="400">
        <v>293.1398666666667</v>
      </c>
      <c r="F60" s="401">
        <v>293.5</v>
      </c>
      <c r="G60" s="401">
        <v>300</v>
      </c>
      <c r="H60" s="400">
        <v>286.2</v>
      </c>
      <c r="I60" s="400">
        <v>261.6</v>
      </c>
      <c r="J60" s="400">
        <v>243.5</v>
      </c>
      <c r="K60" s="401">
        <v>237.5</v>
      </c>
      <c r="L60" s="400">
        <v>210.5</v>
      </c>
      <c r="M60" s="400">
        <v>174.75</v>
      </c>
      <c r="N60" s="400">
        <v>191.66666666666666</v>
      </c>
      <c r="O60" s="111">
        <f t="shared" si="2"/>
        <v>257.47417291666665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s="5" customFormat="1" ht="15.75" customHeight="1">
      <c r="A61" s="237" t="s">
        <v>51</v>
      </c>
      <c r="B61" s="283" t="s">
        <v>58</v>
      </c>
      <c r="C61" s="400">
        <v>2787.9166666666665</v>
      </c>
      <c r="D61" s="400">
        <v>2511.597222222222</v>
      </c>
      <c r="E61" s="400">
        <v>2394.903333333333</v>
      </c>
      <c r="F61" s="401">
        <v>3047.6125</v>
      </c>
      <c r="G61" s="401">
        <v>2833.333333333333</v>
      </c>
      <c r="H61" s="400">
        <v>2498.5222222222224</v>
      </c>
      <c r="I61" s="400">
        <v>2845.56</v>
      </c>
      <c r="J61" s="400">
        <v>3125</v>
      </c>
      <c r="K61" s="401">
        <v>4458.680555555555</v>
      </c>
      <c r="L61" s="400">
        <v>3629.1666666666665</v>
      </c>
      <c r="M61" s="400">
        <v>3170</v>
      </c>
      <c r="N61" s="400">
        <v>3138.888888888889</v>
      </c>
      <c r="O61" s="111">
        <f t="shared" si="2"/>
        <v>3036.7651157407404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 s="5" customFormat="1" ht="15.75" customHeight="1">
      <c r="A62" s="237" t="s">
        <v>374</v>
      </c>
      <c r="B62" s="283" t="s">
        <v>58</v>
      </c>
      <c r="C62" s="400">
        <v>196.09300000000002</v>
      </c>
      <c r="D62" s="400">
        <v>242.5</v>
      </c>
      <c r="E62" s="400"/>
      <c r="F62" s="401"/>
      <c r="G62" s="401">
        <v>178.22266666666667</v>
      </c>
      <c r="H62" s="400">
        <v>64.02677777777778</v>
      </c>
      <c r="I62" s="400">
        <v>86.33126666666666</v>
      </c>
      <c r="J62" s="400">
        <v>62.698499999999996</v>
      </c>
      <c r="K62" s="401">
        <v>117.25493055555557</v>
      </c>
      <c r="L62" s="400">
        <v>198.33333333333331</v>
      </c>
      <c r="M62" s="400">
        <v>218.91800000000003</v>
      </c>
      <c r="N62" s="400">
        <v>304.65722222222223</v>
      </c>
      <c r="O62" s="111">
        <f t="shared" si="2"/>
        <v>166.90356972222222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s="5" customFormat="1" ht="15.75" customHeight="1">
      <c r="A63" s="237" t="s">
        <v>343</v>
      </c>
      <c r="B63" s="283" t="s">
        <v>58</v>
      </c>
      <c r="C63" s="400">
        <v>276.07823529411763</v>
      </c>
      <c r="D63" s="400">
        <v>290.45</v>
      </c>
      <c r="E63" s="400">
        <v>308</v>
      </c>
      <c r="F63" s="401">
        <v>551</v>
      </c>
      <c r="G63" s="401">
        <v>468.42105263157896</v>
      </c>
      <c r="H63" s="400">
        <v>137.5</v>
      </c>
      <c r="I63" s="400">
        <v>96.42424242424241</v>
      </c>
      <c r="J63" s="400">
        <v>108.94736842105263</v>
      </c>
      <c r="K63" s="401">
        <v>147.95321637426906</v>
      </c>
      <c r="L63" s="400">
        <v>124.28030303030303</v>
      </c>
      <c r="M63" s="400">
        <v>185.02564102564105</v>
      </c>
      <c r="N63" s="400">
        <v>208.25641025641028</v>
      </c>
      <c r="O63" s="111">
        <f t="shared" si="2"/>
        <v>241.86137245480123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s="5" customFormat="1" ht="15.75" customHeight="1">
      <c r="A64" s="237" t="s">
        <v>52</v>
      </c>
      <c r="B64" s="283" t="s">
        <v>58</v>
      </c>
      <c r="C64" s="400">
        <v>3222.5</v>
      </c>
      <c r="D64" s="400">
        <v>3147.5</v>
      </c>
      <c r="E64" s="400">
        <v>3197.6668</v>
      </c>
      <c r="F64" s="401">
        <v>3620</v>
      </c>
      <c r="G64" s="401">
        <v>3416.6666666666665</v>
      </c>
      <c r="H64" s="400">
        <v>3440</v>
      </c>
      <c r="I64" s="400">
        <v>3160</v>
      </c>
      <c r="J64" s="400">
        <v>3470</v>
      </c>
      <c r="K64" s="401">
        <v>3145.8333333333335</v>
      </c>
      <c r="L64" s="400">
        <v>3370</v>
      </c>
      <c r="M64" s="400">
        <v>3130</v>
      </c>
      <c r="N64" s="400">
        <v>2422.222222222222</v>
      </c>
      <c r="O64" s="111">
        <f t="shared" si="2"/>
        <v>3228.532418518518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s="5" customFormat="1" ht="15.75" customHeight="1">
      <c r="A65" s="237" t="s">
        <v>327</v>
      </c>
      <c r="B65" s="283" t="s">
        <v>375</v>
      </c>
      <c r="C65" s="400">
        <v>1684.375</v>
      </c>
      <c r="D65" s="400">
        <v>1806.3891666666666</v>
      </c>
      <c r="E65" s="400">
        <v>1615.1868</v>
      </c>
      <c r="F65" s="401">
        <v>1511</v>
      </c>
      <c r="G65" s="401">
        <v>1454.6666666666667</v>
      </c>
      <c r="H65" s="400">
        <v>1307.6666666666667</v>
      </c>
      <c r="I65" s="400">
        <v>2630</v>
      </c>
      <c r="J65" s="400">
        <v>1665</v>
      </c>
      <c r="K65" s="401">
        <v>2145.4166666666665</v>
      </c>
      <c r="L65" s="400">
        <v>3164</v>
      </c>
      <c r="M65" s="400">
        <v>2835</v>
      </c>
      <c r="N65" s="400">
        <v>3086.6666666666665</v>
      </c>
      <c r="O65" s="111">
        <f t="shared" si="2"/>
        <v>2075.447302777778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s="5" customFormat="1" ht="15.75" customHeight="1">
      <c r="A66" s="237" t="s">
        <v>313</v>
      </c>
      <c r="B66" s="283" t="s">
        <v>375</v>
      </c>
      <c r="C66" s="400">
        <v>1037.25</v>
      </c>
      <c r="D66" s="400">
        <v>1090.3333333333333</v>
      </c>
      <c r="E66" s="400">
        <v>1038.5332</v>
      </c>
      <c r="F66" s="401">
        <v>963</v>
      </c>
      <c r="G66" s="401">
        <v>1111.3333333333333</v>
      </c>
      <c r="H66" s="400">
        <v>1059.3333333333333</v>
      </c>
      <c r="I66" s="400">
        <v>1922</v>
      </c>
      <c r="J66" s="400">
        <v>2880</v>
      </c>
      <c r="K66" s="401">
        <v>2399.5833333333335</v>
      </c>
      <c r="L66" s="400">
        <v>2035</v>
      </c>
      <c r="M66" s="400">
        <v>1218</v>
      </c>
      <c r="N66" s="400">
        <v>1446.6666666666667</v>
      </c>
      <c r="O66" s="111">
        <f t="shared" si="2"/>
        <v>1516.7527666666667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 s="5" customFormat="1" ht="15.75" customHeight="1">
      <c r="A67" s="237" t="s">
        <v>53</v>
      </c>
      <c r="B67" s="283" t="s">
        <v>58</v>
      </c>
      <c r="C67" s="400">
        <v>1900</v>
      </c>
      <c r="D67" s="400">
        <v>2120.2775</v>
      </c>
      <c r="E67" s="400">
        <v>2151.5</v>
      </c>
      <c r="F67" s="401">
        <v>2380.625</v>
      </c>
      <c r="G67" s="401">
        <v>2500</v>
      </c>
      <c r="H67" s="400">
        <v>2308.3333333333335</v>
      </c>
      <c r="I67" s="400">
        <v>2644</v>
      </c>
      <c r="J67" s="400">
        <v>2215</v>
      </c>
      <c r="K67" s="401">
        <v>2716.6666666666665</v>
      </c>
      <c r="L67" s="400">
        <v>3625</v>
      </c>
      <c r="M67" s="400">
        <v>3570</v>
      </c>
      <c r="N67" s="400">
        <v>3011.1111111111113</v>
      </c>
      <c r="O67" s="111">
        <f t="shared" si="2"/>
        <v>2595.209467592593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 s="5" customFormat="1" ht="15.75" customHeight="1">
      <c r="A68" s="237" t="s">
        <v>328</v>
      </c>
      <c r="B68" s="283" t="s">
        <v>58</v>
      </c>
      <c r="C68" s="400">
        <v>271.25</v>
      </c>
      <c r="D68" s="400">
        <v>258.75</v>
      </c>
      <c r="E68" s="400">
        <v>294.3668</v>
      </c>
      <c r="F68" s="401">
        <v>258.25</v>
      </c>
      <c r="G68" s="401">
        <v>230.83333333333334</v>
      </c>
      <c r="H68" s="400">
        <v>283.3333333333333</v>
      </c>
      <c r="I68" s="400">
        <v>323.6</v>
      </c>
      <c r="J68" s="400">
        <v>303.5</v>
      </c>
      <c r="K68" s="401">
        <v>300</v>
      </c>
      <c r="L68" s="400">
        <v>300</v>
      </c>
      <c r="M68" s="400">
        <v>465</v>
      </c>
      <c r="N68" s="400">
        <v>494.44444444444446</v>
      </c>
      <c r="O68" s="111">
        <f t="shared" si="2"/>
        <v>315.27732592592594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 s="5" customFormat="1" ht="15.75" customHeight="1">
      <c r="A69" s="237" t="s">
        <v>54</v>
      </c>
      <c r="B69" s="283" t="s">
        <v>57</v>
      </c>
      <c r="C69" s="400">
        <v>1475</v>
      </c>
      <c r="D69" s="400">
        <v>1486.6666666666667</v>
      </c>
      <c r="E69" s="400">
        <v>1487.5</v>
      </c>
      <c r="F69" s="401">
        <v>7500</v>
      </c>
      <c r="G69" s="401">
        <v>7500</v>
      </c>
      <c r="H69" s="400"/>
      <c r="I69" s="400"/>
      <c r="J69" s="400">
        <v>8000</v>
      </c>
      <c r="K69" s="401">
        <v>6752.104166666667</v>
      </c>
      <c r="L69" s="400">
        <v>6500</v>
      </c>
      <c r="M69" s="400">
        <v>6275</v>
      </c>
      <c r="N69" s="400">
        <v>6833.333333333333</v>
      </c>
      <c r="O69" s="111">
        <f t="shared" si="2"/>
        <v>5380.960416666667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 s="5" customFormat="1" ht="15.75" customHeight="1">
      <c r="A70" s="237" t="s">
        <v>31</v>
      </c>
      <c r="B70" s="283" t="s">
        <v>57</v>
      </c>
      <c r="C70" s="400"/>
      <c r="D70" s="400"/>
      <c r="E70" s="400"/>
      <c r="F70" s="401"/>
      <c r="G70" s="401"/>
      <c r="H70" s="400"/>
      <c r="I70" s="400"/>
      <c r="J70" s="400"/>
      <c r="K70" s="401">
        <v>225</v>
      </c>
      <c r="L70" s="400">
        <v>650</v>
      </c>
      <c r="M70" s="400">
        <v>620</v>
      </c>
      <c r="N70" s="400">
        <v>633.3333333333334</v>
      </c>
      <c r="O70" s="111">
        <f t="shared" si="2"/>
        <v>532.0833333333334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s="5" customFormat="1" ht="15.75" customHeight="1">
      <c r="A71" s="237" t="s">
        <v>55</v>
      </c>
      <c r="B71" s="283" t="s">
        <v>57</v>
      </c>
      <c r="C71" s="400">
        <v>1650</v>
      </c>
      <c r="D71" s="400">
        <v>1773.3333333333333</v>
      </c>
      <c r="E71" s="400">
        <v>1775</v>
      </c>
      <c r="F71" s="401"/>
      <c r="G71" s="401"/>
      <c r="H71" s="400"/>
      <c r="I71" s="400"/>
      <c r="J71" s="400"/>
      <c r="K71" s="401"/>
      <c r="L71" s="400"/>
      <c r="M71" s="400"/>
      <c r="N71" s="400"/>
      <c r="O71" s="111">
        <f t="shared" si="2"/>
        <v>1732.7777777777776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15" s="16" customFormat="1" ht="12" customHeight="1">
      <c r="A72" s="239"/>
      <c r="B72" s="238"/>
      <c r="C72" s="11"/>
      <c r="D72" s="11"/>
      <c r="E72" s="292"/>
      <c r="F72" s="13"/>
      <c r="G72" s="292"/>
      <c r="H72" s="292"/>
      <c r="I72" s="14"/>
      <c r="J72" s="292"/>
      <c r="K72" s="13"/>
      <c r="L72" s="14"/>
      <c r="M72" s="14"/>
      <c r="N72" s="292"/>
      <c r="O72" s="354"/>
    </row>
    <row r="73" spans="1:15" s="16" customFormat="1" ht="12" customHeight="1">
      <c r="A73" s="239"/>
      <c r="B73" s="238"/>
      <c r="C73" s="11"/>
      <c r="D73" s="11"/>
      <c r="E73" s="292"/>
      <c r="F73" s="13"/>
      <c r="G73" s="292"/>
      <c r="H73" s="292"/>
      <c r="I73" s="14"/>
      <c r="J73" s="292"/>
      <c r="K73" s="13"/>
      <c r="L73" s="14"/>
      <c r="M73" s="14"/>
      <c r="N73" s="292"/>
      <c r="O73" s="354"/>
    </row>
    <row r="74" spans="1:15" s="16" customFormat="1" ht="15.75" customHeight="1">
      <c r="A74" s="495"/>
      <c r="B74" s="495"/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495"/>
    </row>
    <row r="75" spans="1:15" s="16" customFormat="1" ht="15.75" customHeight="1">
      <c r="A75" s="494" t="s">
        <v>384</v>
      </c>
      <c r="B75" s="494"/>
      <c r="C75" s="494"/>
      <c r="D75" s="494"/>
      <c r="E75" s="494"/>
      <c r="F75" s="494"/>
      <c r="G75" s="494"/>
      <c r="H75" s="494"/>
      <c r="I75" s="494"/>
      <c r="J75" s="494"/>
      <c r="K75" s="494"/>
      <c r="L75" s="494"/>
      <c r="M75" s="494"/>
      <c r="N75" s="494"/>
      <c r="O75" s="494"/>
    </row>
    <row r="76" spans="1:15" s="16" customFormat="1" ht="11.25" customHeight="1">
      <c r="A76" s="9"/>
      <c r="B76" s="27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352"/>
    </row>
    <row r="77" spans="1:30" s="5" customFormat="1" ht="15.75" customHeight="1">
      <c r="A77" s="374"/>
      <c r="B77" s="375"/>
      <c r="C77" s="376"/>
      <c r="D77" s="376"/>
      <c r="E77" s="376"/>
      <c r="F77" s="376"/>
      <c r="G77" s="376"/>
      <c r="H77" s="376"/>
      <c r="I77" s="375"/>
      <c r="J77" s="376"/>
      <c r="K77" s="376"/>
      <c r="L77" s="375"/>
      <c r="M77" s="375"/>
      <c r="N77" s="376"/>
      <c r="O77" s="370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s="5" customFormat="1" ht="15.75" customHeight="1">
      <c r="A78" s="374" t="s">
        <v>351</v>
      </c>
      <c r="B78" s="375" t="s">
        <v>0</v>
      </c>
      <c r="C78" s="376" t="s">
        <v>16</v>
      </c>
      <c r="D78" s="376" t="s">
        <v>17</v>
      </c>
      <c r="E78" s="376" t="s">
        <v>18</v>
      </c>
      <c r="F78" s="376" t="s">
        <v>19</v>
      </c>
      <c r="G78" s="376" t="s">
        <v>20</v>
      </c>
      <c r="H78" s="376" t="s">
        <v>21</v>
      </c>
      <c r="I78" s="375" t="s">
        <v>22</v>
      </c>
      <c r="J78" s="376" t="s">
        <v>364</v>
      </c>
      <c r="K78" s="376" t="s">
        <v>23</v>
      </c>
      <c r="L78" s="375" t="s">
        <v>24</v>
      </c>
      <c r="M78" s="375" t="s">
        <v>25</v>
      </c>
      <c r="N78" s="376" t="s">
        <v>26</v>
      </c>
      <c r="O78" s="370" t="s">
        <v>40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15" s="16" customFormat="1" ht="16.5" customHeight="1">
      <c r="A79" s="406" t="s">
        <v>344</v>
      </c>
      <c r="B79" s="347"/>
      <c r="C79" s="11"/>
      <c r="D79" s="11"/>
      <c r="E79" s="27"/>
      <c r="F79" s="13"/>
      <c r="G79" s="27"/>
      <c r="H79" s="27"/>
      <c r="I79" s="14"/>
      <c r="J79" s="27"/>
      <c r="K79" s="13"/>
      <c r="L79" s="14"/>
      <c r="M79" s="14"/>
      <c r="N79" s="27"/>
      <c r="O79" s="354"/>
    </row>
    <row r="80" spans="1:15" s="16" customFormat="1" ht="16.5" customHeight="1">
      <c r="A80" s="403" t="s">
        <v>314</v>
      </c>
      <c r="B80" s="336" t="s">
        <v>375</v>
      </c>
      <c r="C80" s="84">
        <v>7759.374625</v>
      </c>
      <c r="D80" s="84">
        <v>6316.667166666666</v>
      </c>
      <c r="E80" s="89">
        <v>5583.333466666666</v>
      </c>
      <c r="F80" s="90">
        <v>5581.25</v>
      </c>
      <c r="G80" s="89">
        <v>5258.333333333333</v>
      </c>
      <c r="H80" s="89">
        <v>5000</v>
      </c>
      <c r="I80" s="101">
        <v>3900</v>
      </c>
      <c r="J80" s="101">
        <v>3407.5</v>
      </c>
      <c r="K80" s="90">
        <v>3766.6666666666665</v>
      </c>
      <c r="L80" s="101">
        <v>5700</v>
      </c>
      <c r="M80" s="90">
        <v>6125</v>
      </c>
      <c r="N80" s="89">
        <v>6722.222222222223</v>
      </c>
      <c r="O80" s="160">
        <f t="shared" si="2"/>
        <v>5426.69562337963</v>
      </c>
    </row>
    <row r="81" spans="1:15" s="16" customFormat="1" ht="16.5" customHeight="1">
      <c r="A81" s="403" t="s">
        <v>345</v>
      </c>
      <c r="B81" s="336" t="s">
        <v>375</v>
      </c>
      <c r="C81" s="84">
        <v>4256.25</v>
      </c>
      <c r="D81" s="84">
        <v>3937.5</v>
      </c>
      <c r="E81" s="89">
        <v>3350.000266666667</v>
      </c>
      <c r="F81" s="90">
        <v>3575</v>
      </c>
      <c r="G81" s="89">
        <v>3191.6666666666665</v>
      </c>
      <c r="H81" s="89">
        <v>2986.6666666666665</v>
      </c>
      <c r="I81" s="101">
        <v>2624</v>
      </c>
      <c r="J81" s="101">
        <v>2387.5</v>
      </c>
      <c r="K81" s="90">
        <v>2841.6666666666665</v>
      </c>
      <c r="L81" s="101">
        <v>4050</v>
      </c>
      <c r="M81" s="90">
        <v>3977.5</v>
      </c>
      <c r="N81" s="89">
        <v>4805.555555555556</v>
      </c>
      <c r="O81" s="160">
        <f t="shared" si="2"/>
        <v>3498.6088185185185</v>
      </c>
    </row>
    <row r="82" spans="1:15" s="16" customFormat="1" ht="16.5" customHeight="1">
      <c r="A82" s="403" t="s">
        <v>346</v>
      </c>
      <c r="B82" s="336" t="s">
        <v>58</v>
      </c>
      <c r="C82" s="84">
        <v>118.375</v>
      </c>
      <c r="D82" s="84">
        <v>129.44449999999998</v>
      </c>
      <c r="E82" s="89">
        <v>126.6532</v>
      </c>
      <c r="F82" s="90">
        <v>164.25</v>
      </c>
      <c r="G82" s="89">
        <v>156.83333333333334</v>
      </c>
      <c r="H82" s="89">
        <v>133.66666666666666</v>
      </c>
      <c r="I82" s="101">
        <v>178.6</v>
      </c>
      <c r="J82" s="101">
        <v>141.5</v>
      </c>
      <c r="K82" s="90">
        <v>158.75</v>
      </c>
      <c r="L82" s="101">
        <v>181.75</v>
      </c>
      <c r="M82" s="90">
        <v>168.5</v>
      </c>
      <c r="N82" s="89">
        <v>186.11111111111111</v>
      </c>
      <c r="O82" s="160">
        <f t="shared" si="2"/>
        <v>153.7028175925926</v>
      </c>
    </row>
    <row r="83" spans="1:15" s="16" customFormat="1" ht="16.5" customHeight="1">
      <c r="A83" s="407" t="s">
        <v>348</v>
      </c>
      <c r="B83" s="347"/>
      <c r="C83" s="11"/>
      <c r="D83" s="11"/>
      <c r="E83" s="27"/>
      <c r="F83" s="13"/>
      <c r="G83" s="27"/>
      <c r="H83" s="27"/>
      <c r="I83" s="14"/>
      <c r="J83" s="27"/>
      <c r="K83" s="13"/>
      <c r="L83" s="14"/>
      <c r="M83" s="14"/>
      <c r="N83" s="27"/>
      <c r="O83" s="408"/>
    </row>
    <row r="84" spans="1:15" s="16" customFormat="1" ht="16.5" customHeight="1">
      <c r="A84" s="403" t="s">
        <v>56</v>
      </c>
      <c r="B84" s="336" t="s">
        <v>57</v>
      </c>
      <c r="C84" s="84">
        <v>5050</v>
      </c>
      <c r="D84" s="84">
        <v>5106.666666666667</v>
      </c>
      <c r="E84" s="89">
        <v>4738</v>
      </c>
      <c r="F84" s="90">
        <v>4000</v>
      </c>
      <c r="G84" s="89">
        <v>4000</v>
      </c>
      <c r="H84" s="89">
        <v>3853.3333333333335</v>
      </c>
      <c r="I84" s="101">
        <v>4120</v>
      </c>
      <c r="J84" s="101">
        <v>4125</v>
      </c>
      <c r="K84" s="90">
        <v>4108.333333333333</v>
      </c>
      <c r="L84" s="101">
        <v>4565</v>
      </c>
      <c r="M84" s="90">
        <v>4037</v>
      </c>
      <c r="N84" s="89">
        <v>4588.888888888889</v>
      </c>
      <c r="O84" s="160">
        <f t="shared" si="2"/>
        <v>4357.685185185185</v>
      </c>
    </row>
    <row r="85" spans="1:15" s="16" customFormat="1" ht="16.5" customHeight="1">
      <c r="A85" s="403" t="s">
        <v>312</v>
      </c>
      <c r="B85" s="336" t="s">
        <v>57</v>
      </c>
      <c r="C85" s="84">
        <v>3779.375</v>
      </c>
      <c r="D85" s="84">
        <v>3763.3333333333335</v>
      </c>
      <c r="E85" s="89">
        <v>3796</v>
      </c>
      <c r="F85" s="90">
        <v>3311.25</v>
      </c>
      <c r="G85" s="89">
        <v>2716.6666666666665</v>
      </c>
      <c r="H85" s="89">
        <v>2740</v>
      </c>
      <c r="I85" s="101">
        <v>2996</v>
      </c>
      <c r="J85" s="101">
        <v>3757.5</v>
      </c>
      <c r="K85" s="90">
        <v>3795.8333333333335</v>
      </c>
      <c r="L85" s="101">
        <v>3665</v>
      </c>
      <c r="M85" s="90">
        <v>3490</v>
      </c>
      <c r="N85" s="89">
        <v>3741.6666666666665</v>
      </c>
      <c r="O85" s="160">
        <f t="shared" si="2"/>
        <v>3462.7187499999995</v>
      </c>
    </row>
    <row r="86" spans="1:15" s="16" customFormat="1" ht="16.5" customHeight="1">
      <c r="A86" s="403" t="s">
        <v>11</v>
      </c>
      <c r="B86" s="336" t="s">
        <v>57</v>
      </c>
      <c r="C86" s="84">
        <v>3111.25</v>
      </c>
      <c r="D86" s="84">
        <v>3133.3333333333335</v>
      </c>
      <c r="E86" s="89">
        <v>3149</v>
      </c>
      <c r="F86" s="90">
        <v>2687.5</v>
      </c>
      <c r="G86" s="89">
        <v>2100</v>
      </c>
      <c r="H86" s="89">
        <v>2136.6666666666665</v>
      </c>
      <c r="I86" s="101">
        <v>2360</v>
      </c>
      <c r="J86" s="101">
        <v>3180</v>
      </c>
      <c r="K86" s="90">
        <v>3129.1666666666665</v>
      </c>
      <c r="L86" s="101">
        <v>3320</v>
      </c>
      <c r="M86" s="90">
        <v>2660</v>
      </c>
      <c r="N86" s="89">
        <v>2819.4444444444443</v>
      </c>
      <c r="O86" s="160">
        <f t="shared" si="2"/>
        <v>2815.5300925925926</v>
      </c>
    </row>
    <row r="87" spans="1:15" s="16" customFormat="1" ht="16.5" customHeight="1">
      <c r="A87" s="403" t="s">
        <v>377</v>
      </c>
      <c r="B87" s="336" t="s">
        <v>57</v>
      </c>
      <c r="C87" s="84">
        <v>3779.375</v>
      </c>
      <c r="D87" s="84">
        <v>3763.3333333333335</v>
      </c>
      <c r="E87" s="89">
        <v>3796</v>
      </c>
      <c r="F87" s="90">
        <v>3311.25</v>
      </c>
      <c r="G87" s="89">
        <v>2716.6666666666665</v>
      </c>
      <c r="H87" s="89">
        <v>2740</v>
      </c>
      <c r="I87" s="101">
        <v>2996</v>
      </c>
      <c r="J87" s="101">
        <v>3757.5</v>
      </c>
      <c r="K87" s="90">
        <v>3795.8333333333335</v>
      </c>
      <c r="L87" s="101">
        <v>3665</v>
      </c>
      <c r="M87" s="90">
        <v>3490</v>
      </c>
      <c r="N87" s="89">
        <v>3741.6666666666665</v>
      </c>
      <c r="O87" s="160">
        <f t="shared" si="2"/>
        <v>3462.7187499999995</v>
      </c>
    </row>
    <row r="88" spans="1:15" s="16" customFormat="1" ht="16.5" customHeight="1">
      <c r="A88" s="407" t="s">
        <v>331</v>
      </c>
      <c r="B88" s="347"/>
      <c r="C88" s="11"/>
      <c r="D88" s="11"/>
      <c r="E88" s="27"/>
      <c r="F88" s="13"/>
      <c r="G88" s="27"/>
      <c r="H88" s="27"/>
      <c r="I88" s="14"/>
      <c r="J88" s="27"/>
      <c r="K88" s="13"/>
      <c r="L88" s="14"/>
      <c r="M88" s="14"/>
      <c r="N88" s="27"/>
      <c r="O88" s="408"/>
    </row>
    <row r="89" spans="1:15" s="16" customFormat="1" ht="16.5" customHeight="1">
      <c r="A89" s="403" t="s">
        <v>349</v>
      </c>
      <c r="B89" s="336" t="s">
        <v>58</v>
      </c>
      <c r="C89" s="84">
        <v>357.3125</v>
      </c>
      <c r="D89" s="84">
        <v>377.1666666666667</v>
      </c>
      <c r="E89" s="89">
        <v>443.8164</v>
      </c>
      <c r="F89" s="90">
        <v>407</v>
      </c>
      <c r="G89" s="89">
        <v>314.3333333333333</v>
      </c>
      <c r="H89" s="89">
        <v>338</v>
      </c>
      <c r="I89" s="101">
        <v>328</v>
      </c>
      <c r="J89" s="101">
        <v>327.5</v>
      </c>
      <c r="K89" s="90">
        <v>326.6666666666667</v>
      </c>
      <c r="L89" s="101">
        <v>311.75</v>
      </c>
      <c r="M89" s="90">
        <v>291</v>
      </c>
      <c r="N89" s="89">
        <v>337.22222222222223</v>
      </c>
      <c r="O89" s="160">
        <f t="shared" si="2"/>
        <v>346.6473157407407</v>
      </c>
    </row>
    <row r="90" spans="1:15" s="16" customFormat="1" ht="15" customHeight="1">
      <c r="A90" s="351" t="s">
        <v>385</v>
      </c>
      <c r="B90" s="359"/>
      <c r="C90" s="8"/>
      <c r="D90" s="360"/>
      <c r="E90" s="8"/>
      <c r="F90" s="361"/>
      <c r="G90" s="361"/>
      <c r="H90" s="361"/>
      <c r="J90" s="361"/>
      <c r="K90" s="361"/>
      <c r="L90" s="361"/>
      <c r="M90" s="8"/>
      <c r="N90" s="362"/>
      <c r="O90" s="363"/>
    </row>
    <row r="91" spans="1:15" s="8" customFormat="1" ht="17.25" customHeight="1">
      <c r="A91" s="236" t="s">
        <v>378</v>
      </c>
      <c r="B91" s="291"/>
      <c r="D91" s="360"/>
      <c r="O91" s="364"/>
    </row>
    <row r="92" spans="2:15" s="9" customFormat="1" ht="12">
      <c r="B92" s="276"/>
      <c r="O92" s="364"/>
    </row>
    <row r="93" spans="2:15" s="9" customFormat="1" ht="12">
      <c r="B93" s="276"/>
      <c r="O93" s="364"/>
    </row>
    <row r="94" spans="2:15" s="9" customFormat="1" ht="12.75">
      <c r="B94" s="27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4"/>
    </row>
    <row r="95" spans="3:15" s="9" customFormat="1" ht="12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65"/>
    </row>
    <row r="96" s="9" customFormat="1" ht="12">
      <c r="O96" s="364"/>
    </row>
    <row r="97" spans="2:15" s="9" customFormat="1" ht="12">
      <c r="B97" s="276"/>
      <c r="O97" s="364"/>
    </row>
    <row r="98" spans="2:15" s="9" customFormat="1" ht="12">
      <c r="B98" s="276"/>
      <c r="O98" s="364"/>
    </row>
    <row r="99" spans="2:15" s="9" customFormat="1" ht="12">
      <c r="B99" s="276"/>
      <c r="O99" s="364"/>
    </row>
    <row r="100" spans="2:15" s="9" customFormat="1" ht="12.75">
      <c r="B100" s="276"/>
      <c r="C100" s="233"/>
      <c r="D100" s="405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365"/>
    </row>
    <row r="101" spans="2:15" s="9" customFormat="1" ht="12.75">
      <c r="B101" s="276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65"/>
    </row>
    <row r="102" spans="2:15" s="9" customFormat="1" ht="12">
      <c r="B102" s="276"/>
      <c r="O102" s="364"/>
    </row>
    <row r="103" spans="2:15" s="9" customFormat="1" ht="12">
      <c r="B103" s="276"/>
      <c r="O103" s="364"/>
    </row>
    <row r="104" spans="2:15" s="9" customFormat="1" ht="12">
      <c r="B104" s="276"/>
      <c r="O104" s="364"/>
    </row>
    <row r="105" spans="2:15" s="9" customFormat="1" ht="12">
      <c r="B105" s="276"/>
      <c r="O105" s="364"/>
    </row>
    <row r="106" spans="2:15" s="9" customFormat="1" ht="12">
      <c r="B106" s="276"/>
      <c r="O106" s="364"/>
    </row>
    <row r="107" spans="2:15" s="9" customFormat="1" ht="12">
      <c r="B107" s="276"/>
      <c r="O107" s="364"/>
    </row>
    <row r="108" spans="2:15" s="9" customFormat="1" ht="12">
      <c r="B108" s="276"/>
      <c r="O108" s="364"/>
    </row>
    <row r="109" spans="2:15" s="9" customFormat="1" ht="12">
      <c r="B109" s="276"/>
      <c r="O109" s="364"/>
    </row>
    <row r="110" spans="2:15" s="9" customFormat="1" ht="12">
      <c r="B110" s="276"/>
      <c r="O110" s="364"/>
    </row>
    <row r="111" spans="2:15" s="9" customFormat="1" ht="12">
      <c r="B111" s="276"/>
      <c r="O111" s="364"/>
    </row>
    <row r="112" spans="2:15" s="9" customFormat="1" ht="12">
      <c r="B112" s="276"/>
      <c r="O112" s="364"/>
    </row>
    <row r="113" spans="2:15" s="9" customFormat="1" ht="12">
      <c r="B113" s="276"/>
      <c r="O113" s="364"/>
    </row>
    <row r="114" spans="2:15" s="9" customFormat="1" ht="12">
      <c r="B114" s="276"/>
      <c r="O114" s="364"/>
    </row>
    <row r="115" spans="2:15" s="9" customFormat="1" ht="12">
      <c r="B115" s="276"/>
      <c r="O115" s="364"/>
    </row>
    <row r="116" spans="2:15" s="9" customFormat="1" ht="12">
      <c r="B116" s="276"/>
      <c r="O116" s="364"/>
    </row>
    <row r="117" spans="2:15" s="9" customFormat="1" ht="12">
      <c r="B117" s="276"/>
      <c r="O117" s="364"/>
    </row>
    <row r="118" spans="2:15" s="9" customFormat="1" ht="12">
      <c r="B118" s="276"/>
      <c r="O118" s="364"/>
    </row>
    <row r="119" spans="2:15" s="9" customFormat="1" ht="12">
      <c r="B119" s="276"/>
      <c r="O119" s="364"/>
    </row>
    <row r="120" spans="2:15" s="9" customFormat="1" ht="12">
      <c r="B120" s="276"/>
      <c r="O120" s="364"/>
    </row>
    <row r="121" spans="2:15" s="9" customFormat="1" ht="12">
      <c r="B121" s="276"/>
      <c r="O121" s="364"/>
    </row>
    <row r="122" spans="2:15" s="9" customFormat="1" ht="12">
      <c r="B122" s="276"/>
      <c r="O122" s="364"/>
    </row>
    <row r="123" spans="2:15" s="9" customFormat="1" ht="12">
      <c r="B123" s="276"/>
      <c r="O123" s="364"/>
    </row>
    <row r="124" spans="2:15" s="9" customFormat="1" ht="12">
      <c r="B124" s="276"/>
      <c r="O124" s="364"/>
    </row>
    <row r="125" spans="2:15" s="9" customFormat="1" ht="12">
      <c r="B125" s="276"/>
      <c r="O125" s="364"/>
    </row>
    <row r="126" spans="2:15" s="9" customFormat="1" ht="12">
      <c r="B126" s="276"/>
      <c r="O126" s="364"/>
    </row>
    <row r="127" spans="2:15" s="9" customFormat="1" ht="12">
      <c r="B127" s="276"/>
      <c r="O127" s="364"/>
    </row>
    <row r="128" spans="2:15" s="9" customFormat="1" ht="12">
      <c r="B128" s="276"/>
      <c r="O128" s="364"/>
    </row>
    <row r="129" spans="2:15" s="9" customFormat="1" ht="12">
      <c r="B129" s="276"/>
      <c r="O129" s="364"/>
    </row>
    <row r="130" spans="2:15" s="9" customFormat="1" ht="12">
      <c r="B130" s="276"/>
      <c r="O130" s="364"/>
    </row>
    <row r="131" spans="2:15" s="9" customFormat="1" ht="12">
      <c r="B131" s="276"/>
      <c r="O131" s="364"/>
    </row>
    <row r="132" spans="2:15" s="9" customFormat="1" ht="12">
      <c r="B132" s="276"/>
      <c r="O132" s="364"/>
    </row>
    <row r="133" spans="2:15" s="9" customFormat="1" ht="12">
      <c r="B133" s="276"/>
      <c r="O133" s="364"/>
    </row>
    <row r="134" spans="2:15" s="9" customFormat="1" ht="12">
      <c r="B134" s="276"/>
      <c r="O134" s="364"/>
    </row>
    <row r="135" spans="2:15" s="9" customFormat="1" ht="12">
      <c r="B135" s="276"/>
      <c r="O135" s="364"/>
    </row>
    <row r="136" spans="2:15" s="9" customFormat="1" ht="12">
      <c r="B136" s="276"/>
      <c r="O136" s="364"/>
    </row>
    <row r="137" spans="2:15" s="9" customFormat="1" ht="12">
      <c r="B137" s="276"/>
      <c r="O137" s="364"/>
    </row>
    <row r="138" spans="2:15" s="9" customFormat="1" ht="12">
      <c r="B138" s="276"/>
      <c r="O138" s="364"/>
    </row>
    <row r="139" spans="2:15" s="9" customFormat="1" ht="12">
      <c r="B139" s="276"/>
      <c r="O139" s="364"/>
    </row>
    <row r="140" spans="2:15" s="9" customFormat="1" ht="12">
      <c r="B140" s="276"/>
      <c r="O140" s="364"/>
    </row>
    <row r="141" spans="2:15" s="9" customFormat="1" ht="12">
      <c r="B141" s="276"/>
      <c r="O141" s="364"/>
    </row>
    <row r="142" spans="2:15" s="9" customFormat="1" ht="12">
      <c r="B142" s="276"/>
      <c r="O142" s="364"/>
    </row>
    <row r="143" spans="2:15" s="9" customFormat="1" ht="12">
      <c r="B143" s="276"/>
      <c r="O143" s="364"/>
    </row>
    <row r="144" spans="2:15" s="9" customFormat="1" ht="12">
      <c r="B144" s="276"/>
      <c r="O144" s="364"/>
    </row>
    <row r="145" spans="2:15" s="9" customFormat="1" ht="12">
      <c r="B145" s="276"/>
      <c r="O145" s="364"/>
    </row>
    <row r="146" spans="2:15" s="9" customFormat="1" ht="12">
      <c r="B146" s="276"/>
      <c r="O146" s="364"/>
    </row>
    <row r="147" spans="2:15" s="9" customFormat="1" ht="12">
      <c r="B147" s="276"/>
      <c r="O147" s="364"/>
    </row>
    <row r="148" spans="2:15" s="9" customFormat="1" ht="12">
      <c r="B148" s="276"/>
      <c r="O148" s="364"/>
    </row>
    <row r="149" spans="2:15" s="9" customFormat="1" ht="12">
      <c r="B149" s="276"/>
      <c r="O149" s="364"/>
    </row>
    <row r="150" spans="2:15" s="9" customFormat="1" ht="12">
      <c r="B150" s="276"/>
      <c r="O150" s="364"/>
    </row>
    <row r="151" spans="2:15" s="9" customFormat="1" ht="12">
      <c r="B151" s="276"/>
      <c r="O151" s="364"/>
    </row>
    <row r="152" spans="2:15" s="9" customFormat="1" ht="12">
      <c r="B152" s="276"/>
      <c r="O152" s="364"/>
    </row>
    <row r="153" spans="2:15" s="9" customFormat="1" ht="12">
      <c r="B153" s="276"/>
      <c r="O153" s="364"/>
    </row>
    <row r="154" spans="2:15" s="9" customFormat="1" ht="12">
      <c r="B154" s="276"/>
      <c r="O154" s="364"/>
    </row>
  </sheetData>
  <sheetProtection/>
  <mergeCells count="5">
    <mergeCell ref="A2:O2"/>
    <mergeCell ref="A40:O40"/>
    <mergeCell ref="A75:O75"/>
    <mergeCell ref="A39:O39"/>
    <mergeCell ref="A74:O7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8"/>
  <sheetViews>
    <sheetView zoomScalePageLayoutView="0" workbookViewId="0" topLeftCell="A17">
      <selection activeCell="P10" sqref="P10"/>
    </sheetView>
  </sheetViews>
  <sheetFormatPr defaultColWidth="9.8515625" defaultRowHeight="12.75"/>
  <cols>
    <col min="1" max="1" width="22.421875" style="3" customWidth="1"/>
    <col min="2" max="2" width="7.7109375" style="287" customWidth="1"/>
    <col min="3" max="3" width="7.28125" style="3" customWidth="1"/>
    <col min="4" max="4" width="7.57421875" style="3" customWidth="1"/>
    <col min="5" max="5" width="8.140625" style="3" customWidth="1"/>
    <col min="6" max="6" width="7.28125" style="3" customWidth="1"/>
    <col min="7" max="7" width="7.8515625" style="3" customWidth="1"/>
    <col min="8" max="8" width="7.57421875" style="3" customWidth="1"/>
    <col min="9" max="9" width="7.421875" style="3" customWidth="1"/>
    <col min="10" max="10" width="8.28125" style="3" customWidth="1"/>
    <col min="11" max="12" width="7.8515625" style="3" customWidth="1"/>
    <col min="13" max="14" width="8.57421875" style="3" customWidth="1"/>
    <col min="15" max="15" width="9.8515625" style="367" customWidth="1"/>
    <col min="16" max="16384" width="9.8515625" style="3" customWidth="1"/>
  </cols>
  <sheetData>
    <row r="1" spans="1:15" s="9" customFormat="1" ht="24.75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</row>
    <row r="2" spans="1:15" s="9" customFormat="1" ht="18" customHeight="1">
      <c r="A2" s="494" t="s">
        <v>383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2:15" s="9" customFormat="1" ht="11.25" customHeight="1">
      <c r="B3" s="27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352"/>
    </row>
    <row r="4" spans="1:15" s="9" customFormat="1" ht="12.75">
      <c r="A4" s="374"/>
      <c r="B4" s="375"/>
      <c r="C4" s="376"/>
      <c r="D4" s="376"/>
      <c r="E4" s="376"/>
      <c r="F4" s="376"/>
      <c r="G4" s="376"/>
      <c r="H4" s="376"/>
      <c r="I4" s="375"/>
      <c r="J4" s="376"/>
      <c r="K4" s="376"/>
      <c r="L4" s="375"/>
      <c r="M4" s="375"/>
      <c r="N4" s="376"/>
      <c r="O4" s="370"/>
    </row>
    <row r="5" spans="1:15" s="9" customFormat="1" ht="12.75">
      <c r="A5" s="374" t="s">
        <v>351</v>
      </c>
      <c r="B5" s="375" t="s">
        <v>0</v>
      </c>
      <c r="C5" s="376" t="s">
        <v>16</v>
      </c>
      <c r="D5" s="376" t="s">
        <v>17</v>
      </c>
      <c r="E5" s="376" t="s">
        <v>18</v>
      </c>
      <c r="F5" s="376" t="s">
        <v>19</v>
      </c>
      <c r="G5" s="376" t="s">
        <v>20</v>
      </c>
      <c r="H5" s="376" t="s">
        <v>21</v>
      </c>
      <c r="I5" s="375" t="s">
        <v>22</v>
      </c>
      <c r="J5" s="376" t="s">
        <v>364</v>
      </c>
      <c r="K5" s="376" t="s">
        <v>23</v>
      </c>
      <c r="L5" s="375" t="s">
        <v>24</v>
      </c>
      <c r="M5" s="375" t="s">
        <v>25</v>
      </c>
      <c r="N5" s="376" t="s">
        <v>26</v>
      </c>
      <c r="O5" s="370" t="s">
        <v>40</v>
      </c>
    </row>
    <row r="6" spans="1:15" s="9" customFormat="1" ht="13.5">
      <c r="A6" s="391" t="s">
        <v>332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92"/>
    </row>
    <row r="7" spans="1:15" s="5" customFormat="1" ht="15.75" customHeight="1">
      <c r="A7" s="237" t="s">
        <v>242</v>
      </c>
      <c r="B7" s="283" t="s">
        <v>57</v>
      </c>
      <c r="C7" s="250">
        <v>1585.5882352941176</v>
      </c>
      <c r="D7" s="250">
        <v>1577.625</v>
      </c>
      <c r="E7" s="250">
        <v>1570</v>
      </c>
      <c r="F7" s="250">
        <v>1582</v>
      </c>
      <c r="G7" s="250">
        <v>1596.842105263158</v>
      </c>
      <c r="H7" s="250">
        <v>1578.3333333333333</v>
      </c>
      <c r="I7" s="250">
        <v>1563</v>
      </c>
      <c r="J7" s="250">
        <v>1536.842105263158</v>
      </c>
      <c r="K7" s="250">
        <v>1435.7894736842106</v>
      </c>
      <c r="L7" s="250">
        <v>1407.5</v>
      </c>
      <c r="M7" s="250">
        <v>1397.5</v>
      </c>
      <c r="N7" s="250">
        <v>1403.6</v>
      </c>
      <c r="O7" s="111">
        <f>AVERAGE(C7:N7)</f>
        <v>1519.551687736498</v>
      </c>
    </row>
    <row r="8" spans="1:15" s="5" customFormat="1" ht="15.75" customHeight="1">
      <c r="A8" s="237" t="s">
        <v>241</v>
      </c>
      <c r="B8" s="283" t="s">
        <v>57</v>
      </c>
      <c r="C8" s="250">
        <v>1736.8235294117646</v>
      </c>
      <c r="D8" s="250">
        <v>1733</v>
      </c>
      <c r="E8" s="250">
        <v>1740</v>
      </c>
      <c r="F8" s="250">
        <v>1731</v>
      </c>
      <c r="G8" s="250">
        <v>1722.1052631578948</v>
      </c>
      <c r="H8" s="250">
        <v>1716.6666666666667</v>
      </c>
      <c r="I8" s="250">
        <v>1682</v>
      </c>
      <c r="J8" s="250">
        <v>1662.1052631578948</v>
      </c>
      <c r="K8" s="250">
        <v>1577.8947368421052</v>
      </c>
      <c r="L8" s="250">
        <v>1521.5</v>
      </c>
      <c r="M8" s="250">
        <v>1540</v>
      </c>
      <c r="N8" s="250">
        <v>1552.4</v>
      </c>
      <c r="O8" s="111">
        <f aca="true" t="shared" si="0" ref="O8:O57">AVERAGE(C8:N8)</f>
        <v>1659.6246216030274</v>
      </c>
    </row>
    <row r="9" spans="1:15" s="5" customFormat="1" ht="15.75" customHeight="1">
      <c r="A9" s="237" t="s">
        <v>1</v>
      </c>
      <c r="B9" s="283" t="s">
        <v>57</v>
      </c>
      <c r="C9" s="250">
        <v>745.5882352941177</v>
      </c>
      <c r="D9" s="250">
        <v>838.125</v>
      </c>
      <c r="E9" s="250">
        <v>877.5</v>
      </c>
      <c r="F9" s="250">
        <v>895</v>
      </c>
      <c r="G9" s="250">
        <v>879.736842105263</v>
      </c>
      <c r="H9" s="250">
        <v>864.583333333333</v>
      </c>
      <c r="I9" s="250">
        <v>886.25</v>
      </c>
      <c r="J9" s="250">
        <v>839.473684210526</v>
      </c>
      <c r="K9" s="250">
        <v>739.473684210526</v>
      </c>
      <c r="L9" s="250">
        <v>701.375</v>
      </c>
      <c r="M9" s="250">
        <v>734.25</v>
      </c>
      <c r="N9" s="250">
        <v>725</v>
      </c>
      <c r="O9" s="111">
        <f t="shared" si="0"/>
        <v>810.5296482628137</v>
      </c>
    </row>
    <row r="10" spans="1:15" s="5" customFormat="1" ht="15.75" customHeight="1">
      <c r="A10" s="350" t="s">
        <v>333</v>
      </c>
      <c r="B10" s="283"/>
      <c r="C10" s="75"/>
      <c r="D10" s="75"/>
      <c r="E10" s="75"/>
      <c r="F10" s="76"/>
      <c r="G10" s="76"/>
      <c r="H10" s="117"/>
      <c r="I10" s="110"/>
      <c r="J10" s="110"/>
      <c r="K10" s="78"/>
      <c r="L10" s="117"/>
      <c r="M10" s="110"/>
      <c r="N10" s="117"/>
      <c r="O10" s="111"/>
    </row>
    <row r="11" spans="1:15" s="5" customFormat="1" ht="15.75" customHeight="1">
      <c r="A11" s="237" t="s">
        <v>2</v>
      </c>
      <c r="B11" s="283" t="s">
        <v>57</v>
      </c>
      <c r="C11" s="250">
        <v>591.1764705882352</v>
      </c>
      <c r="D11" s="250">
        <v>702.5</v>
      </c>
      <c r="E11" s="250">
        <v>805</v>
      </c>
      <c r="F11" s="250">
        <v>630</v>
      </c>
      <c r="G11" s="250">
        <v>634.2105263157895</v>
      </c>
      <c r="H11" s="250">
        <v>579.1666666666666</v>
      </c>
      <c r="I11" s="250">
        <v>616.5</v>
      </c>
      <c r="J11" s="250">
        <v>715.7894736842105</v>
      </c>
      <c r="K11" s="250">
        <v>636.8421052631579</v>
      </c>
      <c r="L11" s="250">
        <v>470</v>
      </c>
      <c r="M11" s="250">
        <v>552.5</v>
      </c>
      <c r="N11" s="250">
        <v>552</v>
      </c>
      <c r="O11" s="111">
        <f t="shared" si="0"/>
        <v>623.8071035431717</v>
      </c>
    </row>
    <row r="12" spans="1:15" s="5" customFormat="1" ht="15.75" customHeight="1">
      <c r="A12" s="237" t="s">
        <v>3</v>
      </c>
      <c r="B12" s="283" t="s">
        <v>57</v>
      </c>
      <c r="C12" s="250">
        <v>1211.764705882353</v>
      </c>
      <c r="D12" s="250">
        <v>1325</v>
      </c>
      <c r="E12" s="250">
        <v>1350</v>
      </c>
      <c r="F12" s="250">
        <v>1325</v>
      </c>
      <c r="G12" s="250">
        <v>1244.7368421052631</v>
      </c>
      <c r="H12" s="250">
        <v>1541.6666666666667</v>
      </c>
      <c r="I12" s="250">
        <v>2020.5049999999999</v>
      </c>
      <c r="J12" s="250">
        <v>1481.578947368421</v>
      </c>
      <c r="K12" s="250">
        <v>1500</v>
      </c>
      <c r="L12" s="250">
        <v>1360</v>
      </c>
      <c r="M12" s="250">
        <v>1350</v>
      </c>
      <c r="N12" s="250">
        <v>1272</v>
      </c>
      <c r="O12" s="111">
        <f t="shared" si="0"/>
        <v>1415.1876801685587</v>
      </c>
    </row>
    <row r="13" spans="1:15" s="5" customFormat="1" ht="15.75" customHeight="1">
      <c r="A13" s="237" t="s">
        <v>246</v>
      </c>
      <c r="B13" s="283" t="s">
        <v>57</v>
      </c>
      <c r="C13" s="250">
        <v>957.2188235294118</v>
      </c>
      <c r="D13" s="250">
        <v>947.7275909090907</v>
      </c>
      <c r="E13" s="250">
        <v>934.0909090909088</v>
      </c>
      <c r="F13" s="250">
        <v>898.8636363636364</v>
      </c>
      <c r="G13" s="250">
        <v>983.2536842105263</v>
      </c>
      <c r="H13" s="250">
        <v>1040.7196969696972</v>
      </c>
      <c r="I13" s="250">
        <v>1191.4772727272725</v>
      </c>
      <c r="J13" s="250">
        <v>1134.5693779904304</v>
      </c>
      <c r="K13" s="250">
        <v>1150.7177033492824</v>
      </c>
      <c r="L13" s="250">
        <v>1095.4545454545455</v>
      </c>
      <c r="M13" s="250">
        <v>1184.090909090909</v>
      </c>
      <c r="N13" s="250">
        <v>1272.7272727272725</v>
      </c>
      <c r="O13" s="111">
        <f t="shared" si="0"/>
        <v>1065.909285201082</v>
      </c>
    </row>
    <row r="14" spans="1:15" s="5" customFormat="1" ht="15.75" customHeight="1">
      <c r="A14" s="237" t="s">
        <v>247</v>
      </c>
      <c r="B14" s="283" t="s">
        <v>57</v>
      </c>
      <c r="C14" s="250">
        <v>2205.8823529411766</v>
      </c>
      <c r="D14" s="250">
        <v>2272.5</v>
      </c>
      <c r="E14" s="250">
        <v>2185</v>
      </c>
      <c r="F14" s="250">
        <v>2090</v>
      </c>
      <c r="G14" s="250">
        <v>2105.2631578947367</v>
      </c>
      <c r="H14" s="250">
        <v>2150</v>
      </c>
      <c r="I14" s="250">
        <v>2372.5</v>
      </c>
      <c r="J14" s="250">
        <v>2289.4736842105262</v>
      </c>
      <c r="K14" s="250">
        <v>2278.9473684210525</v>
      </c>
      <c r="L14" s="250">
        <v>2425</v>
      </c>
      <c r="M14" s="250">
        <v>2305</v>
      </c>
      <c r="N14" s="250">
        <v>2296</v>
      </c>
      <c r="O14" s="111">
        <f t="shared" si="0"/>
        <v>2247.9638802889576</v>
      </c>
    </row>
    <row r="15" spans="1:15" s="5" customFormat="1" ht="15.75" customHeight="1">
      <c r="A15" s="237" t="s">
        <v>248</v>
      </c>
      <c r="B15" s="283" t="s">
        <v>57</v>
      </c>
      <c r="C15" s="250">
        <v>1772.2222222222222</v>
      </c>
      <c r="D15" s="250">
        <v>2040.541875</v>
      </c>
      <c r="E15" s="250">
        <v>1887.2224999999999</v>
      </c>
      <c r="F15" s="250">
        <v>1934.6667999999997</v>
      </c>
      <c r="G15" s="250">
        <v>1881.6665</v>
      </c>
      <c r="H15" s="250">
        <v>1983.3333333333333</v>
      </c>
      <c r="I15" s="250">
        <v>1826.6666666666667</v>
      </c>
      <c r="J15" s="250">
        <v>1836</v>
      </c>
      <c r="K15" s="250">
        <v>1800</v>
      </c>
      <c r="L15" s="250">
        <v>1808.3333333333333</v>
      </c>
      <c r="M15" s="250">
        <v>2085</v>
      </c>
      <c r="N15" s="250">
        <v>1810</v>
      </c>
      <c r="O15" s="111">
        <f t="shared" si="0"/>
        <v>1888.8044358796296</v>
      </c>
    </row>
    <row r="16" spans="1:15" s="5" customFormat="1" ht="15.75" customHeight="1">
      <c r="A16" s="237" t="s">
        <v>249</v>
      </c>
      <c r="B16" s="283" t="s">
        <v>57</v>
      </c>
      <c r="C16" s="250">
        <v>1893.75</v>
      </c>
      <c r="D16" s="250">
        <v>1800</v>
      </c>
      <c r="E16" s="250">
        <v>2150</v>
      </c>
      <c r="F16" s="250">
        <v>2195</v>
      </c>
      <c r="G16" s="250">
        <v>2289.4736842105262</v>
      </c>
      <c r="H16" s="250">
        <v>2308.3333333333335</v>
      </c>
      <c r="I16" s="250">
        <v>2262.5</v>
      </c>
      <c r="J16" s="250">
        <v>2473.684210526316</v>
      </c>
      <c r="K16" s="250">
        <v>1578.9473684210527</v>
      </c>
      <c r="L16" s="250">
        <v>2160</v>
      </c>
      <c r="M16" s="250">
        <v>2290</v>
      </c>
      <c r="N16" s="250">
        <v>2448</v>
      </c>
      <c r="O16" s="111">
        <f t="shared" si="0"/>
        <v>2154.1407163742692</v>
      </c>
    </row>
    <row r="17" spans="1:15" s="5" customFormat="1" ht="15.75" customHeight="1">
      <c r="A17" s="237" t="s">
        <v>49</v>
      </c>
      <c r="B17" s="283" t="s">
        <v>57</v>
      </c>
      <c r="C17" s="250">
        <v>464.70588235294116</v>
      </c>
      <c r="D17" s="250">
        <v>590</v>
      </c>
      <c r="E17" s="250">
        <v>462.5</v>
      </c>
      <c r="F17" s="250">
        <v>485</v>
      </c>
      <c r="G17" s="250">
        <v>468.42105263157896</v>
      </c>
      <c r="H17" s="250">
        <v>470.8333333333333</v>
      </c>
      <c r="I17" s="250">
        <v>462.5</v>
      </c>
      <c r="J17" s="250">
        <v>476.3157894736842</v>
      </c>
      <c r="K17" s="250">
        <v>460.5263157894737</v>
      </c>
      <c r="L17" s="250">
        <v>422.5</v>
      </c>
      <c r="M17" s="250">
        <v>487.5</v>
      </c>
      <c r="N17" s="250">
        <v>566</v>
      </c>
      <c r="O17" s="111">
        <f t="shared" si="0"/>
        <v>484.7335311317509</v>
      </c>
    </row>
    <row r="18" spans="1:15" s="5" customFormat="1" ht="15.75" customHeight="1">
      <c r="A18" s="350" t="s">
        <v>334</v>
      </c>
      <c r="B18" s="28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111"/>
    </row>
    <row r="19" spans="1:15" s="5" customFormat="1" ht="15.75" customHeight="1">
      <c r="A19" s="237" t="s">
        <v>369</v>
      </c>
      <c r="B19" s="283" t="s">
        <v>57</v>
      </c>
      <c r="C19" s="250">
        <v>2710.294117647059</v>
      </c>
      <c r="D19" s="250">
        <v>2775</v>
      </c>
      <c r="E19" s="250">
        <v>2900</v>
      </c>
      <c r="F19" s="250">
        <v>2837.5</v>
      </c>
      <c r="G19" s="250">
        <v>2877.6315789473683</v>
      </c>
      <c r="H19" s="250">
        <v>2798.9583333333335</v>
      </c>
      <c r="I19" s="250">
        <v>2762.5</v>
      </c>
      <c r="J19" s="250">
        <v>2642.1052631578946</v>
      </c>
      <c r="K19" s="250">
        <v>2584.2105263157896</v>
      </c>
      <c r="L19" s="250">
        <v>2606.875</v>
      </c>
      <c r="M19" s="250">
        <v>2652.5</v>
      </c>
      <c r="N19" s="250">
        <v>2665</v>
      </c>
      <c r="O19" s="111">
        <f t="shared" si="0"/>
        <v>2734.3812349501204</v>
      </c>
    </row>
    <row r="20" spans="1:15" s="5" customFormat="1" ht="15.75" customHeight="1">
      <c r="A20" s="237" t="s">
        <v>335</v>
      </c>
      <c r="B20" s="283" t="s">
        <v>57</v>
      </c>
      <c r="C20" s="250">
        <v>2735.294117647059</v>
      </c>
      <c r="D20" s="250">
        <v>2685</v>
      </c>
      <c r="E20" s="250">
        <v>2725</v>
      </c>
      <c r="F20" s="250">
        <v>2822.5</v>
      </c>
      <c r="G20" s="250">
        <v>2917.1052631578946</v>
      </c>
      <c r="H20" s="250">
        <v>3038.5416666666665</v>
      </c>
      <c r="I20" s="250">
        <v>3095</v>
      </c>
      <c r="J20" s="250">
        <v>2850</v>
      </c>
      <c r="K20" s="250">
        <v>2809.2105263157896</v>
      </c>
      <c r="L20" s="250">
        <v>2807.5</v>
      </c>
      <c r="M20" s="250">
        <v>3040</v>
      </c>
      <c r="N20" s="250">
        <v>3126</v>
      </c>
      <c r="O20" s="111">
        <f t="shared" si="0"/>
        <v>2887.5959644822847</v>
      </c>
    </row>
    <row r="21" spans="1:15" s="5" customFormat="1" ht="15.75" customHeight="1">
      <c r="A21" s="237" t="s">
        <v>336</v>
      </c>
      <c r="B21" s="283" t="s">
        <v>57</v>
      </c>
      <c r="C21" s="250">
        <v>1972.0588235294117</v>
      </c>
      <c r="D21" s="250">
        <v>1910</v>
      </c>
      <c r="E21" s="250">
        <v>1950</v>
      </c>
      <c r="F21" s="250">
        <v>2010</v>
      </c>
      <c r="G21" s="250">
        <v>2047.3684210526317</v>
      </c>
      <c r="H21" s="250">
        <v>2001.0416666666667</v>
      </c>
      <c r="I21" s="250">
        <v>1953.75</v>
      </c>
      <c r="J21" s="250">
        <v>1898.6842105263158</v>
      </c>
      <c r="K21" s="250">
        <v>1940.7894736842106</v>
      </c>
      <c r="L21" s="250">
        <v>1953.75</v>
      </c>
      <c r="M21" s="250">
        <v>2005</v>
      </c>
      <c r="N21" s="250">
        <v>2012</v>
      </c>
      <c r="O21" s="111">
        <f t="shared" si="0"/>
        <v>1971.2035496216029</v>
      </c>
    </row>
    <row r="22" spans="1:15" s="5" customFormat="1" ht="15.75" customHeight="1">
      <c r="A22" s="237" t="s">
        <v>337</v>
      </c>
      <c r="B22" s="283" t="s">
        <v>57</v>
      </c>
      <c r="C22" s="250">
        <v>2144.1176470588234</v>
      </c>
      <c r="D22" s="250">
        <v>2026.25</v>
      </c>
      <c r="E22" s="250">
        <v>2100</v>
      </c>
      <c r="F22" s="250">
        <v>2037.5</v>
      </c>
      <c r="G22" s="250">
        <v>2139.4736842105262</v>
      </c>
      <c r="H22" s="250">
        <v>2265.625</v>
      </c>
      <c r="I22" s="250">
        <v>2472.5</v>
      </c>
      <c r="J22" s="250">
        <v>2436.842105263158</v>
      </c>
      <c r="K22" s="250">
        <v>2432.8947368421054</v>
      </c>
      <c r="L22" s="250">
        <v>2460</v>
      </c>
      <c r="M22" s="250">
        <v>2476.25</v>
      </c>
      <c r="N22" s="250">
        <v>2496</v>
      </c>
      <c r="O22" s="111">
        <f t="shared" si="0"/>
        <v>2290.621097781218</v>
      </c>
    </row>
    <row r="23" spans="1:15" s="5" customFormat="1" ht="15.75" customHeight="1">
      <c r="A23" s="237" t="s">
        <v>370</v>
      </c>
      <c r="B23" s="283" t="s">
        <v>57</v>
      </c>
      <c r="C23" s="250">
        <v>1026.4705882352941</v>
      </c>
      <c r="D23" s="250">
        <v>1357.5</v>
      </c>
      <c r="E23" s="250">
        <v>1300</v>
      </c>
      <c r="F23" s="250">
        <v>1195</v>
      </c>
      <c r="G23" s="250">
        <v>918.421052631579</v>
      </c>
      <c r="H23" s="250">
        <v>1095.83</v>
      </c>
      <c r="I23" s="250">
        <v>1457.5</v>
      </c>
      <c r="J23" s="250">
        <v>1513.157894736842</v>
      </c>
      <c r="K23" s="250">
        <v>1659.6491228070176</v>
      </c>
      <c r="L23" s="250">
        <v>1456.67</v>
      </c>
      <c r="M23" s="250">
        <v>1323.333333333333</v>
      </c>
      <c r="N23" s="250">
        <v>1341.333333333333</v>
      </c>
      <c r="O23" s="111">
        <f>AVERAGE(C23:N23)</f>
        <v>1303.738777089783</v>
      </c>
    </row>
    <row r="24" spans="1:15" s="5" customFormat="1" ht="15.75" customHeight="1">
      <c r="A24" s="350" t="s">
        <v>338</v>
      </c>
      <c r="B24" s="283"/>
      <c r="C24" s="75"/>
      <c r="D24" s="75"/>
      <c r="E24" s="75"/>
      <c r="F24" s="390"/>
      <c r="G24" s="76"/>
      <c r="H24" s="117"/>
      <c r="I24" s="110"/>
      <c r="J24" s="110"/>
      <c r="K24" s="78"/>
      <c r="L24" s="117"/>
      <c r="M24" s="110"/>
      <c r="N24" s="117"/>
      <c r="O24" s="111"/>
    </row>
    <row r="25" spans="1:15" s="5" customFormat="1" ht="15.75" customHeight="1">
      <c r="A25" s="237" t="s">
        <v>4</v>
      </c>
      <c r="B25" s="283" t="s">
        <v>58</v>
      </c>
      <c r="C25" s="75">
        <v>1400</v>
      </c>
      <c r="D25" s="75">
        <v>1472.5</v>
      </c>
      <c r="E25" s="75">
        <v>1500</v>
      </c>
      <c r="F25" s="76">
        <v>1200</v>
      </c>
      <c r="G25" s="76">
        <v>1210.5263157894738</v>
      </c>
      <c r="H25" s="117">
        <v>1254.17</v>
      </c>
      <c r="I25" s="110">
        <v>1290</v>
      </c>
      <c r="J25" s="110">
        <v>1321.0526315789473</v>
      </c>
      <c r="K25" s="78">
        <v>1468.421052631579</v>
      </c>
      <c r="L25" s="117">
        <v>1550</v>
      </c>
      <c r="M25" s="110">
        <v>1465</v>
      </c>
      <c r="N25" s="117">
        <v>1464</v>
      </c>
      <c r="O25" s="111">
        <f t="shared" si="0"/>
        <v>1382.9724999999999</v>
      </c>
    </row>
    <row r="26" spans="1:15" s="5" customFormat="1" ht="15.75" customHeight="1">
      <c r="A26" s="350" t="s">
        <v>371</v>
      </c>
      <c r="B26" s="283"/>
      <c r="C26" s="75"/>
      <c r="D26" s="75"/>
      <c r="E26" s="75"/>
      <c r="F26" s="390"/>
      <c r="G26" s="76"/>
      <c r="H26" s="117"/>
      <c r="I26" s="110"/>
      <c r="J26" s="110"/>
      <c r="K26" s="78"/>
      <c r="L26" s="117"/>
      <c r="M26" s="110"/>
      <c r="N26" s="117"/>
      <c r="O26" s="111"/>
    </row>
    <row r="27" spans="1:15" s="5" customFormat="1" ht="15.75" customHeight="1">
      <c r="A27" s="237" t="s">
        <v>259</v>
      </c>
      <c r="B27" s="283" t="s">
        <v>57</v>
      </c>
      <c r="C27" s="75">
        <v>1556.2091503267973</v>
      </c>
      <c r="D27" s="75">
        <v>1975</v>
      </c>
      <c r="E27" s="75">
        <v>1960</v>
      </c>
      <c r="F27" s="76">
        <v>1339.7058823529412</v>
      </c>
      <c r="G27" s="76">
        <v>868.4210526315787</v>
      </c>
      <c r="H27" s="117">
        <v>1113.89</v>
      </c>
      <c r="I27" s="110">
        <v>1601.6666666666665</v>
      </c>
      <c r="J27" s="110">
        <v>1705.2631578947369</v>
      </c>
      <c r="K27" s="78">
        <v>1836.842105263158</v>
      </c>
      <c r="L27" s="117">
        <v>2090</v>
      </c>
      <c r="M27" s="110">
        <v>1960</v>
      </c>
      <c r="N27" s="117">
        <v>1560</v>
      </c>
      <c r="O27" s="111">
        <f t="shared" si="0"/>
        <v>1630.5831679279897</v>
      </c>
    </row>
    <row r="28" spans="1:15" s="5" customFormat="1" ht="15.75" customHeight="1">
      <c r="A28" s="237" t="s">
        <v>380</v>
      </c>
      <c r="B28" s="283" t="s">
        <v>57</v>
      </c>
      <c r="C28" s="75">
        <v>2782.3529411764707</v>
      </c>
      <c r="D28" s="75">
        <v>2933.7625</v>
      </c>
      <c r="E28" s="75">
        <v>2925</v>
      </c>
      <c r="F28" s="76">
        <v>3100</v>
      </c>
      <c r="G28" s="76">
        <v>2952.6315789473683</v>
      </c>
      <c r="H28" s="117">
        <v>2408.3333333333335</v>
      </c>
      <c r="I28" s="110">
        <v>2425</v>
      </c>
      <c r="J28" s="110">
        <v>2242.1052631578946</v>
      </c>
      <c r="K28" s="78">
        <v>2300</v>
      </c>
      <c r="L28" s="117">
        <v>3095</v>
      </c>
      <c r="M28" s="110">
        <v>3575</v>
      </c>
      <c r="N28" s="117">
        <v>3176</v>
      </c>
      <c r="O28" s="111">
        <f>AVERAGE(C28:N28)</f>
        <v>2826.2654680512555</v>
      </c>
    </row>
    <row r="29" spans="1:15" s="5" customFormat="1" ht="15.75" customHeight="1">
      <c r="A29" s="237" t="s">
        <v>339</v>
      </c>
      <c r="B29" s="283" t="s">
        <v>57</v>
      </c>
      <c r="C29" s="75">
        <v>6577.5274216959515</v>
      </c>
      <c r="D29" s="75">
        <v>6196.25</v>
      </c>
      <c r="E29" s="75">
        <v>6153.75</v>
      </c>
      <c r="F29" s="76">
        <v>6300</v>
      </c>
      <c r="G29" s="76">
        <v>6401.315789473684</v>
      </c>
      <c r="H29" s="117">
        <v>6300</v>
      </c>
      <c r="I29" s="110">
        <v>7873.75</v>
      </c>
      <c r="J29" s="110">
        <v>9386.842105263158</v>
      </c>
      <c r="K29" s="78">
        <v>9302.631578947368</v>
      </c>
      <c r="L29" s="117">
        <v>8898.75</v>
      </c>
      <c r="M29" s="110">
        <v>8410</v>
      </c>
      <c r="N29" s="117">
        <v>8238</v>
      </c>
      <c r="O29" s="111">
        <f t="shared" si="0"/>
        <v>7503.234741281679</v>
      </c>
    </row>
    <row r="30" spans="1:15" s="5" customFormat="1" ht="15.75" customHeight="1">
      <c r="A30" s="237" t="s">
        <v>264</v>
      </c>
      <c r="B30" s="283" t="s">
        <v>57</v>
      </c>
      <c r="C30" s="75"/>
      <c r="D30" s="75"/>
      <c r="E30" s="75"/>
      <c r="F30" s="76"/>
      <c r="G30" s="76"/>
      <c r="H30" s="117"/>
      <c r="I30" s="110">
        <v>5900</v>
      </c>
      <c r="J30" s="110">
        <v>5926.315789473684</v>
      </c>
      <c r="K30" s="78">
        <v>5694.736842105263</v>
      </c>
      <c r="L30" s="117">
        <v>5265.789473684211</v>
      </c>
      <c r="M30" s="110"/>
      <c r="N30" s="117"/>
      <c r="O30" s="111">
        <f>AVERAGE(C30:N30)</f>
        <v>5696.710526315789</v>
      </c>
    </row>
    <row r="31" spans="1:15" s="5" customFormat="1" ht="15.75" customHeight="1">
      <c r="A31" s="237" t="s">
        <v>5</v>
      </c>
      <c r="B31" s="283" t="s">
        <v>57</v>
      </c>
      <c r="C31" s="75">
        <v>1035.2941176470588</v>
      </c>
      <c r="D31" s="75">
        <v>1192.5</v>
      </c>
      <c r="E31" s="75">
        <v>1287.5</v>
      </c>
      <c r="F31" s="76">
        <v>1080</v>
      </c>
      <c r="G31" s="76">
        <v>947.3684210526316</v>
      </c>
      <c r="H31" s="117">
        <v>1031.034356060606</v>
      </c>
      <c r="I31" s="110">
        <v>1026.7045454545453</v>
      </c>
      <c r="J31" s="110">
        <v>655.5023923444974</v>
      </c>
      <c r="K31" s="78">
        <v>720.0956937799043</v>
      </c>
      <c r="L31" s="117">
        <v>797.7272727272726</v>
      </c>
      <c r="M31" s="110">
        <v>852.272727272727</v>
      </c>
      <c r="N31" s="117">
        <v>859.9999999999995</v>
      </c>
      <c r="O31" s="111">
        <f t="shared" si="0"/>
        <v>957.1666271949367</v>
      </c>
    </row>
    <row r="32" spans="1:15" s="5" customFormat="1" ht="15.75" customHeight="1">
      <c r="A32" s="237" t="s">
        <v>50</v>
      </c>
      <c r="B32" s="283" t="s">
        <v>57</v>
      </c>
      <c r="C32" s="75">
        <v>591.764705882353</v>
      </c>
      <c r="D32" s="75">
        <v>502</v>
      </c>
      <c r="E32" s="75">
        <v>528</v>
      </c>
      <c r="F32" s="76">
        <v>587</v>
      </c>
      <c r="G32" s="76">
        <v>554.736842105263</v>
      </c>
      <c r="H32" s="117">
        <v>781.167929292929</v>
      </c>
      <c r="I32" s="110">
        <v>892.333333333333</v>
      </c>
      <c r="J32" s="110">
        <v>809.473684210526</v>
      </c>
      <c r="K32" s="78">
        <v>831.578947368421</v>
      </c>
      <c r="L32" s="117">
        <v>882</v>
      </c>
      <c r="M32" s="110">
        <v>800</v>
      </c>
      <c r="N32" s="117">
        <v>886.4</v>
      </c>
      <c r="O32" s="111">
        <f t="shared" si="0"/>
        <v>720.5379535160687</v>
      </c>
    </row>
    <row r="33" spans="1:15" s="5" customFormat="1" ht="15.75" customHeight="1">
      <c r="A33" s="237" t="s">
        <v>267</v>
      </c>
      <c r="B33" s="283" t="s">
        <v>57</v>
      </c>
      <c r="C33" s="75">
        <v>2011.764705882353</v>
      </c>
      <c r="D33" s="75">
        <v>1868.8</v>
      </c>
      <c r="E33" s="75">
        <v>1952.5</v>
      </c>
      <c r="F33" s="76">
        <v>2422.5</v>
      </c>
      <c r="G33" s="76">
        <v>2515.7894736842104</v>
      </c>
      <c r="H33" s="117">
        <v>2872.9166666666665</v>
      </c>
      <c r="I33" s="110">
        <v>2287.5</v>
      </c>
      <c r="J33" s="110">
        <v>1794.7368421052631</v>
      </c>
      <c r="K33" s="78">
        <v>1760.5263157894738</v>
      </c>
      <c r="L33" s="117">
        <v>1990</v>
      </c>
      <c r="M33" s="110">
        <v>2412.5</v>
      </c>
      <c r="N33" s="117">
        <v>2506</v>
      </c>
      <c r="O33" s="111">
        <f t="shared" si="0"/>
        <v>2199.6278336773303</v>
      </c>
    </row>
    <row r="34" spans="1:15" s="5" customFormat="1" ht="15.75" customHeight="1">
      <c r="A34" s="237" t="s">
        <v>340</v>
      </c>
      <c r="B34" s="283" t="s">
        <v>57</v>
      </c>
      <c r="C34" s="75">
        <v>1817.6470588235295</v>
      </c>
      <c r="D34" s="75">
        <v>1645</v>
      </c>
      <c r="E34" s="75">
        <v>1585</v>
      </c>
      <c r="F34" s="76">
        <v>1842.5</v>
      </c>
      <c r="G34" s="76">
        <v>2202.6315789473683</v>
      </c>
      <c r="H34" s="117">
        <v>3066.6666666666665</v>
      </c>
      <c r="I34" s="110">
        <v>2657.5</v>
      </c>
      <c r="J34" s="110">
        <v>1978.9473684210527</v>
      </c>
      <c r="K34" s="78">
        <v>1918.421052631579</v>
      </c>
      <c r="L34" s="117">
        <v>2157.5</v>
      </c>
      <c r="M34" s="110">
        <v>2777.5</v>
      </c>
      <c r="N34" s="117">
        <v>2910</v>
      </c>
      <c r="O34" s="111">
        <f t="shared" si="0"/>
        <v>2213.27614379085</v>
      </c>
    </row>
    <row r="35" spans="1:15" s="5" customFormat="1" ht="15.75" customHeight="1">
      <c r="A35" s="237" t="s">
        <v>373</v>
      </c>
      <c r="B35" s="283" t="s">
        <v>57</v>
      </c>
      <c r="C35" s="75">
        <v>1786.764705882353</v>
      </c>
      <c r="D35" s="75">
        <v>1680</v>
      </c>
      <c r="E35" s="75">
        <v>1557.5</v>
      </c>
      <c r="F35" s="76">
        <v>1657.5</v>
      </c>
      <c r="G35" s="76">
        <v>2084.2105263157896</v>
      </c>
      <c r="H35" s="117">
        <v>2770.8333333333335</v>
      </c>
      <c r="I35" s="110">
        <v>2497.5</v>
      </c>
      <c r="J35" s="110">
        <v>2331.5789473684213</v>
      </c>
      <c r="K35" s="78">
        <v>2031.578947368421</v>
      </c>
      <c r="L35" s="117">
        <v>1887.5</v>
      </c>
      <c r="M35" s="110">
        <v>2484.375</v>
      </c>
      <c r="N35" s="117">
        <v>3063.095238095238</v>
      </c>
      <c r="O35" s="111">
        <f>AVERAGE(C35:N35)</f>
        <v>2152.703058196963</v>
      </c>
    </row>
    <row r="36" spans="1:15" s="5" customFormat="1" ht="15.75" customHeight="1">
      <c r="A36" s="237" t="s">
        <v>12</v>
      </c>
      <c r="B36" s="283" t="s">
        <v>57</v>
      </c>
      <c r="C36" s="75">
        <v>458.8235294117647</v>
      </c>
      <c r="D36" s="75">
        <v>527.2725</v>
      </c>
      <c r="E36" s="75">
        <v>554</v>
      </c>
      <c r="F36" s="76">
        <v>492.5</v>
      </c>
      <c r="G36" s="76">
        <v>497.36842105263156</v>
      </c>
      <c r="H36" s="117">
        <v>436.4583333333333</v>
      </c>
      <c r="I36" s="110">
        <v>537.5</v>
      </c>
      <c r="J36" s="110">
        <v>515.7894736842105</v>
      </c>
      <c r="K36" s="78">
        <v>305.2631578947368</v>
      </c>
      <c r="L36" s="117">
        <v>430</v>
      </c>
      <c r="M36" s="110">
        <v>505.9523809523811</v>
      </c>
      <c r="N36" s="117">
        <v>680</v>
      </c>
      <c r="O36" s="111">
        <f t="shared" si="0"/>
        <v>495.0773163607548</v>
      </c>
    </row>
    <row r="37" spans="1:15" s="5" customFormat="1" ht="27.75" customHeight="1">
      <c r="A37" s="351"/>
      <c r="B37" s="238"/>
      <c r="C37" s="235"/>
      <c r="D37" s="11"/>
      <c r="E37" s="11"/>
      <c r="F37" s="13"/>
      <c r="G37" s="12"/>
      <c r="H37" s="292"/>
      <c r="I37" s="14"/>
      <c r="J37" s="292"/>
      <c r="K37" s="13"/>
      <c r="L37" s="292"/>
      <c r="M37" s="14"/>
      <c r="N37" s="292"/>
      <c r="O37" s="1"/>
    </row>
    <row r="38" spans="1:15" s="5" customFormat="1" ht="20.25" customHeight="1">
      <c r="A38" s="495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</row>
    <row r="39" spans="1:15" s="5" customFormat="1" ht="15.75" customHeight="1">
      <c r="A39" s="494" t="s">
        <v>383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</row>
    <row r="40" spans="1:15" s="5" customFormat="1" ht="0.75" customHeight="1">
      <c r="A40" s="9"/>
      <c r="B40" s="27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352"/>
    </row>
    <row r="41" spans="1:15" s="5" customFormat="1" ht="6.75" customHeight="1">
      <c r="A41" s="9"/>
      <c r="B41" s="27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352"/>
    </row>
    <row r="42" spans="1:15" s="5" customFormat="1" ht="15.75" customHeight="1">
      <c r="A42" s="374"/>
      <c r="B42" s="375"/>
      <c r="C42" s="376"/>
      <c r="D42" s="376"/>
      <c r="E42" s="376"/>
      <c r="F42" s="376"/>
      <c r="G42" s="376"/>
      <c r="H42" s="376"/>
      <c r="I42" s="375"/>
      <c r="J42" s="376"/>
      <c r="K42" s="376"/>
      <c r="L42" s="375"/>
      <c r="M42" s="375"/>
      <c r="N42" s="376"/>
      <c r="O42" s="370"/>
    </row>
    <row r="43" spans="1:15" s="5" customFormat="1" ht="12.75" customHeight="1">
      <c r="A43" s="374" t="s">
        <v>351</v>
      </c>
      <c r="B43" s="375" t="s">
        <v>0</v>
      </c>
      <c r="C43" s="376" t="s">
        <v>16</v>
      </c>
      <c r="D43" s="376" t="s">
        <v>17</v>
      </c>
      <c r="E43" s="376" t="s">
        <v>18</v>
      </c>
      <c r="F43" s="376" t="s">
        <v>19</v>
      </c>
      <c r="G43" s="376" t="s">
        <v>20</v>
      </c>
      <c r="H43" s="376" t="s">
        <v>21</v>
      </c>
      <c r="I43" s="375" t="s">
        <v>22</v>
      </c>
      <c r="J43" s="376" t="s">
        <v>364</v>
      </c>
      <c r="K43" s="376" t="s">
        <v>23</v>
      </c>
      <c r="L43" s="375" t="s">
        <v>24</v>
      </c>
      <c r="M43" s="375" t="s">
        <v>25</v>
      </c>
      <c r="N43" s="376" t="s">
        <v>26</v>
      </c>
      <c r="O43" s="370" t="s">
        <v>40</v>
      </c>
    </row>
    <row r="44" spans="1:15" s="5" customFormat="1" ht="15.75" customHeight="1">
      <c r="A44" s="237" t="s">
        <v>13</v>
      </c>
      <c r="B44" s="234" t="s">
        <v>57</v>
      </c>
      <c r="C44" s="93">
        <v>458.8235294117647</v>
      </c>
      <c r="D44" s="75">
        <v>527.2725</v>
      </c>
      <c r="E44" s="75">
        <v>554</v>
      </c>
      <c r="F44" s="76">
        <v>492.5</v>
      </c>
      <c r="G44" s="76">
        <v>497.36842105263156</v>
      </c>
      <c r="H44" s="117">
        <v>439.5833333333333</v>
      </c>
      <c r="I44" s="75">
        <v>537.5</v>
      </c>
      <c r="J44" s="75">
        <v>515.7894736842105</v>
      </c>
      <c r="K44" s="78">
        <v>305.2631578947368</v>
      </c>
      <c r="L44" s="117">
        <v>432.5</v>
      </c>
      <c r="M44" s="110">
        <v>550</v>
      </c>
      <c r="N44" s="117">
        <v>472</v>
      </c>
      <c r="O44" s="111">
        <f t="shared" si="0"/>
        <v>481.88336794805645</v>
      </c>
    </row>
    <row r="45" spans="1:15" s="5" customFormat="1" ht="15.75" customHeight="1">
      <c r="A45" s="237" t="s">
        <v>14</v>
      </c>
      <c r="B45" s="234" t="s">
        <v>57</v>
      </c>
      <c r="C45" s="93">
        <v>444.11764705882354</v>
      </c>
      <c r="D45" s="75">
        <v>422.5</v>
      </c>
      <c r="E45" s="75">
        <v>430</v>
      </c>
      <c r="F45" s="76">
        <v>525</v>
      </c>
      <c r="G45" s="76">
        <v>492.10526315789474</v>
      </c>
      <c r="H45" s="117">
        <v>466.6666666666667</v>
      </c>
      <c r="I45" s="75">
        <v>400</v>
      </c>
      <c r="J45" s="75">
        <v>381.57894736842104</v>
      </c>
      <c r="K45" s="78">
        <v>418.42105263157896</v>
      </c>
      <c r="L45" s="117">
        <v>552.5</v>
      </c>
      <c r="M45" s="110">
        <v>627.5</v>
      </c>
      <c r="N45" s="117">
        <v>608</v>
      </c>
      <c r="O45" s="111">
        <f t="shared" si="0"/>
        <v>480.6991314069487</v>
      </c>
    </row>
    <row r="46" spans="1:15" s="5" customFormat="1" ht="15.75" customHeight="1">
      <c r="A46" s="237" t="s">
        <v>289</v>
      </c>
      <c r="B46" s="234" t="s">
        <v>58</v>
      </c>
      <c r="C46" s="93">
        <v>388.89</v>
      </c>
      <c r="D46" s="75">
        <v>388.89</v>
      </c>
      <c r="E46" s="75">
        <v>388.8900000000001</v>
      </c>
      <c r="F46" s="76">
        <v>388.8900000000001</v>
      </c>
      <c r="G46" s="76">
        <v>388.8900000000001</v>
      </c>
      <c r="H46" s="117"/>
      <c r="I46" s="75"/>
      <c r="J46" s="75"/>
      <c r="K46" s="78"/>
      <c r="L46" s="117"/>
      <c r="M46" s="110"/>
      <c r="N46" s="117"/>
      <c r="O46" s="111">
        <f t="shared" si="0"/>
        <v>388.89000000000004</v>
      </c>
    </row>
    <row r="47" spans="1:15" s="5" customFormat="1" ht="15.75" customHeight="1">
      <c r="A47" s="237" t="s">
        <v>268</v>
      </c>
      <c r="B47" s="234" t="s">
        <v>57</v>
      </c>
      <c r="C47" s="93">
        <v>500</v>
      </c>
      <c r="D47" s="75">
        <v>433.33</v>
      </c>
      <c r="E47" s="75">
        <v>500</v>
      </c>
      <c r="F47" s="76">
        <v>520</v>
      </c>
      <c r="G47" s="76">
        <v>666.67</v>
      </c>
      <c r="H47" s="117">
        <v>666</v>
      </c>
      <c r="I47" s="75">
        <v>619.3201754385965</v>
      </c>
      <c r="J47" s="75">
        <v>639.4736842105264</v>
      </c>
      <c r="K47" s="78">
        <v>533.3333333333333</v>
      </c>
      <c r="L47" s="117">
        <v>401.67</v>
      </c>
      <c r="M47" s="110">
        <v>545.7142857142856</v>
      </c>
      <c r="N47" s="117">
        <v>537.142857142857</v>
      </c>
      <c r="O47" s="111">
        <f t="shared" si="0"/>
        <v>546.8878613199665</v>
      </c>
    </row>
    <row r="48" spans="1:15" s="5" customFormat="1" ht="15.75" customHeight="1">
      <c r="A48" s="237" t="s">
        <v>6</v>
      </c>
      <c r="B48" s="234" t="s">
        <v>57</v>
      </c>
      <c r="C48" s="93">
        <v>570.5882352941177</v>
      </c>
      <c r="D48" s="75">
        <v>600</v>
      </c>
      <c r="E48" s="75">
        <v>625</v>
      </c>
      <c r="F48" s="76">
        <v>600</v>
      </c>
      <c r="G48" s="76">
        <v>602.6315789473684</v>
      </c>
      <c r="H48" s="117">
        <v>493.75</v>
      </c>
      <c r="I48" s="75">
        <v>725</v>
      </c>
      <c r="J48" s="75">
        <v>600</v>
      </c>
      <c r="K48" s="78">
        <v>660.5263157894736</v>
      </c>
      <c r="L48" s="117">
        <v>437.5</v>
      </c>
      <c r="M48" s="110">
        <v>472.5</v>
      </c>
      <c r="N48" s="117">
        <v>520</v>
      </c>
      <c r="O48" s="111">
        <f t="shared" si="0"/>
        <v>575.6246775025799</v>
      </c>
    </row>
    <row r="49" spans="1:15" s="5" customFormat="1" ht="15.75" customHeight="1">
      <c r="A49" s="237" t="s">
        <v>7</v>
      </c>
      <c r="B49" s="234" t="s">
        <v>33</v>
      </c>
      <c r="C49" s="93">
        <v>5.995804201680674</v>
      </c>
      <c r="D49" s="75">
        <v>5.448705844155845</v>
      </c>
      <c r="E49" s="75">
        <v>6.671428571428573</v>
      </c>
      <c r="F49" s="76">
        <v>6.214285714285715</v>
      </c>
      <c r="G49" s="76">
        <v>6.451127819548874</v>
      </c>
      <c r="H49" s="117">
        <v>6.580024074074073</v>
      </c>
      <c r="I49" s="75">
        <v>7.311111111111108</v>
      </c>
      <c r="J49" s="75">
        <v>5.147368421052631</v>
      </c>
      <c r="K49" s="78">
        <v>9.894481658692186</v>
      </c>
      <c r="L49" s="117">
        <v>17.063888888888886</v>
      </c>
      <c r="M49" s="110">
        <v>19.476190476190478</v>
      </c>
      <c r="N49" s="117">
        <v>17.11904761904762</v>
      </c>
      <c r="O49" s="111">
        <f t="shared" si="0"/>
        <v>9.447788700013056</v>
      </c>
    </row>
    <row r="50" spans="1:15" s="5" customFormat="1" ht="15.75" customHeight="1">
      <c r="A50" s="237" t="s">
        <v>269</v>
      </c>
      <c r="B50" s="234" t="s">
        <v>57</v>
      </c>
      <c r="C50" s="93">
        <v>1710.65</v>
      </c>
      <c r="D50" s="75">
        <v>1578.95</v>
      </c>
      <c r="E50" s="75">
        <v>1842.11</v>
      </c>
      <c r="F50" s="76">
        <v>1442.25</v>
      </c>
      <c r="G50" s="76">
        <v>1447.37</v>
      </c>
      <c r="H50" s="117">
        <v>1184.21</v>
      </c>
      <c r="I50" s="75">
        <v>1697.988721804511</v>
      </c>
      <c r="J50" s="75">
        <v>1786.703601108033</v>
      </c>
      <c r="K50" s="78">
        <v>1549.5152354570635</v>
      </c>
      <c r="L50" s="117">
        <v>1418.75</v>
      </c>
      <c r="M50" s="110">
        <v>1387.5</v>
      </c>
      <c r="N50" s="117">
        <v>1370</v>
      </c>
      <c r="O50" s="111">
        <f t="shared" si="0"/>
        <v>1534.6664631974672</v>
      </c>
    </row>
    <row r="51" spans="1:15" s="5" customFormat="1" ht="15.75" customHeight="1">
      <c r="A51" s="237" t="s">
        <v>290</v>
      </c>
      <c r="B51" s="234" t="s">
        <v>57</v>
      </c>
      <c r="C51" s="93">
        <v>857.89</v>
      </c>
      <c r="D51" s="75">
        <v>921.05</v>
      </c>
      <c r="E51" s="75">
        <v>1052.63</v>
      </c>
      <c r="F51" s="76">
        <v>921.5</v>
      </c>
      <c r="G51" s="76">
        <v>921.05</v>
      </c>
      <c r="H51" s="117">
        <v>1111.11</v>
      </c>
      <c r="I51" s="75">
        <v>1396.0526315789468</v>
      </c>
      <c r="J51" s="75">
        <v>1537.396121883656</v>
      </c>
      <c r="K51" s="78">
        <v>989.6121883656509</v>
      </c>
      <c r="L51" s="117">
        <v>843.75</v>
      </c>
      <c r="M51" s="110">
        <v>846.875</v>
      </c>
      <c r="N51" s="117">
        <v>835</v>
      </c>
      <c r="O51" s="111">
        <f t="shared" si="0"/>
        <v>1019.4929951523544</v>
      </c>
    </row>
    <row r="52" spans="1:15" s="5" customFormat="1" ht="15.75" customHeight="1">
      <c r="A52" s="237" t="s">
        <v>8</v>
      </c>
      <c r="B52" s="234" t="s">
        <v>57</v>
      </c>
      <c r="C52" s="93">
        <v>620.588235294118</v>
      </c>
      <c r="D52" s="75">
        <v>532.5</v>
      </c>
      <c r="E52" s="75">
        <v>530</v>
      </c>
      <c r="F52" s="76">
        <v>510</v>
      </c>
      <c r="G52" s="76">
        <v>502.63157894736844</v>
      </c>
      <c r="H52" s="117">
        <v>454.1666666666667</v>
      </c>
      <c r="I52" s="75">
        <v>705</v>
      </c>
      <c r="J52" s="75">
        <v>923.6842105263158</v>
      </c>
      <c r="K52" s="78">
        <v>1063.15789473684</v>
      </c>
      <c r="L52" s="117">
        <v>1507.5</v>
      </c>
      <c r="M52" s="110">
        <v>1315</v>
      </c>
      <c r="N52" s="117">
        <v>1086</v>
      </c>
      <c r="O52" s="111">
        <f t="shared" si="0"/>
        <v>812.519048847609</v>
      </c>
    </row>
    <row r="53" spans="1:15" s="5" customFormat="1" ht="15.75" customHeight="1">
      <c r="A53" s="237" t="s">
        <v>28</v>
      </c>
      <c r="B53" s="234" t="s">
        <v>57</v>
      </c>
      <c r="C53" s="93">
        <v>1205.8823529411766</v>
      </c>
      <c r="D53" s="75">
        <v>2035.2941176470588</v>
      </c>
      <c r="E53" s="75">
        <v>2129.4117647058824</v>
      </c>
      <c r="F53" s="76">
        <v>1640</v>
      </c>
      <c r="G53" s="76">
        <v>1715.7894736842106</v>
      </c>
      <c r="H53" s="117">
        <v>1558.3333333333333</v>
      </c>
      <c r="I53" s="75">
        <v>1192.5</v>
      </c>
      <c r="J53" s="75">
        <v>1365.7894736842106</v>
      </c>
      <c r="K53" s="78">
        <v>1573.6842105263158</v>
      </c>
      <c r="L53" s="117">
        <v>1830</v>
      </c>
      <c r="M53" s="110">
        <v>1875</v>
      </c>
      <c r="N53" s="117">
        <v>2008</v>
      </c>
      <c r="O53" s="111">
        <f t="shared" si="0"/>
        <v>1677.4737272101822</v>
      </c>
    </row>
    <row r="54" spans="1:15" s="5" customFormat="1" ht="15.75" customHeight="1">
      <c r="A54" s="237" t="s">
        <v>341</v>
      </c>
      <c r="B54" s="234" t="s">
        <v>57</v>
      </c>
      <c r="C54" s="93">
        <v>1205.8823529411766</v>
      </c>
      <c r="D54" s="75">
        <v>2088.235294117647</v>
      </c>
      <c r="E54" s="75">
        <v>2129.4117647058824</v>
      </c>
      <c r="F54" s="76">
        <v>1640</v>
      </c>
      <c r="G54" s="76">
        <v>1715.7894736842106</v>
      </c>
      <c r="H54" s="117">
        <v>1583.3333333333333</v>
      </c>
      <c r="I54" s="75">
        <v>1192.5</v>
      </c>
      <c r="J54" s="75">
        <v>1371.0526315789473</v>
      </c>
      <c r="K54" s="78">
        <v>1584.2105263157894</v>
      </c>
      <c r="L54" s="117">
        <v>1830</v>
      </c>
      <c r="M54" s="110">
        <v>1875</v>
      </c>
      <c r="N54" s="117">
        <v>2008</v>
      </c>
      <c r="O54" s="111">
        <f t="shared" si="0"/>
        <v>1685.2846147230823</v>
      </c>
    </row>
    <row r="55" spans="1:15" s="5" customFormat="1" ht="15.75" customHeight="1">
      <c r="A55" s="237" t="s">
        <v>29</v>
      </c>
      <c r="B55" s="234" t="s">
        <v>57</v>
      </c>
      <c r="C55" s="93">
        <v>1076.4705882352941</v>
      </c>
      <c r="D55" s="75">
        <v>1470</v>
      </c>
      <c r="E55" s="75">
        <v>1715</v>
      </c>
      <c r="F55" s="76">
        <v>1570</v>
      </c>
      <c r="G55" s="76">
        <v>1594.7368421052631</v>
      </c>
      <c r="H55" s="117">
        <v>1591.6666666666667</v>
      </c>
      <c r="I55" s="75">
        <v>1215</v>
      </c>
      <c r="J55" s="75">
        <v>1413.157894736842</v>
      </c>
      <c r="K55" s="78">
        <v>1868.421052631579</v>
      </c>
      <c r="L55" s="117">
        <v>2060</v>
      </c>
      <c r="M55" s="110">
        <v>2345</v>
      </c>
      <c r="N55" s="117">
        <v>2440</v>
      </c>
      <c r="O55" s="111">
        <f t="shared" si="0"/>
        <v>1696.6210870313037</v>
      </c>
    </row>
    <row r="56" spans="1:15" s="5" customFormat="1" ht="15.75" customHeight="1">
      <c r="A56" s="237" t="s">
        <v>27</v>
      </c>
      <c r="B56" s="234" t="s">
        <v>57</v>
      </c>
      <c r="C56" s="93">
        <v>1670.5882352941176</v>
      </c>
      <c r="D56" s="75">
        <v>2395</v>
      </c>
      <c r="E56" s="75">
        <v>3020</v>
      </c>
      <c r="F56" s="76">
        <v>2650</v>
      </c>
      <c r="G56" s="76">
        <v>2684.2105263157896</v>
      </c>
      <c r="H56" s="117">
        <v>2670.8333333333335</v>
      </c>
      <c r="I56" s="75">
        <v>3020</v>
      </c>
      <c r="J56" s="75">
        <v>2694.4444444444443</v>
      </c>
      <c r="K56" s="78">
        <v>2794.4444444444443</v>
      </c>
      <c r="L56" s="117">
        <v>2884.2105263157896</v>
      </c>
      <c r="M56" s="110">
        <v>3007.1428571428573</v>
      </c>
      <c r="N56" s="117"/>
      <c r="O56" s="111">
        <f t="shared" si="0"/>
        <v>2680.9885788446163</v>
      </c>
    </row>
    <row r="57" spans="1:15" s="5" customFormat="1" ht="15.75" customHeight="1">
      <c r="A57" s="237" t="s">
        <v>30</v>
      </c>
      <c r="B57" s="234" t="s">
        <v>57</v>
      </c>
      <c r="C57" s="93">
        <v>1400</v>
      </c>
      <c r="D57" s="75">
        <v>1888.5125</v>
      </c>
      <c r="E57" s="75">
        <v>2195</v>
      </c>
      <c r="F57" s="76">
        <v>1820</v>
      </c>
      <c r="G57" s="76">
        <v>1894.7368421052631</v>
      </c>
      <c r="H57" s="117">
        <v>1704.1666666666667</v>
      </c>
      <c r="I57" s="75">
        <v>1850</v>
      </c>
      <c r="J57" s="75">
        <v>2147.3684210526317</v>
      </c>
      <c r="K57" s="78">
        <v>2626.315789473684</v>
      </c>
      <c r="L57" s="117">
        <v>2825</v>
      </c>
      <c r="M57" s="110">
        <v>2910</v>
      </c>
      <c r="N57" s="117">
        <v>3016</v>
      </c>
      <c r="O57" s="111">
        <f t="shared" si="0"/>
        <v>2189.7583516081872</v>
      </c>
    </row>
    <row r="58" spans="1:15" s="5" customFormat="1" ht="15.75" customHeight="1">
      <c r="A58" s="237" t="s">
        <v>32</v>
      </c>
      <c r="B58" s="234" t="s">
        <v>57</v>
      </c>
      <c r="C58" s="93"/>
      <c r="D58" s="75"/>
      <c r="E58" s="75"/>
      <c r="F58" s="76"/>
      <c r="G58" s="76"/>
      <c r="H58" s="117"/>
      <c r="I58" s="75"/>
      <c r="J58" s="75"/>
      <c r="K58" s="78">
        <v>1200</v>
      </c>
      <c r="L58" s="117">
        <v>1654.56</v>
      </c>
      <c r="M58" s="110">
        <v>1482.6666666666667</v>
      </c>
      <c r="N58" s="117">
        <v>683.33</v>
      </c>
      <c r="O58" s="111">
        <f>AVERAGE(C58:N58)</f>
        <v>1255.1391666666666</v>
      </c>
    </row>
    <row r="59" spans="1:15" s="4" customFormat="1" ht="16.5" customHeight="1">
      <c r="A59" s="350" t="s">
        <v>342</v>
      </c>
      <c r="B59" s="234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355"/>
    </row>
    <row r="60" spans="1:15" s="5" customFormat="1" ht="15.75" customHeight="1">
      <c r="A60" s="237" t="s">
        <v>9</v>
      </c>
      <c r="B60" s="234" t="s">
        <v>58</v>
      </c>
      <c r="C60" s="93">
        <v>1482.3529411764705</v>
      </c>
      <c r="D60" s="75">
        <v>937.9545</v>
      </c>
      <c r="E60" s="75">
        <v>970</v>
      </c>
      <c r="F60" s="76">
        <v>880</v>
      </c>
      <c r="G60" s="76">
        <v>755.2631578947369</v>
      </c>
      <c r="H60" s="117">
        <v>933.3333333333334</v>
      </c>
      <c r="I60" s="75">
        <v>1255</v>
      </c>
      <c r="J60" s="75">
        <v>910.5263157894736</v>
      </c>
      <c r="K60" s="78">
        <v>621.0526315789474</v>
      </c>
      <c r="L60" s="117">
        <v>562.5</v>
      </c>
      <c r="M60" s="110">
        <v>682.5</v>
      </c>
      <c r="N60" s="117">
        <v>768</v>
      </c>
      <c r="O60" s="111">
        <f aca="true" t="shared" si="1" ref="O60:O90">AVERAGE(C60:N60)</f>
        <v>896.54023998108</v>
      </c>
    </row>
    <row r="61" spans="1:15" s="5" customFormat="1" ht="15.75" customHeight="1">
      <c r="A61" s="237" t="s">
        <v>10</v>
      </c>
      <c r="B61" s="234" t="s">
        <v>58</v>
      </c>
      <c r="C61" s="93">
        <v>130.31</v>
      </c>
      <c r="D61" s="75">
        <v>165.78125</v>
      </c>
      <c r="E61" s="75">
        <v>166.09375</v>
      </c>
      <c r="F61" s="76">
        <v>164.84375</v>
      </c>
      <c r="G61" s="76">
        <v>163.484375</v>
      </c>
      <c r="H61" s="117">
        <v>171.88</v>
      </c>
      <c r="I61" s="75">
        <v>188.44324999999998</v>
      </c>
      <c r="J61" s="75">
        <v>193.91447368421052</v>
      </c>
      <c r="K61" s="78">
        <v>198.02631578947367</v>
      </c>
      <c r="L61" s="117">
        <v>196.25</v>
      </c>
      <c r="M61" s="110">
        <v>200.46875</v>
      </c>
      <c r="N61" s="117">
        <v>184.125</v>
      </c>
      <c r="O61" s="111">
        <f t="shared" si="1"/>
        <v>176.96840953947367</v>
      </c>
    </row>
    <row r="62" spans="1:15" s="5" customFormat="1" ht="15.75" customHeight="1">
      <c r="A62" s="237" t="s">
        <v>51</v>
      </c>
      <c r="B62" s="234" t="s">
        <v>58</v>
      </c>
      <c r="C62" s="93">
        <v>3388.2352941176473</v>
      </c>
      <c r="D62" s="75">
        <v>3360</v>
      </c>
      <c r="E62" s="75">
        <v>3280.0000000000005</v>
      </c>
      <c r="F62" s="76">
        <v>3785</v>
      </c>
      <c r="G62" s="76">
        <v>3374.2690058479534</v>
      </c>
      <c r="H62" s="117">
        <v>3543.0555555555557</v>
      </c>
      <c r="I62" s="75">
        <v>3195</v>
      </c>
      <c r="J62" s="75">
        <v>3815.7894736842104</v>
      </c>
      <c r="K62" s="78">
        <v>3763.1578947368416</v>
      </c>
      <c r="L62" s="117">
        <v>3690</v>
      </c>
      <c r="M62" s="110">
        <v>3400</v>
      </c>
      <c r="N62" s="117">
        <v>2731.9999999999995</v>
      </c>
      <c r="O62" s="111">
        <f t="shared" si="1"/>
        <v>3443.875601995184</v>
      </c>
    </row>
    <row r="63" spans="1:15" s="5" customFormat="1" ht="15.75" customHeight="1">
      <c r="A63" s="237" t="s">
        <v>374</v>
      </c>
      <c r="B63" s="234" t="s">
        <v>58</v>
      </c>
      <c r="C63" s="93">
        <v>270.58823529411757</v>
      </c>
      <c r="D63" s="75">
        <v>266.6833333333333</v>
      </c>
      <c r="E63" s="75">
        <v>262.4999999999999</v>
      </c>
      <c r="F63" s="76">
        <v>441.6666666666667</v>
      </c>
      <c r="G63" s="76">
        <v>361.9298245614035</v>
      </c>
      <c r="H63" s="117">
        <v>213.88888888888883</v>
      </c>
      <c r="I63" s="75">
        <v>187.32843137254903</v>
      </c>
      <c r="J63" s="75">
        <v>201.2307941422183</v>
      </c>
      <c r="K63" s="78">
        <v>165.55388471177946</v>
      </c>
      <c r="L63" s="117">
        <v>219.92551566080982</v>
      </c>
      <c r="M63" s="110">
        <v>145.95654345654344</v>
      </c>
      <c r="N63" s="117">
        <v>122.3512315270936</v>
      </c>
      <c r="O63" s="111">
        <f t="shared" si="1"/>
        <v>238.30027913461697</v>
      </c>
    </row>
    <row r="64" spans="1:15" s="5" customFormat="1" ht="15.75" customHeight="1">
      <c r="A64" s="237" t="s">
        <v>343</v>
      </c>
      <c r="B64" s="234" t="s">
        <v>58</v>
      </c>
      <c r="C64" s="93">
        <v>276.07823529411763</v>
      </c>
      <c r="D64" s="75">
        <v>290.45</v>
      </c>
      <c r="E64" s="75">
        <v>308</v>
      </c>
      <c r="F64" s="76">
        <v>551</v>
      </c>
      <c r="G64" s="76">
        <v>468.42105263157896</v>
      </c>
      <c r="H64" s="117">
        <v>137.5</v>
      </c>
      <c r="I64" s="75">
        <v>196.424242424242</v>
      </c>
      <c r="J64" s="75">
        <v>108.94736842105263</v>
      </c>
      <c r="K64" s="78">
        <v>147.95321637426906</v>
      </c>
      <c r="L64" s="117">
        <v>124.28030303030303</v>
      </c>
      <c r="M64" s="110">
        <v>185.02564102564105</v>
      </c>
      <c r="N64" s="117">
        <v>208.25641025641028</v>
      </c>
      <c r="O64" s="111">
        <f t="shared" si="1"/>
        <v>250.19470578813454</v>
      </c>
    </row>
    <row r="65" spans="1:15" s="5" customFormat="1" ht="15.75" customHeight="1">
      <c r="A65" s="237" t="s">
        <v>52</v>
      </c>
      <c r="B65" s="234" t="s">
        <v>58</v>
      </c>
      <c r="C65" s="93">
        <v>2323.529411764706</v>
      </c>
      <c r="D65" s="75">
        <v>2780</v>
      </c>
      <c r="E65" s="75">
        <v>2640</v>
      </c>
      <c r="F65" s="76">
        <v>2690</v>
      </c>
      <c r="G65" s="76">
        <v>2652.6315789473683</v>
      </c>
      <c r="H65" s="117">
        <v>2741.6666666666665</v>
      </c>
      <c r="I65" s="75">
        <v>2825</v>
      </c>
      <c r="J65" s="75">
        <v>2552.6315789473683</v>
      </c>
      <c r="K65" s="78">
        <v>3026.315789473684</v>
      </c>
      <c r="L65" s="117">
        <v>3395</v>
      </c>
      <c r="M65" s="110">
        <v>3000</v>
      </c>
      <c r="N65" s="117">
        <v>2400</v>
      </c>
      <c r="O65" s="111">
        <f t="shared" si="1"/>
        <v>2752.231252149983</v>
      </c>
    </row>
    <row r="66" spans="1:15" s="5" customFormat="1" ht="15.75" customHeight="1">
      <c r="A66" s="237" t="s">
        <v>327</v>
      </c>
      <c r="B66" s="234" t="s">
        <v>375</v>
      </c>
      <c r="C66" s="93">
        <v>1787.0588235294117</v>
      </c>
      <c r="D66" s="75">
        <v>2142.5</v>
      </c>
      <c r="E66" s="75">
        <v>2665</v>
      </c>
      <c r="F66" s="76">
        <v>3213</v>
      </c>
      <c r="G66" s="76">
        <v>3233.684210526316</v>
      </c>
      <c r="H66" s="117">
        <v>2905</v>
      </c>
      <c r="I66" s="75">
        <v>3375</v>
      </c>
      <c r="J66" s="75">
        <v>2244.4444444444443</v>
      </c>
      <c r="K66" s="78">
        <v>2502.6315789473683</v>
      </c>
      <c r="L66" s="117">
        <v>2170</v>
      </c>
      <c r="M66" s="110">
        <v>2080</v>
      </c>
      <c r="N66" s="117">
        <v>1878.4</v>
      </c>
      <c r="O66" s="111">
        <f t="shared" si="1"/>
        <v>2516.3932547872955</v>
      </c>
    </row>
    <row r="67" spans="1:15" s="5" customFormat="1" ht="15.75" customHeight="1">
      <c r="A67" s="237" t="s">
        <v>313</v>
      </c>
      <c r="B67" s="234" t="s">
        <v>375</v>
      </c>
      <c r="C67" s="93">
        <v>1307.0588235294117</v>
      </c>
      <c r="D67" s="75">
        <v>1316</v>
      </c>
      <c r="E67" s="75">
        <v>1500</v>
      </c>
      <c r="F67" s="76">
        <v>1944</v>
      </c>
      <c r="G67" s="76">
        <v>2343.157894736842</v>
      </c>
      <c r="H67" s="117">
        <v>2420</v>
      </c>
      <c r="I67" s="75">
        <v>2442</v>
      </c>
      <c r="J67" s="75">
        <v>1725.5555555555557</v>
      </c>
      <c r="K67" s="78">
        <v>1847.3684210526317</v>
      </c>
      <c r="L67" s="117">
        <v>1995</v>
      </c>
      <c r="M67" s="110">
        <v>1332.5</v>
      </c>
      <c r="N67" s="117">
        <v>1003.2</v>
      </c>
      <c r="O67" s="111">
        <f t="shared" si="1"/>
        <v>1764.6533912395369</v>
      </c>
    </row>
    <row r="68" spans="1:15" s="5" customFormat="1" ht="15.75" customHeight="1">
      <c r="A68" s="237" t="s">
        <v>53</v>
      </c>
      <c r="B68" s="234" t="s">
        <v>58</v>
      </c>
      <c r="C68" s="93">
        <v>2500</v>
      </c>
      <c r="D68" s="75">
        <v>2490</v>
      </c>
      <c r="E68" s="75">
        <v>2550</v>
      </c>
      <c r="F68" s="76">
        <v>2530</v>
      </c>
      <c r="G68" s="76">
        <v>2752.6315789473683</v>
      </c>
      <c r="H68" s="117">
        <v>2962.5</v>
      </c>
      <c r="I68" s="75">
        <v>3015</v>
      </c>
      <c r="J68" s="75">
        <v>3636.842105263158</v>
      </c>
      <c r="K68" s="78">
        <v>4289.473684210527</v>
      </c>
      <c r="L68" s="117">
        <v>3875</v>
      </c>
      <c r="M68" s="110">
        <v>3200</v>
      </c>
      <c r="N68" s="117">
        <v>2740</v>
      </c>
      <c r="O68" s="111">
        <f t="shared" si="1"/>
        <v>3045.120614035088</v>
      </c>
    </row>
    <row r="69" spans="1:15" s="5" customFormat="1" ht="15.75" customHeight="1">
      <c r="A69" s="237" t="s">
        <v>328</v>
      </c>
      <c r="B69" s="234" t="s">
        <v>58</v>
      </c>
      <c r="C69" s="93">
        <v>308.8235294117647</v>
      </c>
      <c r="D69" s="75">
        <v>267.5</v>
      </c>
      <c r="E69" s="75">
        <v>299</v>
      </c>
      <c r="F69" s="76">
        <v>325</v>
      </c>
      <c r="G69" s="76">
        <v>586.8421052631579</v>
      </c>
      <c r="H69" s="117">
        <v>316.875</v>
      </c>
      <c r="I69" s="75">
        <v>336.25</v>
      </c>
      <c r="J69" s="75">
        <v>313.3333333333333</v>
      </c>
      <c r="K69" s="78">
        <v>311.1111111111111</v>
      </c>
      <c r="L69" s="117">
        <v>360.5263157894737</v>
      </c>
      <c r="M69" s="110">
        <v>281.57894736842104</v>
      </c>
      <c r="N69" s="117">
        <v>251.8</v>
      </c>
      <c r="O69" s="111">
        <f t="shared" si="1"/>
        <v>329.88669518977184</v>
      </c>
    </row>
    <row r="70" spans="1:15" s="5" customFormat="1" ht="15.75" customHeight="1">
      <c r="A70" s="237" t="s">
        <v>54</v>
      </c>
      <c r="B70" s="234" t="s">
        <v>57</v>
      </c>
      <c r="C70" s="93"/>
      <c r="D70" s="75">
        <v>3266.6666666666665</v>
      </c>
      <c r="E70" s="75">
        <v>3500</v>
      </c>
      <c r="F70" s="76">
        <v>4700</v>
      </c>
      <c r="G70" s="76">
        <v>3968.4210526315787</v>
      </c>
      <c r="H70" s="117">
        <v>8458.333333333334</v>
      </c>
      <c r="I70" s="75">
        <v>6250</v>
      </c>
      <c r="J70" s="75">
        <v>3982.4557894736845</v>
      </c>
      <c r="K70" s="78">
        <v>13052.631578947368</v>
      </c>
      <c r="L70" s="117">
        <v>13650</v>
      </c>
      <c r="M70" s="110">
        <v>6850</v>
      </c>
      <c r="N70" s="117">
        <v>6300</v>
      </c>
      <c r="O70" s="111">
        <f t="shared" si="1"/>
        <v>6725.318947368421</v>
      </c>
    </row>
    <row r="71" spans="1:15" s="5" customFormat="1" ht="15.75" customHeight="1">
      <c r="A71" s="237" t="s">
        <v>31</v>
      </c>
      <c r="B71" s="234" t="s">
        <v>57</v>
      </c>
      <c r="C71" s="93"/>
      <c r="D71" s="75">
        <v>780</v>
      </c>
      <c r="E71" s="75">
        <v>780</v>
      </c>
      <c r="F71" s="76">
        <v>680</v>
      </c>
      <c r="G71" s="76">
        <v>433.3333333333333</v>
      </c>
      <c r="H71" s="117">
        <v>381.25</v>
      </c>
      <c r="I71" s="75">
        <v>337.5</v>
      </c>
      <c r="J71" s="75">
        <v>342.10526315789474</v>
      </c>
      <c r="K71" s="78">
        <v>365.7894736842105</v>
      </c>
      <c r="L71" s="117">
        <v>357.25</v>
      </c>
      <c r="M71" s="110">
        <v>338.75</v>
      </c>
      <c r="N71" s="117">
        <v>218</v>
      </c>
      <c r="O71" s="111">
        <f t="shared" si="1"/>
        <v>455.8161881977672</v>
      </c>
    </row>
    <row r="72" spans="1:15" s="5" customFormat="1" ht="15.75" customHeight="1">
      <c r="A72" s="237" t="s">
        <v>55</v>
      </c>
      <c r="B72" s="234" t="s">
        <v>57</v>
      </c>
      <c r="C72" s="93"/>
      <c r="D72" s="75"/>
      <c r="E72" s="75"/>
      <c r="F72" s="76"/>
      <c r="G72" s="76"/>
      <c r="H72" s="117">
        <v>889.5833333333334</v>
      </c>
      <c r="I72" s="75">
        <v>947.5</v>
      </c>
      <c r="J72" s="75">
        <v>684.2105263157895</v>
      </c>
      <c r="K72" s="78">
        <v>531.578947368421</v>
      </c>
      <c r="L72" s="117">
        <v>620</v>
      </c>
      <c r="M72" s="110">
        <v>650</v>
      </c>
      <c r="N72" s="117"/>
      <c r="O72" s="111">
        <f t="shared" si="1"/>
        <v>720.4788011695906</v>
      </c>
    </row>
    <row r="73" spans="1:15" s="16" customFormat="1" ht="21" customHeight="1">
      <c r="A73" s="239"/>
      <c r="B73" s="23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354"/>
    </row>
    <row r="74" spans="1:15" s="16" customFormat="1" ht="2.25" customHeight="1">
      <c r="A74" s="239"/>
      <c r="B74" s="23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354"/>
    </row>
    <row r="75" spans="1:15" s="16" customFormat="1" ht="12" customHeight="1">
      <c r="A75" s="495"/>
      <c r="B75" s="495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</row>
    <row r="76" spans="1:15" s="16" customFormat="1" ht="18.75" customHeight="1">
      <c r="A76" s="494" t="s">
        <v>383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</row>
    <row r="77" spans="1:15" s="16" customFormat="1" ht="7.5" customHeight="1">
      <c r="A77" s="9"/>
      <c r="B77" s="27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352"/>
    </row>
    <row r="78" spans="1:15" s="5" customFormat="1" ht="16.5" customHeight="1">
      <c r="A78" s="374"/>
      <c r="B78" s="375"/>
      <c r="C78" s="376"/>
      <c r="D78" s="376"/>
      <c r="E78" s="376"/>
      <c r="F78" s="376"/>
      <c r="G78" s="376"/>
      <c r="H78" s="376"/>
      <c r="I78" s="375"/>
      <c r="J78" s="376"/>
      <c r="K78" s="376"/>
      <c r="L78" s="375"/>
      <c r="M78" s="375"/>
      <c r="N78" s="376"/>
      <c r="O78" s="370"/>
    </row>
    <row r="79" spans="1:15" s="5" customFormat="1" ht="16.5" customHeight="1">
      <c r="A79" s="374" t="s">
        <v>351</v>
      </c>
      <c r="B79" s="375" t="s">
        <v>0</v>
      </c>
      <c r="C79" s="376" t="s">
        <v>16</v>
      </c>
      <c r="D79" s="376" t="s">
        <v>17</v>
      </c>
      <c r="E79" s="376" t="s">
        <v>18</v>
      </c>
      <c r="F79" s="376" t="s">
        <v>19</v>
      </c>
      <c r="G79" s="376" t="s">
        <v>20</v>
      </c>
      <c r="H79" s="376" t="s">
        <v>21</v>
      </c>
      <c r="I79" s="375" t="s">
        <v>22</v>
      </c>
      <c r="J79" s="376" t="s">
        <v>364</v>
      </c>
      <c r="K79" s="376" t="s">
        <v>23</v>
      </c>
      <c r="L79" s="375" t="s">
        <v>24</v>
      </c>
      <c r="M79" s="375" t="s">
        <v>25</v>
      </c>
      <c r="N79" s="376" t="s">
        <v>26</v>
      </c>
      <c r="O79" s="370" t="s">
        <v>40</v>
      </c>
    </row>
    <row r="80" spans="1:15" s="5" customFormat="1" ht="16.5" customHeight="1">
      <c r="A80" s="393" t="s">
        <v>344</v>
      </c>
      <c r="B80" s="394"/>
      <c r="C80" s="395"/>
      <c r="D80" s="395"/>
      <c r="E80" s="396"/>
      <c r="F80" s="397"/>
      <c r="G80" s="396"/>
      <c r="H80" s="396"/>
      <c r="I80" s="398"/>
      <c r="J80" s="396"/>
      <c r="K80" s="397"/>
      <c r="L80" s="398"/>
      <c r="M80" s="398"/>
      <c r="N80" s="396"/>
      <c r="O80" s="399"/>
    </row>
    <row r="81" spans="1:15" s="5" customFormat="1" ht="16.5" customHeight="1">
      <c r="A81" s="237" t="s">
        <v>314</v>
      </c>
      <c r="B81" s="234" t="s">
        <v>375</v>
      </c>
      <c r="C81" s="113">
        <v>7029.411764705882</v>
      </c>
      <c r="D81" s="113">
        <v>6862.5</v>
      </c>
      <c r="E81" s="117">
        <v>6550</v>
      </c>
      <c r="F81" s="118">
        <v>6000</v>
      </c>
      <c r="G81" s="117">
        <v>6421.0526315789475</v>
      </c>
      <c r="H81" s="117">
        <v>6395.833333333333</v>
      </c>
      <c r="I81" s="115">
        <v>6775</v>
      </c>
      <c r="J81" s="115">
        <v>6815.789473684211</v>
      </c>
      <c r="K81" s="118">
        <v>7315.789473684211</v>
      </c>
      <c r="L81" s="115">
        <v>6975</v>
      </c>
      <c r="M81" s="118">
        <v>6725</v>
      </c>
      <c r="N81" s="117">
        <v>6960</v>
      </c>
      <c r="O81" s="229">
        <f t="shared" si="1"/>
        <v>6735.448056415549</v>
      </c>
    </row>
    <row r="82" spans="1:15" s="5" customFormat="1" ht="16.5" customHeight="1">
      <c r="A82" s="237" t="s">
        <v>345</v>
      </c>
      <c r="B82" s="234" t="s">
        <v>375</v>
      </c>
      <c r="C82" s="113">
        <v>4735.294117647059</v>
      </c>
      <c r="D82" s="113">
        <v>4240</v>
      </c>
      <c r="E82" s="117">
        <v>4125</v>
      </c>
      <c r="F82" s="118">
        <v>2915</v>
      </c>
      <c r="G82" s="117">
        <v>3406.842105263158</v>
      </c>
      <c r="H82" s="117">
        <v>3862.5</v>
      </c>
      <c r="I82" s="115">
        <v>4200</v>
      </c>
      <c r="J82" s="115">
        <v>4447.368421052632</v>
      </c>
      <c r="K82" s="118">
        <v>3868.4210526315787</v>
      </c>
      <c r="L82" s="115">
        <v>3800</v>
      </c>
      <c r="M82" s="118">
        <v>3435</v>
      </c>
      <c r="N82" s="117">
        <v>3556</v>
      </c>
      <c r="O82" s="229">
        <f t="shared" si="1"/>
        <v>3882.618808049536</v>
      </c>
    </row>
    <row r="83" spans="1:15" s="5" customFormat="1" ht="16.5" customHeight="1">
      <c r="A83" s="237" t="s">
        <v>346</v>
      </c>
      <c r="B83" s="234" t="s">
        <v>58</v>
      </c>
      <c r="C83" s="113">
        <v>172.94117647058823</v>
      </c>
      <c r="D83" s="113">
        <v>192.75</v>
      </c>
      <c r="E83" s="117">
        <v>204</v>
      </c>
      <c r="F83" s="118">
        <v>219.5</v>
      </c>
      <c r="G83" s="117">
        <v>222.6315789473684</v>
      </c>
      <c r="H83" s="117">
        <v>262.0833333333333</v>
      </c>
      <c r="I83" s="115">
        <v>204</v>
      </c>
      <c r="J83" s="115">
        <v>154.73684210526315</v>
      </c>
      <c r="K83" s="118">
        <v>172.10526315789474</v>
      </c>
      <c r="L83" s="115">
        <v>204.5</v>
      </c>
      <c r="M83" s="118">
        <v>187.5</v>
      </c>
      <c r="N83" s="117">
        <v>170.2</v>
      </c>
      <c r="O83" s="229">
        <f t="shared" si="1"/>
        <v>197.24568283453732</v>
      </c>
    </row>
    <row r="84" spans="1:15" s="4" customFormat="1" ht="17.25" customHeight="1">
      <c r="A84" s="356" t="s">
        <v>348</v>
      </c>
      <c r="B84" s="357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18"/>
      <c r="N84" s="120"/>
      <c r="O84" s="229"/>
    </row>
    <row r="85" spans="1:15" s="5" customFormat="1" ht="16.5" customHeight="1">
      <c r="A85" s="237" t="s">
        <v>56</v>
      </c>
      <c r="B85" s="234" t="s">
        <v>57</v>
      </c>
      <c r="C85" s="113">
        <v>5970.588235294118</v>
      </c>
      <c r="D85" s="113">
        <v>5995</v>
      </c>
      <c r="E85" s="117">
        <v>6000</v>
      </c>
      <c r="F85" s="118">
        <v>5980</v>
      </c>
      <c r="G85" s="117">
        <v>5836.8421052631575</v>
      </c>
      <c r="H85" s="117">
        <v>5795.83</v>
      </c>
      <c r="I85" s="115">
        <v>5410</v>
      </c>
      <c r="J85" s="115">
        <v>5389.473684210527</v>
      </c>
      <c r="K85" s="118">
        <v>5500</v>
      </c>
      <c r="L85" s="115">
        <v>5535</v>
      </c>
      <c r="M85" s="118">
        <v>5500</v>
      </c>
      <c r="N85" s="117">
        <v>5500</v>
      </c>
      <c r="O85" s="229">
        <f t="shared" si="1"/>
        <v>5701.061168730649</v>
      </c>
    </row>
    <row r="86" spans="1:15" s="5" customFormat="1" ht="16.5" customHeight="1">
      <c r="A86" s="237" t="s">
        <v>312</v>
      </c>
      <c r="B86" s="234" t="s">
        <v>57</v>
      </c>
      <c r="C86" s="113">
        <v>5111.764705882353</v>
      </c>
      <c r="D86" s="113">
        <v>4995</v>
      </c>
      <c r="E86" s="117">
        <v>5000</v>
      </c>
      <c r="F86" s="118">
        <v>4890</v>
      </c>
      <c r="G86" s="117">
        <v>4657.894736842105</v>
      </c>
      <c r="H86" s="117">
        <v>4779.166666666667</v>
      </c>
      <c r="I86" s="115">
        <v>4660</v>
      </c>
      <c r="J86" s="115">
        <v>4542.105263157895</v>
      </c>
      <c r="K86" s="118">
        <v>5063.1578947368425</v>
      </c>
      <c r="L86" s="115">
        <v>4570</v>
      </c>
      <c r="M86" s="118">
        <v>4535</v>
      </c>
      <c r="N86" s="117">
        <v>4768</v>
      </c>
      <c r="O86" s="229">
        <f t="shared" si="1"/>
        <v>4797.674105607155</v>
      </c>
    </row>
    <row r="87" spans="1:15" s="5" customFormat="1" ht="16.5" customHeight="1">
      <c r="A87" s="237" t="s">
        <v>11</v>
      </c>
      <c r="B87" s="234" t="s">
        <v>57</v>
      </c>
      <c r="C87" s="113">
        <v>3017.6470588235293</v>
      </c>
      <c r="D87" s="113">
        <v>2960</v>
      </c>
      <c r="E87" s="117">
        <v>2775</v>
      </c>
      <c r="F87" s="118">
        <v>2870</v>
      </c>
      <c r="G87" s="117">
        <v>2936.842105263158</v>
      </c>
      <c r="H87" s="117">
        <v>3125</v>
      </c>
      <c r="I87" s="115">
        <v>3335</v>
      </c>
      <c r="J87" s="115">
        <v>3147.3684210526317</v>
      </c>
      <c r="K87" s="118">
        <v>3863.157894736842</v>
      </c>
      <c r="L87" s="115">
        <v>3290</v>
      </c>
      <c r="M87" s="118">
        <v>3105</v>
      </c>
      <c r="N87" s="117">
        <v>3088</v>
      </c>
      <c r="O87" s="229">
        <f t="shared" si="1"/>
        <v>3126.0846233230136</v>
      </c>
    </row>
    <row r="88" spans="1:15" s="5" customFormat="1" ht="16.5" customHeight="1">
      <c r="A88" s="237" t="s">
        <v>377</v>
      </c>
      <c r="B88" s="234" t="s">
        <v>57</v>
      </c>
      <c r="C88" s="113">
        <v>3558.823529411765</v>
      </c>
      <c r="D88" s="113">
        <v>3465</v>
      </c>
      <c r="E88" s="117">
        <v>3445</v>
      </c>
      <c r="F88" s="118">
        <v>3435</v>
      </c>
      <c r="G88" s="117">
        <v>3463.157894736842</v>
      </c>
      <c r="H88" s="117">
        <v>3545.8333333333335</v>
      </c>
      <c r="I88" s="115">
        <v>3670</v>
      </c>
      <c r="J88" s="115">
        <v>3631.5789473684213</v>
      </c>
      <c r="K88" s="118">
        <v>3489.4736842105262</v>
      </c>
      <c r="L88" s="115">
        <v>3800</v>
      </c>
      <c r="M88" s="118">
        <v>3635</v>
      </c>
      <c r="N88" s="117">
        <v>3564</v>
      </c>
      <c r="O88" s="229">
        <f t="shared" si="1"/>
        <v>3558.572282421741</v>
      </c>
    </row>
    <row r="89" spans="1:15" s="5" customFormat="1" ht="16.5" customHeight="1">
      <c r="A89" s="358" t="s">
        <v>331</v>
      </c>
      <c r="B89" s="234"/>
      <c r="C89" s="113"/>
      <c r="D89" s="113"/>
      <c r="E89" s="117"/>
      <c r="F89" s="118"/>
      <c r="G89" s="122"/>
      <c r="H89" s="118"/>
      <c r="I89" s="115"/>
      <c r="J89" s="115"/>
      <c r="K89" s="115"/>
      <c r="L89" s="118"/>
      <c r="M89" s="118"/>
      <c r="N89" s="117"/>
      <c r="O89" s="229"/>
    </row>
    <row r="90" spans="1:15" s="5" customFormat="1" ht="16.5" customHeight="1">
      <c r="A90" s="237" t="s">
        <v>349</v>
      </c>
      <c r="B90" s="234" t="s">
        <v>58</v>
      </c>
      <c r="C90" s="113">
        <v>288.2352941176471</v>
      </c>
      <c r="D90" s="113">
        <v>314</v>
      </c>
      <c r="E90" s="117">
        <v>318.5</v>
      </c>
      <c r="F90" s="118">
        <v>293.5</v>
      </c>
      <c r="G90" s="117">
        <v>278.42105263157896</v>
      </c>
      <c r="H90" s="117">
        <v>220.46</v>
      </c>
      <c r="I90" s="115">
        <v>285.5</v>
      </c>
      <c r="J90" s="115">
        <v>301.05263157894734</v>
      </c>
      <c r="K90" s="118">
        <v>294.7368421052632</v>
      </c>
      <c r="L90" s="115">
        <v>284.75</v>
      </c>
      <c r="M90" s="118">
        <v>281.5</v>
      </c>
      <c r="N90" s="117">
        <v>281.6</v>
      </c>
      <c r="O90" s="229">
        <f t="shared" si="1"/>
        <v>286.8546517027864</v>
      </c>
    </row>
    <row r="91" spans="1:15" s="16" customFormat="1" ht="15" customHeight="1">
      <c r="A91" s="351" t="s">
        <v>382</v>
      </c>
      <c r="B91" s="359"/>
      <c r="C91" s="8"/>
      <c r="D91" s="360"/>
      <c r="E91" s="8"/>
      <c r="F91" s="361"/>
      <c r="G91" s="361"/>
      <c r="H91" s="361"/>
      <c r="J91" s="361"/>
      <c r="K91" s="361"/>
      <c r="L91" s="361"/>
      <c r="M91" s="8"/>
      <c r="N91" s="362"/>
      <c r="O91" s="363"/>
    </row>
    <row r="92" spans="1:15" s="8" customFormat="1" ht="17.25" customHeight="1">
      <c r="A92" s="236" t="s">
        <v>378</v>
      </c>
      <c r="B92" s="291"/>
      <c r="D92" s="360"/>
      <c r="O92" s="364"/>
    </row>
    <row r="93" spans="2:15" s="9" customFormat="1" ht="12">
      <c r="B93" s="276"/>
      <c r="O93" s="364"/>
    </row>
    <row r="94" spans="3:14" ht="12.75">
      <c r="C94" s="303"/>
      <c r="D94" s="303"/>
      <c r="E94" s="303"/>
      <c r="F94" s="307"/>
      <c r="G94" s="304"/>
      <c r="H94" s="305"/>
      <c r="I94" s="306"/>
      <c r="J94" s="305"/>
      <c r="K94" s="307"/>
      <c r="L94" s="305"/>
      <c r="M94" s="306"/>
      <c r="N94" s="305"/>
    </row>
    <row r="95" spans="3:26" ht="12"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2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</row>
    <row r="96" spans="3:26" ht="12"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2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</row>
    <row r="97" spans="3:15" ht="12.75"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366"/>
    </row>
    <row r="98" spans="3:15" ht="12.75"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366"/>
    </row>
  </sheetData>
  <sheetProtection/>
  <mergeCells count="6">
    <mergeCell ref="A76:O76"/>
    <mergeCell ref="A75:O75"/>
    <mergeCell ref="A1:O1"/>
    <mergeCell ref="A2:O2"/>
    <mergeCell ref="A38:O38"/>
    <mergeCell ref="A39:O3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46"/>
  <sheetViews>
    <sheetView zoomScalePageLayoutView="0" workbookViewId="0" topLeftCell="A68">
      <selection activeCell="A79" sqref="A78:O79"/>
    </sheetView>
  </sheetViews>
  <sheetFormatPr defaultColWidth="9.8515625" defaultRowHeight="12.75"/>
  <cols>
    <col min="1" max="1" width="22.7109375" style="3" customWidth="1"/>
    <col min="2" max="2" width="7.28125" style="287" customWidth="1"/>
    <col min="3" max="3" width="8.140625" style="3" customWidth="1"/>
    <col min="4" max="5" width="7.57421875" style="3" customWidth="1"/>
    <col min="6" max="6" width="8.28125" style="3" customWidth="1"/>
    <col min="7" max="7" width="7.57421875" style="3" customWidth="1"/>
    <col min="8" max="8" width="8.7109375" style="3" customWidth="1"/>
    <col min="9" max="11" width="7.57421875" style="3" customWidth="1"/>
    <col min="12" max="13" width="8.7109375" style="3" customWidth="1"/>
    <col min="14" max="14" width="8.421875" style="3" customWidth="1"/>
    <col min="15" max="15" width="8.28125" style="367" customWidth="1"/>
    <col min="16" max="31" width="9.8515625" style="9" customWidth="1"/>
    <col min="32" max="16384" width="9.8515625" style="3" customWidth="1"/>
  </cols>
  <sheetData>
    <row r="1" spans="2:15" s="9" customFormat="1" ht="10.5" customHeight="1">
      <c r="B1" s="276"/>
      <c r="O1" s="364"/>
    </row>
    <row r="2" spans="1:15" s="9" customFormat="1" ht="16.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</row>
    <row r="3" spans="1:15" s="9" customFormat="1" ht="18" customHeight="1">
      <c r="A3" s="494" t="s">
        <v>379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</row>
    <row r="4" spans="1:16" ht="8.25" customHeight="1">
      <c r="A4" s="371"/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69"/>
      <c r="P4" s="7"/>
    </row>
    <row r="5" spans="1:16" ht="12.75">
      <c r="A5" s="374"/>
      <c r="B5" s="375"/>
      <c r="C5" s="376"/>
      <c r="D5" s="376"/>
      <c r="E5" s="376"/>
      <c r="F5" s="376"/>
      <c r="G5" s="376"/>
      <c r="H5" s="376"/>
      <c r="I5" s="375"/>
      <c r="J5" s="376"/>
      <c r="K5" s="376"/>
      <c r="L5" s="375"/>
      <c r="M5" s="375"/>
      <c r="N5" s="376"/>
      <c r="O5" s="370"/>
      <c r="P5" s="7"/>
    </row>
    <row r="6" spans="1:16" ht="12.75">
      <c r="A6" s="374" t="s">
        <v>351</v>
      </c>
      <c r="B6" s="375" t="s">
        <v>0</v>
      </c>
      <c r="C6" s="376" t="s">
        <v>16</v>
      </c>
      <c r="D6" s="376" t="s">
        <v>17</v>
      </c>
      <c r="E6" s="376" t="s">
        <v>18</v>
      </c>
      <c r="F6" s="376" t="s">
        <v>19</v>
      </c>
      <c r="G6" s="376" t="s">
        <v>20</v>
      </c>
      <c r="H6" s="376" t="s">
        <v>21</v>
      </c>
      <c r="I6" s="375" t="s">
        <v>22</v>
      </c>
      <c r="J6" s="376" t="s">
        <v>364</v>
      </c>
      <c r="K6" s="376" t="s">
        <v>23</v>
      </c>
      <c r="L6" s="375" t="s">
        <v>24</v>
      </c>
      <c r="M6" s="375" t="s">
        <v>25</v>
      </c>
      <c r="N6" s="376" t="s">
        <v>26</v>
      </c>
      <c r="O6" s="370" t="s">
        <v>40</v>
      </c>
      <c r="P6" s="7"/>
    </row>
    <row r="7" spans="1:15" ht="13.5">
      <c r="A7" s="348" t="s">
        <v>332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49"/>
    </row>
    <row r="8" spans="1:31" s="5" customFormat="1" ht="15.75" customHeight="1">
      <c r="A8" s="237" t="s">
        <v>242</v>
      </c>
      <c r="B8" s="283" t="s">
        <v>57</v>
      </c>
      <c r="C8" s="250">
        <v>1400.5882352941176</v>
      </c>
      <c r="D8" s="250">
        <v>1458</v>
      </c>
      <c r="E8" s="250">
        <v>1445.6</v>
      </c>
      <c r="F8" s="250">
        <v>1416.3636363636363</v>
      </c>
      <c r="G8" s="250">
        <v>1471.090909090909</v>
      </c>
      <c r="H8" s="250">
        <v>1446.8293523469993</v>
      </c>
      <c r="I8" s="250">
        <v>1491.6666666666667</v>
      </c>
      <c r="J8" s="250">
        <v>1461.4285714285713</v>
      </c>
      <c r="K8" s="250">
        <v>1425</v>
      </c>
      <c r="L8" s="250">
        <v>1428.888888888889</v>
      </c>
      <c r="M8" s="250">
        <v>1422.5</v>
      </c>
      <c r="N8" s="250">
        <v>1430.909090909091</v>
      </c>
      <c r="O8" s="111">
        <f>AVERAGE(C8:N8)</f>
        <v>1441.5721125824066</v>
      </c>
      <c r="P8" s="9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5" customFormat="1" ht="15.75" customHeight="1">
      <c r="A9" s="237" t="s">
        <v>241</v>
      </c>
      <c r="B9" s="283" t="s">
        <v>57</v>
      </c>
      <c r="C9" s="250">
        <v>1573.8117647058823</v>
      </c>
      <c r="D9" s="250">
        <v>1681.1</v>
      </c>
      <c r="E9" s="250">
        <v>1696.4</v>
      </c>
      <c r="F9" s="250">
        <v>1720</v>
      </c>
      <c r="G9" s="250">
        <v>1718.1818181818182</v>
      </c>
      <c r="H9" s="250">
        <v>1681.5822638146167</v>
      </c>
      <c r="I9" s="250">
        <v>1645.1666666666667</v>
      </c>
      <c r="J9" s="250">
        <v>1577.142857142857</v>
      </c>
      <c r="K9" s="250">
        <v>1583.3333333333333</v>
      </c>
      <c r="L9" s="250">
        <v>1595.5555555555557</v>
      </c>
      <c r="M9" s="250">
        <v>1575</v>
      </c>
      <c r="N9" s="250">
        <v>1594.5454545454545</v>
      </c>
      <c r="O9" s="111">
        <f aca="true" t="shared" si="0" ref="O9:O56">AVERAGE(C9:N9)</f>
        <v>1636.8183094955155</v>
      </c>
      <c r="P9" s="9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5" customFormat="1" ht="15.75" customHeight="1">
      <c r="A10" s="237" t="s">
        <v>1</v>
      </c>
      <c r="B10" s="283" t="s">
        <v>57</v>
      </c>
      <c r="C10" s="250">
        <v>622.0588235294117</v>
      </c>
      <c r="D10" s="250">
        <v>631</v>
      </c>
      <c r="E10" s="250">
        <v>702.6</v>
      </c>
      <c r="F10" s="250">
        <v>804.5454545454545</v>
      </c>
      <c r="G10" s="250">
        <v>884.0909090909091</v>
      </c>
      <c r="H10" s="250">
        <v>764.6047534165181</v>
      </c>
      <c r="I10" s="250">
        <v>805.2083333333334</v>
      </c>
      <c r="J10" s="250">
        <v>789.2857142857143</v>
      </c>
      <c r="K10" s="250">
        <v>710.4166666666666</v>
      </c>
      <c r="L10" s="250">
        <v>752.7777777777778</v>
      </c>
      <c r="M10" s="250">
        <v>771.875</v>
      </c>
      <c r="N10" s="250">
        <v>811.3636363636364</v>
      </c>
      <c r="O10" s="111">
        <f>AVERAGE(C10:N10)</f>
        <v>754.1522557507851</v>
      </c>
      <c r="P10" s="9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5" customFormat="1" ht="15.75" customHeight="1">
      <c r="A11" s="350" t="s">
        <v>333</v>
      </c>
      <c r="B11" s="283"/>
      <c r="C11" s="75"/>
      <c r="D11" s="75"/>
      <c r="E11" s="75"/>
      <c r="F11" s="76"/>
      <c r="G11" s="76"/>
      <c r="H11" s="117"/>
      <c r="I11" s="110"/>
      <c r="J11" s="110"/>
      <c r="K11" s="78"/>
      <c r="L11" s="117"/>
      <c r="M11" s="110"/>
      <c r="N11" s="116"/>
      <c r="O11" s="111"/>
      <c r="P11" s="9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5" customFormat="1" ht="15.75" customHeight="1">
      <c r="A12" s="237" t="s">
        <v>2</v>
      </c>
      <c r="B12" s="283" t="s">
        <v>57</v>
      </c>
      <c r="C12" s="250">
        <v>605.8823529411765</v>
      </c>
      <c r="D12" s="250">
        <v>697.5</v>
      </c>
      <c r="E12" s="250">
        <v>727</v>
      </c>
      <c r="F12" s="250">
        <v>795.4545454545455</v>
      </c>
      <c r="G12" s="250">
        <v>681.8181818181819</v>
      </c>
      <c r="H12" s="250">
        <v>724.0536244800951</v>
      </c>
      <c r="I12" s="250">
        <v>816.6666666666666</v>
      </c>
      <c r="J12" s="250">
        <v>632.1428571428571</v>
      </c>
      <c r="K12" s="250">
        <v>612.5</v>
      </c>
      <c r="L12" s="250">
        <v>561.1111111111111</v>
      </c>
      <c r="M12" s="250">
        <v>450</v>
      </c>
      <c r="N12" s="250">
        <v>363.6363636363636</v>
      </c>
      <c r="O12" s="111">
        <f t="shared" si="0"/>
        <v>638.9804752709166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5" customFormat="1" ht="15.75" customHeight="1">
      <c r="A13" s="237" t="s">
        <v>3</v>
      </c>
      <c r="B13" s="283" t="s">
        <v>57</v>
      </c>
      <c r="C13" s="250">
        <v>1341.1764705882354</v>
      </c>
      <c r="D13" s="250">
        <v>1400</v>
      </c>
      <c r="E13" s="250">
        <v>1402</v>
      </c>
      <c r="F13" s="250">
        <v>1377.2727272727273</v>
      </c>
      <c r="G13" s="250">
        <v>1327.2727272727273</v>
      </c>
      <c r="H13" s="250">
        <v>1471.2869875222816</v>
      </c>
      <c r="I13" s="250">
        <v>1633.3333333333333</v>
      </c>
      <c r="J13" s="250">
        <v>1550</v>
      </c>
      <c r="K13" s="250">
        <v>1554.1666666666667</v>
      </c>
      <c r="L13" s="250">
        <v>1611.111111111111</v>
      </c>
      <c r="M13" s="250">
        <v>1475</v>
      </c>
      <c r="N13" s="250">
        <v>1336.3636363636363</v>
      </c>
      <c r="O13" s="111">
        <f t="shared" si="0"/>
        <v>1456.5819716775597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5" customFormat="1" ht="15.75" customHeight="1">
      <c r="A14" s="237" t="s">
        <v>246</v>
      </c>
      <c r="B14" s="283" t="s">
        <v>57</v>
      </c>
      <c r="C14" s="250">
        <v>1251.3368983957216</v>
      </c>
      <c r="D14" s="250">
        <v>1296.5909090909092</v>
      </c>
      <c r="E14" s="250">
        <v>1122.7272727272727</v>
      </c>
      <c r="F14" s="250">
        <v>1082.6446280991734</v>
      </c>
      <c r="G14" s="250">
        <v>975.2066115702478</v>
      </c>
      <c r="H14" s="250">
        <v>1098.9429725058067</v>
      </c>
      <c r="I14" s="250">
        <v>1017.0454545454545</v>
      </c>
      <c r="J14" s="250">
        <v>902.5974025974025</v>
      </c>
      <c r="K14" s="250">
        <v>924.242424242424</v>
      </c>
      <c r="L14" s="250">
        <v>898.9898989898988</v>
      </c>
      <c r="M14" s="250">
        <v>1187.4999999999998</v>
      </c>
      <c r="N14" s="250">
        <v>1225.206611570248</v>
      </c>
      <c r="O14" s="111">
        <f t="shared" si="0"/>
        <v>1081.91925702788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5" customFormat="1" ht="15.75" customHeight="1">
      <c r="A15" s="237" t="s">
        <v>247</v>
      </c>
      <c r="B15" s="283" t="s">
        <v>57</v>
      </c>
      <c r="C15" s="250">
        <v>2238.235294117647</v>
      </c>
      <c r="D15" s="250">
        <v>2320</v>
      </c>
      <c r="E15" s="250">
        <v>2298</v>
      </c>
      <c r="F15" s="250">
        <v>2063.6363636363635</v>
      </c>
      <c r="G15" s="250">
        <v>2036.3636363636363</v>
      </c>
      <c r="H15" s="250">
        <v>2181.59477124183</v>
      </c>
      <c r="I15" s="250">
        <v>2508.3333333333335</v>
      </c>
      <c r="J15" s="250">
        <v>2971.4285714285716</v>
      </c>
      <c r="K15" s="250">
        <v>2604.1666666666665</v>
      </c>
      <c r="L15" s="250">
        <v>2433.3333333333335</v>
      </c>
      <c r="M15" s="250">
        <v>2350</v>
      </c>
      <c r="N15" s="250">
        <v>2454.5454545454545</v>
      </c>
      <c r="O15" s="111">
        <f t="shared" si="0"/>
        <v>2371.63645205557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5" customFormat="1" ht="15.75" customHeight="1">
      <c r="A16" s="237" t="s">
        <v>248</v>
      </c>
      <c r="B16" s="283" t="s">
        <v>57</v>
      </c>
      <c r="C16" s="250">
        <v>1772.2222222222222</v>
      </c>
      <c r="D16" s="250">
        <v>1723.5294117647059</v>
      </c>
      <c r="E16" s="250">
        <v>1625</v>
      </c>
      <c r="F16" s="250">
        <v>1588</v>
      </c>
      <c r="G16" s="250">
        <v>1600</v>
      </c>
      <c r="H16" s="250">
        <v>1563.6363636363637</v>
      </c>
      <c r="I16" s="250">
        <v>1638.9165181224007</v>
      </c>
      <c r="J16" s="250">
        <v>1866.6666666666667</v>
      </c>
      <c r="K16" s="250">
        <v>1928.5714285714287</v>
      </c>
      <c r="L16" s="250">
        <v>1858.3333333333333</v>
      </c>
      <c r="M16" s="250">
        <v>1888.888888888889</v>
      </c>
      <c r="N16" s="250">
        <v>1512.5</v>
      </c>
      <c r="O16" s="111">
        <f t="shared" si="0"/>
        <v>1713.8554027671678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5" customFormat="1" ht="15.75" customHeight="1">
      <c r="A17" s="237" t="s">
        <v>249</v>
      </c>
      <c r="B17" s="283" t="s">
        <v>57</v>
      </c>
      <c r="C17" s="250">
        <v>2505.8823529411766</v>
      </c>
      <c r="D17" s="250">
        <v>2155</v>
      </c>
      <c r="E17" s="250">
        <v>1768</v>
      </c>
      <c r="F17" s="250">
        <v>1800</v>
      </c>
      <c r="G17" s="250">
        <v>1727.2727272727273</v>
      </c>
      <c r="H17" s="250">
        <v>2012.692513368984</v>
      </c>
      <c r="I17" s="250">
        <v>2000</v>
      </c>
      <c r="J17" s="250"/>
      <c r="K17" s="250"/>
      <c r="L17" s="250"/>
      <c r="M17" s="250">
        <v>2500</v>
      </c>
      <c r="N17" s="250"/>
      <c r="O17" s="111">
        <f t="shared" si="0"/>
        <v>2058.6059491978613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5" customFormat="1" ht="15.75" customHeight="1">
      <c r="A18" s="237" t="s">
        <v>49</v>
      </c>
      <c r="B18" s="283" t="s">
        <v>57</v>
      </c>
      <c r="C18" s="250">
        <v>738.2352941176471</v>
      </c>
      <c r="D18" s="250">
        <v>741.25</v>
      </c>
      <c r="E18" s="250">
        <v>840</v>
      </c>
      <c r="F18" s="250">
        <v>1022.7272727272727</v>
      </c>
      <c r="G18" s="250">
        <v>945.4545454545455</v>
      </c>
      <c r="H18" s="250">
        <v>911.2778520499108</v>
      </c>
      <c r="I18" s="250">
        <v>1075</v>
      </c>
      <c r="J18" s="250">
        <v>950</v>
      </c>
      <c r="K18" s="250">
        <v>862.5</v>
      </c>
      <c r="L18" s="250">
        <v>727.7777777777778</v>
      </c>
      <c r="M18" s="250">
        <v>593.75</v>
      </c>
      <c r="N18" s="250">
        <v>595.4545454545455</v>
      </c>
      <c r="O18" s="111">
        <f t="shared" si="0"/>
        <v>833.6189406318082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5" customFormat="1" ht="15.75" customHeight="1">
      <c r="A19" s="350" t="s">
        <v>334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5" customFormat="1" ht="15.75" customHeight="1">
      <c r="A20" s="237" t="s">
        <v>369</v>
      </c>
      <c r="B20" s="283" t="s">
        <v>57</v>
      </c>
      <c r="C20" s="250">
        <v>2622.0588235294117</v>
      </c>
      <c r="D20" s="250">
        <v>2636.25</v>
      </c>
      <c r="E20" s="250">
        <v>2660</v>
      </c>
      <c r="F20" s="250">
        <v>2790.909090909091</v>
      </c>
      <c r="G20" s="250">
        <v>2713.6363636363635</v>
      </c>
      <c r="H20" s="250">
        <v>2689.086824123589</v>
      </c>
      <c r="I20" s="250">
        <v>3070.8333333333335</v>
      </c>
      <c r="J20" s="250">
        <v>3212.5</v>
      </c>
      <c r="K20" s="250">
        <v>3195.8333333333335</v>
      </c>
      <c r="L20" s="250">
        <v>3188.8888888888887</v>
      </c>
      <c r="M20" s="250">
        <v>3187.5</v>
      </c>
      <c r="N20" s="250">
        <v>3236.3636363636365</v>
      </c>
      <c r="O20" s="111">
        <f t="shared" si="0"/>
        <v>2933.655024509804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5" customFormat="1" ht="15.75" customHeight="1">
      <c r="A21" s="237" t="s">
        <v>335</v>
      </c>
      <c r="B21" s="283" t="s">
        <v>57</v>
      </c>
      <c r="C21" s="250">
        <v>2976.470588235294</v>
      </c>
      <c r="D21" s="250">
        <v>2986.25</v>
      </c>
      <c r="E21" s="250">
        <v>3018</v>
      </c>
      <c r="F21" s="250">
        <v>3065.909090909091</v>
      </c>
      <c r="G21" s="250">
        <v>3104.5454545454545</v>
      </c>
      <c r="H21" s="250">
        <v>3048.5291889483065</v>
      </c>
      <c r="I21" s="250">
        <v>3125</v>
      </c>
      <c r="J21" s="250">
        <v>3096.4285714285716</v>
      </c>
      <c r="K21" s="250">
        <v>2981.25</v>
      </c>
      <c r="L21" s="250">
        <v>2988.8888888888887</v>
      </c>
      <c r="M21" s="250">
        <v>3031.25</v>
      </c>
      <c r="N21" s="250">
        <v>2936.3636363636365</v>
      </c>
      <c r="O21" s="111">
        <f t="shared" si="0"/>
        <v>3029.907118276604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5" customFormat="1" ht="15.75" customHeight="1">
      <c r="A22" s="237" t="s">
        <v>336</v>
      </c>
      <c r="B22" s="283" t="s">
        <v>57</v>
      </c>
      <c r="C22" s="250">
        <v>1973.5294117647059</v>
      </c>
      <c r="D22" s="250">
        <v>1961.25</v>
      </c>
      <c r="E22" s="250">
        <v>2048</v>
      </c>
      <c r="F22" s="250">
        <v>2113.6363636363635</v>
      </c>
      <c r="G22" s="250">
        <v>2109.090909090909</v>
      </c>
      <c r="H22" s="250">
        <v>2043.6955585264407</v>
      </c>
      <c r="I22" s="250">
        <v>2066.6666666666665</v>
      </c>
      <c r="J22" s="250">
        <v>1958.9285714285713</v>
      </c>
      <c r="K22" s="250">
        <v>1962.5</v>
      </c>
      <c r="L22" s="250">
        <v>1988.888888888889</v>
      </c>
      <c r="M22" s="250">
        <v>2040.625</v>
      </c>
      <c r="N22" s="250">
        <v>2009.090909090909</v>
      </c>
      <c r="O22" s="111">
        <f t="shared" si="0"/>
        <v>2022.9918565911212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5" customFormat="1" ht="15.75" customHeight="1">
      <c r="A23" s="237" t="s">
        <v>337</v>
      </c>
      <c r="B23" s="283" t="s">
        <v>57</v>
      </c>
      <c r="C23" s="250">
        <v>2389.705882352941</v>
      </c>
      <c r="D23" s="250">
        <v>2407.5</v>
      </c>
      <c r="E23" s="250">
        <v>2515</v>
      </c>
      <c r="F23" s="250">
        <v>2636.3636363636365</v>
      </c>
      <c r="G23" s="250">
        <v>2536.3636363636365</v>
      </c>
      <c r="H23" s="250">
        <v>2486.3777480689246</v>
      </c>
      <c r="I23" s="250">
        <v>2645.8333333333335</v>
      </c>
      <c r="J23" s="250">
        <v>2425</v>
      </c>
      <c r="K23" s="250">
        <v>2495.8333333333335</v>
      </c>
      <c r="L23" s="250">
        <v>2638.8888888888887</v>
      </c>
      <c r="M23" s="250">
        <v>2643.75</v>
      </c>
      <c r="N23" s="250">
        <v>2600</v>
      </c>
      <c r="O23" s="111">
        <f t="shared" si="0"/>
        <v>2535.051371558724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5" customFormat="1" ht="15.75" customHeight="1">
      <c r="A24" s="237" t="s">
        <v>370</v>
      </c>
      <c r="B24" s="283" t="s">
        <v>57</v>
      </c>
      <c r="C24" s="250">
        <v>1045.0980392156864</v>
      </c>
      <c r="D24" s="250">
        <v>936.1666666666667</v>
      </c>
      <c r="E24" s="250">
        <v>956.6666666666669</v>
      </c>
      <c r="F24" s="250">
        <v>933.3333333333333</v>
      </c>
      <c r="G24" s="250">
        <v>1065.1515151515152</v>
      </c>
      <c r="H24" s="250">
        <v>985.3293701723114</v>
      </c>
      <c r="I24" s="250">
        <v>1061.1111111111113</v>
      </c>
      <c r="J24" s="250">
        <v>1094.047619047619</v>
      </c>
      <c r="K24" s="250">
        <v>1038.888888888889</v>
      </c>
      <c r="L24" s="250">
        <v>985.33</v>
      </c>
      <c r="M24" s="250">
        <v>975</v>
      </c>
      <c r="N24" s="250">
        <v>942.4242424242424</v>
      </c>
      <c r="O24" s="111">
        <f>AVERAGE(C24:N24)</f>
        <v>1001.5456210565035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5" customFormat="1" ht="15.75" customHeight="1">
      <c r="A25" s="237" t="s">
        <v>338</v>
      </c>
      <c r="B25" s="283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111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5" customFormat="1" ht="15.75" customHeight="1">
      <c r="A26" s="237" t="s">
        <v>4</v>
      </c>
      <c r="B26" s="283" t="s">
        <v>58</v>
      </c>
      <c r="C26" s="250">
        <v>1400</v>
      </c>
      <c r="D26" s="250">
        <v>1450</v>
      </c>
      <c r="E26" s="250">
        <v>1544</v>
      </c>
      <c r="F26" s="250">
        <v>1463.6363636363637</v>
      </c>
      <c r="G26" s="250">
        <v>1318.1818181818182</v>
      </c>
      <c r="H26" s="250">
        <v>1450.4141414141413</v>
      </c>
      <c r="I26" s="250">
        <v>1500</v>
      </c>
      <c r="J26" s="250">
        <v>1357.142857142857</v>
      </c>
      <c r="K26" s="250">
        <v>1425</v>
      </c>
      <c r="L26" s="250">
        <v>1466.6666666666667</v>
      </c>
      <c r="M26" s="250">
        <v>1487.5</v>
      </c>
      <c r="N26" s="250">
        <v>1481.8181818181818</v>
      </c>
      <c r="O26" s="111">
        <f t="shared" si="0"/>
        <v>1445.3633357383358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5" customFormat="1" ht="15.75" customHeight="1">
      <c r="A27" s="237" t="s">
        <v>371</v>
      </c>
      <c r="B27" s="283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111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5" customFormat="1" ht="15.75" customHeight="1">
      <c r="A28" s="237" t="s">
        <v>259</v>
      </c>
      <c r="B28" s="283" t="s">
        <v>57</v>
      </c>
      <c r="C28" s="250">
        <v>864.7058823529412</v>
      </c>
      <c r="D28" s="250">
        <v>727</v>
      </c>
      <c r="E28" s="250">
        <v>700</v>
      </c>
      <c r="F28" s="250">
        <v>740.9090909090909</v>
      </c>
      <c r="G28" s="250">
        <v>709.0909090909091</v>
      </c>
      <c r="H28" s="250">
        <v>865.8398692810457</v>
      </c>
      <c r="I28" s="250">
        <v>1541.6666666666667</v>
      </c>
      <c r="J28" s="250">
        <v>1457.142857142857</v>
      </c>
      <c r="K28" s="250">
        <v>1758.3333333333333</v>
      </c>
      <c r="L28" s="250">
        <v>2033.33</v>
      </c>
      <c r="M28" s="250">
        <v>1475</v>
      </c>
      <c r="N28" s="250">
        <v>1518.1818181818182</v>
      </c>
      <c r="O28" s="111">
        <f t="shared" si="0"/>
        <v>1199.2667022465553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5" customFormat="1" ht="15.75" customHeight="1">
      <c r="A29" s="237" t="s">
        <v>372</v>
      </c>
      <c r="B29" s="283" t="s">
        <v>57</v>
      </c>
      <c r="C29" s="250">
        <v>3226.470588235294</v>
      </c>
      <c r="D29" s="250">
        <v>2272.5</v>
      </c>
      <c r="E29" s="250">
        <v>2212</v>
      </c>
      <c r="F29" s="250">
        <v>1954.5454545454545</v>
      </c>
      <c r="G29" s="250">
        <v>2154.5454545454545</v>
      </c>
      <c r="H29" s="250">
        <v>2199.4546939988113</v>
      </c>
      <c r="I29" s="250">
        <v>2550</v>
      </c>
      <c r="J29" s="250">
        <v>2250</v>
      </c>
      <c r="K29" s="250">
        <v>2616.6666666666665</v>
      </c>
      <c r="L29" s="250">
        <v>3000</v>
      </c>
      <c r="M29" s="250">
        <v>2475</v>
      </c>
      <c r="N29" s="250">
        <v>2718.181818181818</v>
      </c>
      <c r="O29" s="111">
        <f>AVERAGE(C29:N29)</f>
        <v>2469.113723014458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5" customFormat="1" ht="15.75" customHeight="1">
      <c r="A30" s="237" t="s">
        <v>339</v>
      </c>
      <c r="B30" s="283" t="s">
        <v>57</v>
      </c>
      <c r="C30" s="250">
        <v>8002.941176470588</v>
      </c>
      <c r="D30" s="250">
        <v>8115.795454545456</v>
      </c>
      <c r="E30" s="250">
        <v>8057.818181818181</v>
      </c>
      <c r="F30" s="250">
        <v>7961.363636363636</v>
      </c>
      <c r="G30" s="250">
        <v>7463.636363636364</v>
      </c>
      <c r="H30" s="250">
        <v>7791.37024658348</v>
      </c>
      <c r="I30" s="250">
        <v>7283.333333333333</v>
      </c>
      <c r="J30" s="250">
        <v>8385.714285714286</v>
      </c>
      <c r="K30" s="250">
        <v>8437.5</v>
      </c>
      <c r="L30" s="250">
        <v>7800</v>
      </c>
      <c r="M30" s="250">
        <v>7568.75</v>
      </c>
      <c r="N30" s="250">
        <v>6903.305785123966</v>
      </c>
      <c r="O30" s="111">
        <f t="shared" si="0"/>
        <v>7814.294038632441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5" customFormat="1" ht="15.75" customHeight="1">
      <c r="A31" s="237" t="s">
        <v>264</v>
      </c>
      <c r="B31" s="283" t="s">
        <v>57</v>
      </c>
      <c r="C31" s="250"/>
      <c r="D31" s="250"/>
      <c r="E31" s="250"/>
      <c r="F31" s="250"/>
      <c r="G31" s="250">
        <v>7000</v>
      </c>
      <c r="H31" s="250">
        <v>2753.3333333333335</v>
      </c>
      <c r="I31" s="250">
        <v>6500</v>
      </c>
      <c r="J31" s="250">
        <v>5631.818181818182</v>
      </c>
      <c r="K31" s="250">
        <v>5987.5</v>
      </c>
      <c r="L31" s="250">
        <v>5622.22</v>
      </c>
      <c r="M31" s="250">
        <v>5268.75</v>
      </c>
      <c r="N31" s="250">
        <v>5111.111111111111</v>
      </c>
      <c r="O31" s="111">
        <f>AVERAGE(C31:N31)</f>
        <v>5484.341578282828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5" customFormat="1" ht="15.75" customHeight="1">
      <c r="A32" s="237" t="s">
        <v>5</v>
      </c>
      <c r="B32" s="283" t="s">
        <v>57</v>
      </c>
      <c r="C32" s="250">
        <v>788.7700534759358</v>
      </c>
      <c r="D32" s="250">
        <v>807.9545454545454</v>
      </c>
      <c r="E32" s="250">
        <v>887.272727272727</v>
      </c>
      <c r="F32" s="250">
        <v>892.5619834710743</v>
      </c>
      <c r="G32" s="250">
        <v>859.5041322314049</v>
      </c>
      <c r="H32" s="250">
        <v>844.3944120347861</v>
      </c>
      <c r="I32" s="250">
        <v>1007.5757575757574</v>
      </c>
      <c r="J32" s="250">
        <v>647.7272727272727</v>
      </c>
      <c r="K32" s="250">
        <v>613.6363636363636</v>
      </c>
      <c r="L32" s="250">
        <v>636.36</v>
      </c>
      <c r="M32" s="250">
        <v>664.7727272727273</v>
      </c>
      <c r="N32" s="250">
        <v>669.4214876033058</v>
      </c>
      <c r="O32" s="111">
        <f t="shared" si="0"/>
        <v>776.662621896325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5" customFormat="1" ht="15.75" customHeight="1">
      <c r="A33" s="237" t="s">
        <v>50</v>
      </c>
      <c r="B33" s="283" t="s">
        <v>57</v>
      </c>
      <c r="C33" s="250">
        <v>649.411764705882</v>
      </c>
      <c r="D33" s="250">
        <v>784</v>
      </c>
      <c r="E33" s="250">
        <v>641.6</v>
      </c>
      <c r="F33" s="250">
        <v>514.545454545455</v>
      </c>
      <c r="G33" s="250">
        <v>683.636363636364</v>
      </c>
      <c r="H33" s="250">
        <v>697.310041592394</v>
      </c>
      <c r="I33" s="250">
        <v>690</v>
      </c>
      <c r="J33" s="250">
        <v>662.857142857143</v>
      </c>
      <c r="K33" s="250">
        <v>696.666666666667</v>
      </c>
      <c r="L33" s="250">
        <v>635.56</v>
      </c>
      <c r="M33" s="250">
        <v>880</v>
      </c>
      <c r="N33" s="250">
        <v>796.3636363636364</v>
      </c>
      <c r="O33" s="111">
        <f t="shared" si="0"/>
        <v>694.3292558639617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5" customFormat="1" ht="15.75" customHeight="1">
      <c r="A34" s="237" t="s">
        <v>267</v>
      </c>
      <c r="B34" s="283" t="s">
        <v>57</v>
      </c>
      <c r="C34" s="250">
        <v>1767.6470588235295</v>
      </c>
      <c r="D34" s="250">
        <v>1277.5</v>
      </c>
      <c r="E34" s="250">
        <v>988</v>
      </c>
      <c r="F34" s="250">
        <v>1768.1818181818182</v>
      </c>
      <c r="G34" s="250">
        <v>1704.5454545454545</v>
      </c>
      <c r="H34" s="250">
        <v>1570.979055258467</v>
      </c>
      <c r="I34" s="250">
        <v>2100</v>
      </c>
      <c r="J34" s="250">
        <v>2032.142857142857</v>
      </c>
      <c r="K34" s="250">
        <v>2187.5</v>
      </c>
      <c r="L34" s="250">
        <v>2044.4444444444443</v>
      </c>
      <c r="M34" s="250">
        <v>1925</v>
      </c>
      <c r="N34" s="250">
        <v>1481.8181818181818</v>
      </c>
      <c r="O34" s="111">
        <f t="shared" si="0"/>
        <v>1737.3132391845627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5" customFormat="1" ht="15.75" customHeight="1">
      <c r="A35" s="237" t="s">
        <v>340</v>
      </c>
      <c r="B35" s="283" t="s">
        <v>57</v>
      </c>
      <c r="C35" s="250">
        <v>1770.5882352941176</v>
      </c>
      <c r="D35" s="250">
        <v>933.75</v>
      </c>
      <c r="E35" s="250">
        <v>634.8</v>
      </c>
      <c r="F35" s="250">
        <v>848.1818181818181</v>
      </c>
      <c r="G35" s="250">
        <v>831.8181818181819</v>
      </c>
      <c r="H35" s="250">
        <v>989.8563725490195</v>
      </c>
      <c r="I35" s="250">
        <v>1166.6666666666667</v>
      </c>
      <c r="J35" s="250">
        <v>1360.7142857142858</v>
      </c>
      <c r="K35" s="250">
        <v>1866.6666666666667</v>
      </c>
      <c r="L35" s="250">
        <v>1744.4444444444443</v>
      </c>
      <c r="M35" s="250">
        <v>2531.25</v>
      </c>
      <c r="N35" s="250">
        <v>2340.909090909091</v>
      </c>
      <c r="O35" s="111">
        <f t="shared" si="0"/>
        <v>1418.3038135203576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5" customFormat="1" ht="15.75" customHeight="1">
      <c r="A36" s="237" t="s">
        <v>373</v>
      </c>
      <c r="B36" s="283" t="s">
        <v>57</v>
      </c>
      <c r="C36" s="250">
        <v>1939.2857142857142</v>
      </c>
      <c r="D36" s="250">
        <v>1164.2857142857142</v>
      </c>
      <c r="E36" s="250">
        <v>657.6923076923077</v>
      </c>
      <c r="F36" s="250"/>
      <c r="G36" s="250"/>
      <c r="H36" s="250"/>
      <c r="I36" s="250"/>
      <c r="J36" s="250"/>
      <c r="K36" s="250"/>
      <c r="L36" s="250"/>
      <c r="M36" s="250">
        <v>2687.5</v>
      </c>
      <c r="N36" s="250">
        <v>2531.818181818182</v>
      </c>
      <c r="O36" s="111">
        <f>AVERAGE(C36:N36)</f>
        <v>1796.1163836163837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5" customFormat="1" ht="15.75" customHeight="1">
      <c r="A37" s="237" t="s">
        <v>12</v>
      </c>
      <c r="B37" s="283" t="s">
        <v>57</v>
      </c>
      <c r="C37" s="250">
        <v>578.4313725490196</v>
      </c>
      <c r="D37" s="250">
        <v>554.1666666666666</v>
      </c>
      <c r="E37" s="250">
        <v>505.99999999999994</v>
      </c>
      <c r="F37" s="250">
        <v>484.84848484848493</v>
      </c>
      <c r="G37" s="250">
        <v>469.69696969696975</v>
      </c>
      <c r="H37" s="250">
        <v>517.47</v>
      </c>
      <c r="I37" s="250">
        <v>600.6944444444443</v>
      </c>
      <c r="J37" s="250">
        <v>523.8095238095239</v>
      </c>
      <c r="K37" s="250">
        <v>527.7777777777777</v>
      </c>
      <c r="L37" s="250">
        <v>592.59</v>
      </c>
      <c r="M37" s="250">
        <v>635.4166666666666</v>
      </c>
      <c r="N37" s="250">
        <v>643.939393939394</v>
      </c>
      <c r="O37" s="111">
        <f t="shared" si="0"/>
        <v>552.9034416999124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15" s="16" customFormat="1" ht="9" customHeight="1">
      <c r="A38" s="351"/>
      <c r="B38" s="238"/>
      <c r="C38" s="235"/>
      <c r="D38" s="11"/>
      <c r="E38" s="11"/>
      <c r="F38" s="13"/>
      <c r="G38" s="12"/>
      <c r="H38" s="292"/>
      <c r="I38" s="14"/>
      <c r="J38" s="292"/>
      <c r="K38" s="13"/>
      <c r="L38" s="292"/>
      <c r="M38" s="14"/>
      <c r="N38" s="292"/>
      <c r="O38" s="1"/>
    </row>
    <row r="39" spans="1:15" s="16" customFormat="1" ht="15.75" customHeight="1" hidden="1">
      <c r="A39" s="236"/>
      <c r="B39" s="238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1"/>
    </row>
    <row r="40" spans="1:31" s="5" customFormat="1" ht="20.25" customHeight="1">
      <c r="A40" s="495"/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5" customFormat="1" ht="15.75" customHeight="1">
      <c r="A41" s="494" t="s">
        <v>379</v>
      </c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5" customFormat="1" ht="13.5" customHeight="1">
      <c r="A42" s="371"/>
      <c r="B42" s="372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69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s="5" customFormat="1" ht="15.75" customHeight="1">
      <c r="A43" s="374"/>
      <c r="B43" s="375"/>
      <c r="C43" s="376"/>
      <c r="D43" s="376"/>
      <c r="E43" s="376"/>
      <c r="F43" s="376"/>
      <c r="G43" s="376"/>
      <c r="H43" s="376"/>
      <c r="I43" s="375"/>
      <c r="J43" s="376"/>
      <c r="K43" s="376"/>
      <c r="L43" s="375"/>
      <c r="M43" s="375"/>
      <c r="N43" s="376"/>
      <c r="O43" s="370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s="5" customFormat="1" ht="15.75" customHeight="1">
      <c r="A44" s="374" t="s">
        <v>351</v>
      </c>
      <c r="B44" s="375" t="s">
        <v>0</v>
      </c>
      <c r="C44" s="376" t="s">
        <v>16</v>
      </c>
      <c r="D44" s="376" t="s">
        <v>17</v>
      </c>
      <c r="E44" s="376" t="s">
        <v>18</v>
      </c>
      <c r="F44" s="376" t="s">
        <v>19</v>
      </c>
      <c r="G44" s="376" t="s">
        <v>20</v>
      </c>
      <c r="H44" s="376" t="s">
        <v>21</v>
      </c>
      <c r="I44" s="375" t="s">
        <v>22</v>
      </c>
      <c r="J44" s="376" t="s">
        <v>364</v>
      </c>
      <c r="K44" s="376" t="s">
        <v>23</v>
      </c>
      <c r="L44" s="375" t="s">
        <v>24</v>
      </c>
      <c r="M44" s="375" t="s">
        <v>25</v>
      </c>
      <c r="N44" s="376" t="s">
        <v>26</v>
      </c>
      <c r="O44" s="370" t="s">
        <v>40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s="5" customFormat="1" ht="15.75" customHeight="1">
      <c r="A45" s="237" t="s">
        <v>13</v>
      </c>
      <c r="B45" s="234" t="s">
        <v>57</v>
      </c>
      <c r="C45" s="93">
        <v>335.29411764705884</v>
      </c>
      <c r="D45" s="75">
        <v>440</v>
      </c>
      <c r="E45" s="75">
        <v>357</v>
      </c>
      <c r="F45" s="76">
        <v>331.8181818181818</v>
      </c>
      <c r="G45" s="76">
        <v>327.27272727272725</v>
      </c>
      <c r="H45" s="117">
        <v>371.3419489007724</v>
      </c>
      <c r="I45" s="75">
        <v>500</v>
      </c>
      <c r="J45" s="75">
        <v>450</v>
      </c>
      <c r="K45" s="78">
        <v>458.3333333333333</v>
      </c>
      <c r="L45" s="117">
        <v>461.11</v>
      </c>
      <c r="M45" s="110">
        <v>506.25</v>
      </c>
      <c r="N45" s="80">
        <v>536.3636363636364</v>
      </c>
      <c r="O45" s="111">
        <f t="shared" si="0"/>
        <v>422.8986621113092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s="5" customFormat="1" ht="15.75" customHeight="1">
      <c r="A46" s="237" t="s">
        <v>14</v>
      </c>
      <c r="B46" s="234" t="s">
        <v>57</v>
      </c>
      <c r="C46" s="93">
        <v>464.70588235294116</v>
      </c>
      <c r="D46" s="75">
        <v>475</v>
      </c>
      <c r="E46" s="75">
        <v>478</v>
      </c>
      <c r="F46" s="76">
        <v>363.6363636363636</v>
      </c>
      <c r="G46" s="76">
        <v>327.27272727272725</v>
      </c>
      <c r="H46" s="117">
        <v>440.8802733214498</v>
      </c>
      <c r="I46" s="75">
        <v>554.1666666666666</v>
      </c>
      <c r="J46" s="75">
        <v>575</v>
      </c>
      <c r="K46" s="78">
        <v>541.6666666666666</v>
      </c>
      <c r="L46" s="117">
        <v>550</v>
      </c>
      <c r="M46" s="110">
        <v>468.75</v>
      </c>
      <c r="N46" s="80">
        <v>568.1818181818181</v>
      </c>
      <c r="O46" s="111">
        <f t="shared" si="0"/>
        <v>483.9383665082194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s="5" customFormat="1" ht="15.75" customHeight="1">
      <c r="A47" s="237" t="s">
        <v>268</v>
      </c>
      <c r="B47" s="234" t="s">
        <v>57</v>
      </c>
      <c r="C47" s="93">
        <v>293.27731092436966</v>
      </c>
      <c r="D47" s="75">
        <v>284.9999999999999</v>
      </c>
      <c r="E47" s="75">
        <v>373.71428571428567</v>
      </c>
      <c r="F47" s="76">
        <v>519.4805194805194</v>
      </c>
      <c r="G47" s="76">
        <v>485.7142857142857</v>
      </c>
      <c r="H47" s="117">
        <v>424.76916221033866</v>
      </c>
      <c r="I47" s="75">
        <v>619.0476190476192</v>
      </c>
      <c r="J47" s="75">
        <v>400</v>
      </c>
      <c r="K47" s="78">
        <v>465.4761904761904</v>
      </c>
      <c r="L47" s="117">
        <v>793.6507936507936</v>
      </c>
      <c r="M47" s="110">
        <v>760.7142857142858</v>
      </c>
      <c r="N47" s="353">
        <v>483.1168831168832</v>
      </c>
      <c r="O47" s="111">
        <f t="shared" si="0"/>
        <v>491.99677800413093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s="5" customFormat="1" ht="15.75" customHeight="1">
      <c r="A48" s="237" t="s">
        <v>6</v>
      </c>
      <c r="B48" s="234" t="s">
        <v>57</v>
      </c>
      <c r="C48" s="93">
        <v>694.1176470588235</v>
      </c>
      <c r="D48" s="75">
        <v>725</v>
      </c>
      <c r="E48" s="75">
        <v>592</v>
      </c>
      <c r="F48" s="76">
        <v>577.2727272727273</v>
      </c>
      <c r="G48" s="76">
        <v>459.09090909090907</v>
      </c>
      <c r="H48" s="117">
        <v>560.1357694592988</v>
      </c>
      <c r="I48" s="75">
        <v>562.5</v>
      </c>
      <c r="J48" s="75">
        <v>828.5714285714286</v>
      </c>
      <c r="K48" s="78">
        <v>920.8333333333334</v>
      </c>
      <c r="L48" s="117">
        <v>911.1111111111111</v>
      </c>
      <c r="M48" s="110">
        <v>1281.25</v>
      </c>
      <c r="N48" s="353">
        <v>1400</v>
      </c>
      <c r="O48" s="111">
        <f t="shared" si="0"/>
        <v>792.6569104914693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s="5" customFormat="1" ht="15.75" customHeight="1">
      <c r="A49" s="237" t="s">
        <v>7</v>
      </c>
      <c r="B49" s="234" t="s">
        <v>33</v>
      </c>
      <c r="C49" s="93">
        <v>9.764705882352942</v>
      </c>
      <c r="D49" s="75">
        <v>6.902857142857145</v>
      </c>
      <c r="E49" s="75">
        <v>6.734095238095235</v>
      </c>
      <c r="F49" s="76">
        <v>6.268398268398269</v>
      </c>
      <c r="G49" s="76">
        <v>6.3030303030303045</v>
      </c>
      <c r="H49" s="117">
        <v>7.111916588857766</v>
      </c>
      <c r="I49" s="75">
        <v>6.861111111111112</v>
      </c>
      <c r="J49" s="75">
        <v>6.976190476190477</v>
      </c>
      <c r="K49" s="78">
        <v>7.816666666666666</v>
      </c>
      <c r="L49" s="117">
        <v>8.05185185185185</v>
      </c>
      <c r="M49" s="110">
        <v>9.785714285714285</v>
      </c>
      <c r="N49" s="353">
        <v>10.154401154401153</v>
      </c>
      <c r="O49" s="111">
        <f t="shared" si="0"/>
        <v>7.7275782474606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s="5" customFormat="1" ht="15.75" customHeight="1">
      <c r="A50" s="237" t="s">
        <v>269</v>
      </c>
      <c r="B50" s="234" t="s">
        <v>57</v>
      </c>
      <c r="C50" s="93">
        <v>897.0588235294117</v>
      </c>
      <c r="D50" s="75">
        <v>831.25</v>
      </c>
      <c r="E50" s="75">
        <v>770</v>
      </c>
      <c r="F50" s="76">
        <v>750</v>
      </c>
      <c r="G50" s="76">
        <v>750</v>
      </c>
      <c r="H50" s="117">
        <v>828.1903594771242</v>
      </c>
      <c r="I50" s="75">
        <v>1166.6666666666667</v>
      </c>
      <c r="J50" s="75">
        <v>1366.0714285714287</v>
      </c>
      <c r="K50" s="78">
        <v>1104.1666666666667</v>
      </c>
      <c r="L50" s="117">
        <v>1333.3333333333333</v>
      </c>
      <c r="M50" s="110">
        <v>1000</v>
      </c>
      <c r="N50" s="353">
        <v>861.363636363636</v>
      </c>
      <c r="O50" s="111">
        <f t="shared" si="0"/>
        <v>971.508409550689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s="5" customFormat="1" ht="15.75" customHeight="1">
      <c r="A51" s="237" t="s">
        <v>290</v>
      </c>
      <c r="B51" s="234" t="s">
        <v>57</v>
      </c>
      <c r="C51" s="93">
        <v>604.4117647058823</v>
      </c>
      <c r="D51" s="75">
        <v>518.75</v>
      </c>
      <c r="E51" s="75">
        <v>575</v>
      </c>
      <c r="F51" s="76">
        <v>465.90909090909093</v>
      </c>
      <c r="G51" s="76">
        <v>437.5</v>
      </c>
      <c r="H51" s="117">
        <v>553.03958704694</v>
      </c>
      <c r="I51" s="75">
        <v>906.25</v>
      </c>
      <c r="J51" s="75">
        <v>1026.7857142857142</v>
      </c>
      <c r="K51" s="78">
        <v>822.9166666666666</v>
      </c>
      <c r="L51" s="117">
        <v>1013.8888888888889</v>
      </c>
      <c r="M51" s="110">
        <v>750</v>
      </c>
      <c r="N51" s="353">
        <v>625</v>
      </c>
      <c r="O51" s="111">
        <f t="shared" si="0"/>
        <v>691.620976041932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s="5" customFormat="1" ht="15.75" customHeight="1">
      <c r="A52" s="237" t="s">
        <v>8</v>
      </c>
      <c r="B52" s="234" t="s">
        <v>57</v>
      </c>
      <c r="C52" s="93">
        <v>650</v>
      </c>
      <c r="D52" s="75">
        <v>585</v>
      </c>
      <c r="E52" s="75">
        <v>518</v>
      </c>
      <c r="F52" s="76">
        <v>531.8181818181819</v>
      </c>
      <c r="G52" s="76">
        <v>504.54545454545456</v>
      </c>
      <c r="H52" s="117">
        <v>562.1161616161617</v>
      </c>
      <c r="I52" s="75">
        <v>700</v>
      </c>
      <c r="J52" s="75">
        <v>553.5714285714286</v>
      </c>
      <c r="K52" s="78">
        <v>662.5</v>
      </c>
      <c r="L52" s="117">
        <v>572.2222222222222</v>
      </c>
      <c r="M52" s="110">
        <v>862.5</v>
      </c>
      <c r="N52" s="80">
        <v>990.9090909090909</v>
      </c>
      <c r="O52" s="111">
        <f t="shared" si="0"/>
        <v>641.098544973545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s="5" customFormat="1" ht="15.75" customHeight="1">
      <c r="A53" s="237" t="s">
        <v>28</v>
      </c>
      <c r="B53" s="234" t="s">
        <v>57</v>
      </c>
      <c r="C53" s="93">
        <v>1423.5294117647059</v>
      </c>
      <c r="D53" s="75">
        <v>1400</v>
      </c>
      <c r="E53" s="75">
        <v>1404</v>
      </c>
      <c r="F53" s="76">
        <v>1318.1818181818182</v>
      </c>
      <c r="G53" s="76">
        <v>1427.2727272727273</v>
      </c>
      <c r="H53" s="117">
        <v>1448.8306595365418</v>
      </c>
      <c r="I53" s="75">
        <v>1741.6666666666667</v>
      </c>
      <c r="J53" s="75">
        <v>1471.4285714285713</v>
      </c>
      <c r="K53" s="78">
        <v>1575</v>
      </c>
      <c r="L53" s="117">
        <v>1777.7777777777778</v>
      </c>
      <c r="M53" s="110">
        <v>1687.5</v>
      </c>
      <c r="N53" s="80">
        <v>1790.909090909091</v>
      </c>
      <c r="O53" s="111">
        <f t="shared" si="0"/>
        <v>1538.8413936281584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s="5" customFormat="1" ht="15.75" customHeight="1">
      <c r="A54" s="237" t="s">
        <v>341</v>
      </c>
      <c r="B54" s="234" t="s">
        <v>57</v>
      </c>
      <c r="C54" s="93">
        <v>1452.9411764705883</v>
      </c>
      <c r="D54" s="75">
        <v>1412.5</v>
      </c>
      <c r="E54" s="75">
        <v>1432</v>
      </c>
      <c r="F54" s="76">
        <v>1318.1818181818182</v>
      </c>
      <c r="G54" s="76">
        <v>1427.2727272727273</v>
      </c>
      <c r="H54" s="117">
        <v>1468.2603980986332</v>
      </c>
      <c r="I54" s="75">
        <v>1741.6666666666667</v>
      </c>
      <c r="J54" s="75">
        <v>1471.4285714285713</v>
      </c>
      <c r="K54" s="78">
        <v>1575</v>
      </c>
      <c r="L54" s="117">
        <v>1800</v>
      </c>
      <c r="M54" s="110">
        <v>1687.5</v>
      </c>
      <c r="N54" s="80">
        <v>1790.909090909091</v>
      </c>
      <c r="O54" s="111">
        <f t="shared" si="0"/>
        <v>1548.1383707523412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s="5" customFormat="1" ht="15.75" customHeight="1">
      <c r="A55" s="237" t="s">
        <v>29</v>
      </c>
      <c r="B55" s="234" t="s">
        <v>57</v>
      </c>
      <c r="C55" s="93">
        <v>2047.0588235294117</v>
      </c>
      <c r="D55" s="75">
        <v>2050</v>
      </c>
      <c r="E55" s="75">
        <v>2176</v>
      </c>
      <c r="F55" s="76">
        <v>2072.7272727272725</v>
      </c>
      <c r="G55" s="76">
        <v>2090.909090909091</v>
      </c>
      <c r="H55" s="117">
        <v>2061.6714200831852</v>
      </c>
      <c r="I55" s="75">
        <v>2416.6666666666665</v>
      </c>
      <c r="J55" s="75">
        <v>1914.2857142857142</v>
      </c>
      <c r="K55" s="78">
        <v>2066.6666666666665</v>
      </c>
      <c r="L55" s="117">
        <v>2288.8888888888887</v>
      </c>
      <c r="M55" s="110">
        <v>1662.5</v>
      </c>
      <c r="N55" s="80">
        <v>2345.4545454545455</v>
      </c>
      <c r="O55" s="111">
        <f t="shared" si="0"/>
        <v>2099.402424100954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s="5" customFormat="1" ht="15.75" customHeight="1">
      <c r="A56" s="237" t="s">
        <v>30</v>
      </c>
      <c r="B56" s="234" t="s">
        <v>57</v>
      </c>
      <c r="C56" s="93">
        <v>2664.705882352941</v>
      </c>
      <c r="D56" s="75">
        <v>2510</v>
      </c>
      <c r="E56" s="75">
        <v>2648</v>
      </c>
      <c r="F56" s="76">
        <v>2600</v>
      </c>
      <c r="G56" s="76">
        <v>2800</v>
      </c>
      <c r="H56" s="117">
        <v>2576.0065359477126</v>
      </c>
      <c r="I56" s="75">
        <v>2558.3333333333335</v>
      </c>
      <c r="J56" s="75">
        <v>2800</v>
      </c>
      <c r="K56" s="78">
        <v>2866.6666666666665</v>
      </c>
      <c r="L56" s="117">
        <v>3155.5555555555557</v>
      </c>
      <c r="M56" s="110">
        <v>3100</v>
      </c>
      <c r="N56" s="80">
        <v>3037.5</v>
      </c>
      <c r="O56" s="111">
        <f t="shared" si="0"/>
        <v>2776.397331154684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s="5" customFormat="1" ht="15.75" customHeight="1">
      <c r="A57" s="237" t="s">
        <v>32</v>
      </c>
      <c r="B57" s="234" t="s">
        <v>57</v>
      </c>
      <c r="C57" s="93">
        <v>503.13</v>
      </c>
      <c r="D57" s="75">
        <v>485</v>
      </c>
      <c r="E57" s="75">
        <v>365.2</v>
      </c>
      <c r="F57" s="76">
        <v>345.45454545454544</v>
      </c>
      <c r="G57" s="76">
        <v>330</v>
      </c>
      <c r="H57" s="117">
        <v>463.1299242424243</v>
      </c>
      <c r="I57" s="75">
        <v>1001.3888888888888</v>
      </c>
      <c r="J57" s="75">
        <v>747.6190476190477</v>
      </c>
      <c r="K57" s="78">
        <v>712.5</v>
      </c>
      <c r="L57" s="117">
        <v>1183.3333333333333</v>
      </c>
      <c r="M57" s="110">
        <v>1925</v>
      </c>
      <c r="N57" s="80">
        <v>1718.1818181818182</v>
      </c>
      <c r="O57" s="111">
        <f>AVERAGE(C57:N57)</f>
        <v>814.9947964766715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s="5" customFormat="1" ht="15.75" customHeight="1">
      <c r="A58" s="368" t="s">
        <v>342</v>
      </c>
      <c r="B58" s="234"/>
      <c r="C58" s="93"/>
      <c r="D58" s="75"/>
      <c r="E58" s="75"/>
      <c r="F58" s="76"/>
      <c r="G58" s="76"/>
      <c r="H58" s="117"/>
      <c r="I58" s="75"/>
      <c r="J58" s="75"/>
      <c r="K58" s="78"/>
      <c r="L58" s="117"/>
      <c r="M58" s="110"/>
      <c r="N58" s="80"/>
      <c r="O58" s="111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s="5" customFormat="1" ht="15.75" customHeight="1">
      <c r="A59" s="237" t="s">
        <v>9</v>
      </c>
      <c r="B59" s="234" t="s">
        <v>58</v>
      </c>
      <c r="C59" s="93">
        <v>776.4705882352941</v>
      </c>
      <c r="D59" s="75">
        <v>1155</v>
      </c>
      <c r="E59" s="75">
        <v>1500</v>
      </c>
      <c r="F59" s="76">
        <v>1572.7272727272727</v>
      </c>
      <c r="G59" s="76">
        <v>1327.2727272727273</v>
      </c>
      <c r="H59" s="117">
        <v>1286.3562091503268</v>
      </c>
      <c r="I59" s="75">
        <v>1216.6666666666667</v>
      </c>
      <c r="J59" s="75">
        <v>707.1428571428571</v>
      </c>
      <c r="K59" s="78">
        <v>570.8333333333334</v>
      </c>
      <c r="L59" s="117">
        <v>733.33</v>
      </c>
      <c r="M59" s="110">
        <v>962.5</v>
      </c>
      <c r="N59" s="80">
        <v>668.1818181818181</v>
      </c>
      <c r="O59" s="111">
        <f aca="true" t="shared" si="1" ref="O59:O90">AVERAGE(C59:N59)</f>
        <v>1039.7067893925246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s="5" customFormat="1" ht="15.75" customHeight="1">
      <c r="A60" s="237" t="s">
        <v>10</v>
      </c>
      <c r="B60" s="234" t="s">
        <v>58</v>
      </c>
      <c r="C60" s="93">
        <v>139.79779411764707</v>
      </c>
      <c r="D60" s="75">
        <v>151</v>
      </c>
      <c r="E60" s="75">
        <v>146.7</v>
      </c>
      <c r="F60" s="76">
        <v>150.45454545454547</v>
      </c>
      <c r="G60" s="76">
        <v>150</v>
      </c>
      <c r="H60" s="117">
        <v>152.42188115676893</v>
      </c>
      <c r="I60" s="75">
        <v>171.58991228070178</v>
      </c>
      <c r="J60" s="75">
        <v>150.53571428571428</v>
      </c>
      <c r="K60" s="78">
        <v>144.58333333333334</v>
      </c>
      <c r="L60" s="117">
        <v>156.11111111111111</v>
      </c>
      <c r="M60" s="110">
        <v>142.14285714285714</v>
      </c>
      <c r="N60" s="80">
        <v>148.1818181818182</v>
      </c>
      <c r="O60" s="111">
        <f t="shared" si="1"/>
        <v>150.29324725537475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s="5" customFormat="1" ht="15.75" customHeight="1">
      <c r="A61" s="237" t="s">
        <v>51</v>
      </c>
      <c r="B61" s="234" t="s">
        <v>58</v>
      </c>
      <c r="C61" s="93">
        <v>2852.9411764705883</v>
      </c>
      <c r="D61" s="75">
        <v>2850</v>
      </c>
      <c r="E61" s="75">
        <v>2540</v>
      </c>
      <c r="F61" s="76">
        <v>2727.272727272727</v>
      </c>
      <c r="G61" s="76">
        <v>3000</v>
      </c>
      <c r="H61" s="117">
        <v>2820.591206179442</v>
      </c>
      <c r="I61" s="75">
        <v>3300</v>
      </c>
      <c r="J61" s="75">
        <v>3030.7692307692305</v>
      </c>
      <c r="K61" s="78">
        <v>2900</v>
      </c>
      <c r="L61" s="117">
        <v>2800</v>
      </c>
      <c r="M61" s="110">
        <v>2816.666666666667</v>
      </c>
      <c r="N61" s="80">
        <v>2954.5454545454545</v>
      </c>
      <c r="O61" s="111">
        <f t="shared" si="1"/>
        <v>2882.7322051586757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s="5" customFormat="1" ht="15.75" customHeight="1">
      <c r="A62" s="237" t="s">
        <v>374</v>
      </c>
      <c r="B62" s="234" t="s">
        <v>58</v>
      </c>
      <c r="C62" s="93">
        <v>121.95285714285714</v>
      </c>
      <c r="D62" s="75">
        <v>150.5555555555556</v>
      </c>
      <c r="E62" s="75">
        <v>505.9259259259259</v>
      </c>
      <c r="F62" s="76">
        <v>506.48148148148147</v>
      </c>
      <c r="G62" s="76">
        <v>176.76767676767673</v>
      </c>
      <c r="H62" s="117">
        <v>257.00897787397787</v>
      </c>
      <c r="I62" s="75">
        <v>69.44444444444444</v>
      </c>
      <c r="J62" s="75">
        <v>75</v>
      </c>
      <c r="K62" s="78">
        <v>71.75925925925927</v>
      </c>
      <c r="L62" s="117">
        <v>64.81481481481481</v>
      </c>
      <c r="M62" s="110">
        <v>102.77777777777777</v>
      </c>
      <c r="N62" s="80">
        <v>106.56565656565657</v>
      </c>
      <c r="O62" s="111">
        <f t="shared" si="1"/>
        <v>184.08786896745224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s="5" customFormat="1" ht="15.75" customHeight="1">
      <c r="A63" s="237" t="s">
        <v>343</v>
      </c>
      <c r="B63" s="234" t="s">
        <v>58</v>
      </c>
      <c r="C63" s="93">
        <v>288.0467571644042</v>
      </c>
      <c r="D63" s="75">
        <v>395.00000000000006</v>
      </c>
      <c r="E63" s="75">
        <v>496.3076923076923</v>
      </c>
      <c r="F63" s="76">
        <v>451.7482517482518</v>
      </c>
      <c r="G63" s="76">
        <v>178.32167832167832</v>
      </c>
      <c r="H63" s="117">
        <v>315.81574416868534</v>
      </c>
      <c r="I63" s="75">
        <v>159.027777777777</v>
      </c>
      <c r="J63" s="75">
        <v>156.547619047619</v>
      </c>
      <c r="K63" s="78">
        <v>152.777777777777</v>
      </c>
      <c r="L63" s="117">
        <v>157.407407407407</v>
      </c>
      <c r="M63" s="110">
        <v>95.83333333333334</v>
      </c>
      <c r="N63" s="80">
        <v>105.3030303030303</v>
      </c>
      <c r="O63" s="111">
        <f t="shared" si="1"/>
        <v>246.0114224464713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5" customFormat="1" ht="15.75" customHeight="1">
      <c r="A64" s="237" t="s">
        <v>52</v>
      </c>
      <c r="B64" s="234" t="s">
        <v>58</v>
      </c>
      <c r="C64" s="93">
        <v>4147.05882352941</v>
      </c>
      <c r="D64" s="75">
        <v>2070</v>
      </c>
      <c r="E64" s="75">
        <v>1508</v>
      </c>
      <c r="F64" s="76">
        <v>2927.27272727273</v>
      </c>
      <c r="G64" s="76">
        <v>2063.6363636363635</v>
      </c>
      <c r="H64" s="117">
        <v>1884.883541295306</v>
      </c>
      <c r="I64" s="75">
        <v>2333.3333333333335</v>
      </c>
      <c r="J64" s="75">
        <v>1850</v>
      </c>
      <c r="K64" s="78">
        <v>2341.6666666666665</v>
      </c>
      <c r="L64" s="117">
        <v>2750</v>
      </c>
      <c r="M64" s="110">
        <v>3216.6666666666665</v>
      </c>
      <c r="N64" s="80">
        <v>2927.2727272727275</v>
      </c>
      <c r="O64" s="111">
        <f t="shared" si="1"/>
        <v>2501.6492374727673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5" customFormat="1" ht="15.75" customHeight="1">
      <c r="A65" s="237" t="s">
        <v>327</v>
      </c>
      <c r="B65" s="234" t="s">
        <v>375</v>
      </c>
      <c r="C65" s="93">
        <v>2205.8823529411766</v>
      </c>
      <c r="D65" s="75">
        <v>2235</v>
      </c>
      <c r="E65" s="75">
        <v>2539.2</v>
      </c>
      <c r="F65" s="76">
        <v>2983.6363636363635</v>
      </c>
      <c r="G65" s="76">
        <v>2814.5454545454545</v>
      </c>
      <c r="H65" s="117">
        <v>2863.044028520499</v>
      </c>
      <c r="I65" s="75">
        <v>3680</v>
      </c>
      <c r="J65" s="75">
        <v>2350</v>
      </c>
      <c r="K65" s="78">
        <v>1805</v>
      </c>
      <c r="L65" s="117">
        <v>1400</v>
      </c>
      <c r="M65" s="110">
        <v>2392.5</v>
      </c>
      <c r="N65" s="80">
        <v>2263.6363636363635</v>
      </c>
      <c r="O65" s="111">
        <f t="shared" si="1"/>
        <v>2461.037046939988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5" customFormat="1" ht="15.75" customHeight="1">
      <c r="A66" s="237" t="s">
        <v>313</v>
      </c>
      <c r="B66" s="234" t="s">
        <v>375</v>
      </c>
      <c r="C66" s="93">
        <v>1087.0588235294117</v>
      </c>
      <c r="D66" s="75">
        <v>1290</v>
      </c>
      <c r="E66" s="75">
        <v>1411.2</v>
      </c>
      <c r="F66" s="76">
        <v>1870.909090909091</v>
      </c>
      <c r="G66" s="76">
        <v>1865.4545454545455</v>
      </c>
      <c r="H66" s="117">
        <v>1650.7704099821747</v>
      </c>
      <c r="I66" s="75">
        <v>2465</v>
      </c>
      <c r="J66" s="75">
        <v>1855.7142857142858</v>
      </c>
      <c r="K66" s="78">
        <v>1410</v>
      </c>
      <c r="L66" s="117">
        <v>1200</v>
      </c>
      <c r="M66" s="110">
        <v>1665</v>
      </c>
      <c r="N66" s="80">
        <v>1598.1818181818182</v>
      </c>
      <c r="O66" s="111">
        <f t="shared" si="1"/>
        <v>1614.1074144809443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s="5" customFormat="1" ht="15.75" customHeight="1">
      <c r="A67" s="237" t="s">
        <v>53</v>
      </c>
      <c r="B67" s="234" t="s">
        <v>58</v>
      </c>
      <c r="C67" s="93">
        <v>2794.1176470588234</v>
      </c>
      <c r="D67" s="75">
        <v>2865</v>
      </c>
      <c r="E67" s="75">
        <v>2616</v>
      </c>
      <c r="F67" s="76">
        <v>2927.2727272727275</v>
      </c>
      <c r="G67" s="76">
        <v>2318.181818181818</v>
      </c>
      <c r="H67" s="117">
        <v>1707.142857142857</v>
      </c>
      <c r="I67" s="75">
        <v>1636.3636363636363</v>
      </c>
      <c r="J67" s="75">
        <v>2385.714285714286</v>
      </c>
      <c r="K67" s="78">
        <v>2725</v>
      </c>
      <c r="L67" s="117">
        <v>2866.6666666666665</v>
      </c>
      <c r="M67" s="110">
        <v>2375</v>
      </c>
      <c r="N67" s="80">
        <v>2236.3636363636365</v>
      </c>
      <c r="O67" s="111">
        <f t="shared" si="1"/>
        <v>2454.4019395637047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s="5" customFormat="1" ht="15.75" customHeight="1">
      <c r="A68" s="237" t="s">
        <v>328</v>
      </c>
      <c r="B68" s="234" t="s">
        <v>58</v>
      </c>
      <c r="C68" s="93">
        <v>263.2352941176471</v>
      </c>
      <c r="D68" s="75">
        <v>305</v>
      </c>
      <c r="E68" s="75">
        <v>300</v>
      </c>
      <c r="F68" s="76">
        <v>300</v>
      </c>
      <c r="G68" s="76">
        <v>304.54545454545456</v>
      </c>
      <c r="H68" s="117">
        <v>300.4634581105169</v>
      </c>
      <c r="I68" s="75">
        <v>404.1666666666667</v>
      </c>
      <c r="J68" s="75">
        <v>303.57142857142856</v>
      </c>
      <c r="K68" s="78">
        <v>225</v>
      </c>
      <c r="L68" s="117">
        <v>244.44444444444446</v>
      </c>
      <c r="M68" s="110">
        <v>140</v>
      </c>
      <c r="N68" s="80">
        <v>300</v>
      </c>
      <c r="O68" s="111">
        <f t="shared" si="1"/>
        <v>282.5355622046798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s="5" customFormat="1" ht="15.75" customHeight="1">
      <c r="A69" s="237" t="s">
        <v>54</v>
      </c>
      <c r="B69" s="234" t="s">
        <v>58</v>
      </c>
      <c r="C69" s="93">
        <v>5941.176470588235</v>
      </c>
      <c r="D69" s="75">
        <v>7200</v>
      </c>
      <c r="E69" s="75">
        <v>8280</v>
      </c>
      <c r="F69" s="76">
        <v>7636.363636363636</v>
      </c>
      <c r="G69" s="76">
        <v>9818.181818181818</v>
      </c>
      <c r="H69" s="117">
        <v>10533.333333333334</v>
      </c>
      <c r="I69" s="75">
        <v>13200</v>
      </c>
      <c r="J69" s="75">
        <v>9333.333333333334</v>
      </c>
      <c r="K69" s="78">
        <v>8583.333333333334</v>
      </c>
      <c r="L69" s="117">
        <v>10000</v>
      </c>
      <c r="M69" s="110">
        <v>10600</v>
      </c>
      <c r="N69" s="80">
        <v>13181.818181818182</v>
      </c>
      <c r="O69" s="111">
        <f t="shared" si="1"/>
        <v>9525.628342245987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s="5" customFormat="1" ht="15.75" customHeight="1">
      <c r="A70" s="237" t="s">
        <v>31</v>
      </c>
      <c r="B70" s="234" t="s">
        <v>58</v>
      </c>
      <c r="C70" s="93">
        <v>200</v>
      </c>
      <c r="D70" s="75">
        <v>230</v>
      </c>
      <c r="E70" s="75">
        <v>449.4</v>
      </c>
      <c r="F70" s="76">
        <v>495.45454545454544</v>
      </c>
      <c r="G70" s="76">
        <v>222.72727272727272</v>
      </c>
      <c r="H70" s="117">
        <v>306.7080808080808</v>
      </c>
      <c r="I70" s="75">
        <v>227.27272727272728</v>
      </c>
      <c r="J70" s="75">
        <v>243.57142857142858</v>
      </c>
      <c r="K70" s="78">
        <v>285.8333333333333</v>
      </c>
      <c r="L70" s="117">
        <v>258.3333333333333</v>
      </c>
      <c r="M70" s="110">
        <v>225</v>
      </c>
      <c r="N70" s="80">
        <v>220.5</v>
      </c>
      <c r="O70" s="111">
        <f t="shared" si="1"/>
        <v>280.4000601250602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s="5" customFormat="1" ht="15.75" customHeight="1">
      <c r="A71" s="237" t="s">
        <v>55</v>
      </c>
      <c r="B71" s="234" t="s">
        <v>58</v>
      </c>
      <c r="C71" s="93"/>
      <c r="D71" s="75"/>
      <c r="E71" s="75"/>
      <c r="F71" s="76"/>
      <c r="G71" s="76">
        <v>350</v>
      </c>
      <c r="H71" s="117">
        <v>668.3333333333333</v>
      </c>
      <c r="I71" s="75">
        <v>588.8888888888889</v>
      </c>
      <c r="J71" s="75">
        <v>514.2857142857143</v>
      </c>
      <c r="K71" s="78">
        <v>533.3333333333334</v>
      </c>
      <c r="L71" s="117">
        <v>677.7777777777778</v>
      </c>
      <c r="M71" s="110">
        <v>200</v>
      </c>
      <c r="N71" s="80"/>
      <c r="O71" s="111">
        <f t="shared" si="1"/>
        <v>504.65986394557825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15" s="16" customFormat="1" ht="11.25" customHeight="1">
      <c r="A72" s="351"/>
      <c r="B72" s="238"/>
      <c r="C72" s="11"/>
      <c r="D72" s="11"/>
      <c r="E72" s="292"/>
      <c r="F72" s="13"/>
      <c r="G72" s="292"/>
      <c r="H72" s="292"/>
      <c r="I72" s="14"/>
      <c r="J72" s="292"/>
      <c r="K72" s="13"/>
      <c r="L72" s="14"/>
      <c r="M72" s="14"/>
      <c r="N72" s="292"/>
      <c r="O72" s="354"/>
    </row>
    <row r="73" spans="1:15" s="16" customFormat="1" ht="7.5" customHeight="1">
      <c r="A73" s="239"/>
      <c r="B73" s="23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354"/>
    </row>
    <row r="74" spans="1:15" s="16" customFormat="1" ht="5.25" customHeight="1" hidden="1">
      <c r="A74" s="239"/>
      <c r="B74" s="23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354"/>
    </row>
    <row r="75" spans="1:15" s="16" customFormat="1" ht="12" customHeight="1">
      <c r="A75" s="239"/>
      <c r="B75" s="23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354"/>
    </row>
    <row r="76" spans="1:31" s="5" customFormat="1" ht="18.75" customHeight="1">
      <c r="A76" s="494" t="s">
        <v>379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5" customFormat="1" ht="11.25" customHeight="1">
      <c r="A77" s="371"/>
      <c r="B77" s="372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69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s="5" customFormat="1" ht="5.25" customHeight="1">
      <c r="A78" s="374"/>
      <c r="B78" s="375"/>
      <c r="C78" s="376"/>
      <c r="D78" s="376"/>
      <c r="E78" s="376"/>
      <c r="F78" s="376"/>
      <c r="G78" s="376"/>
      <c r="H78" s="376"/>
      <c r="I78" s="375"/>
      <c r="J78" s="376"/>
      <c r="K78" s="376"/>
      <c r="L78" s="375"/>
      <c r="M78" s="375"/>
      <c r="N78" s="376"/>
      <c r="O78" s="370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s="5" customFormat="1" ht="16.5" customHeight="1">
      <c r="A79" s="374" t="s">
        <v>351</v>
      </c>
      <c r="B79" s="375" t="s">
        <v>0</v>
      </c>
      <c r="C79" s="376" t="s">
        <v>16</v>
      </c>
      <c r="D79" s="376" t="s">
        <v>17</v>
      </c>
      <c r="E79" s="376" t="s">
        <v>18</v>
      </c>
      <c r="F79" s="376" t="s">
        <v>19</v>
      </c>
      <c r="G79" s="376" t="s">
        <v>20</v>
      </c>
      <c r="H79" s="376" t="s">
        <v>21</v>
      </c>
      <c r="I79" s="375" t="s">
        <v>22</v>
      </c>
      <c r="J79" s="376" t="s">
        <v>364</v>
      </c>
      <c r="K79" s="376" t="s">
        <v>23</v>
      </c>
      <c r="L79" s="375" t="s">
        <v>24</v>
      </c>
      <c r="M79" s="375" t="s">
        <v>25</v>
      </c>
      <c r="N79" s="376" t="s">
        <v>26</v>
      </c>
      <c r="O79" s="370" t="s">
        <v>40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s="4" customFormat="1" ht="17.25" customHeight="1">
      <c r="A80" s="384" t="s">
        <v>344</v>
      </c>
      <c r="B80" s="385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7"/>
      <c r="N80" s="388"/>
      <c r="O80" s="389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s="5" customFormat="1" ht="16.5" customHeight="1">
      <c r="A81" s="237" t="s">
        <v>314</v>
      </c>
      <c r="B81" s="234" t="s">
        <v>375</v>
      </c>
      <c r="C81" s="113">
        <v>7735.294117647059</v>
      </c>
      <c r="D81" s="113">
        <v>7450</v>
      </c>
      <c r="E81" s="117">
        <v>7220</v>
      </c>
      <c r="F81" s="118">
        <v>7136.363636363636</v>
      </c>
      <c r="G81" s="117">
        <v>7045.454545454545</v>
      </c>
      <c r="H81" s="117">
        <v>7325.629827688651</v>
      </c>
      <c r="I81" s="115">
        <v>7541.666666666667</v>
      </c>
      <c r="J81" s="115">
        <v>6892.857142857143</v>
      </c>
      <c r="K81" s="118">
        <v>7125</v>
      </c>
      <c r="L81" s="115">
        <v>7277.777777777777</v>
      </c>
      <c r="M81" s="118">
        <v>7125</v>
      </c>
      <c r="N81" s="80">
        <v>7363.636363636364</v>
      </c>
      <c r="O81" s="229">
        <f>AVERAGE(C81:N81)</f>
        <v>7269.890006507653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5" customFormat="1" ht="16.5" customHeight="1">
      <c r="A82" s="237" t="s">
        <v>345</v>
      </c>
      <c r="B82" s="234" t="s">
        <v>375</v>
      </c>
      <c r="C82" s="113">
        <v>4264.705882352941</v>
      </c>
      <c r="D82" s="113">
        <v>4625</v>
      </c>
      <c r="E82" s="117">
        <v>5160</v>
      </c>
      <c r="F82" s="118">
        <v>4318.181818181818</v>
      </c>
      <c r="G82" s="117">
        <v>4136.363636363636</v>
      </c>
      <c r="H82" s="117">
        <v>4561.819667260844</v>
      </c>
      <c r="I82" s="115">
        <v>4916.666666666667</v>
      </c>
      <c r="J82" s="115">
        <v>4428.571428571428</v>
      </c>
      <c r="K82" s="118">
        <v>4291.666666666667</v>
      </c>
      <c r="L82" s="115">
        <v>3777.777777777778</v>
      </c>
      <c r="M82" s="118">
        <v>3312.5</v>
      </c>
      <c r="N82" s="80">
        <v>3681.818181818182</v>
      </c>
      <c r="O82" s="229">
        <f t="shared" si="1"/>
        <v>4289.589310471664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5" customFormat="1" ht="16.5" customHeight="1">
      <c r="A83" s="377" t="s">
        <v>346</v>
      </c>
      <c r="B83" s="378" t="s">
        <v>58</v>
      </c>
      <c r="C83" s="125">
        <v>213.52941176470588</v>
      </c>
      <c r="D83" s="125">
        <v>257.5</v>
      </c>
      <c r="E83" s="126">
        <v>235.4</v>
      </c>
      <c r="F83" s="127">
        <v>164.54545454545453</v>
      </c>
      <c r="G83" s="126">
        <v>138.1818181818182</v>
      </c>
      <c r="H83" s="126">
        <v>214.5261140819964</v>
      </c>
      <c r="I83" s="130">
        <v>215.83333333333334</v>
      </c>
      <c r="J83" s="130">
        <v>152.5</v>
      </c>
      <c r="K83" s="127">
        <v>122.5</v>
      </c>
      <c r="L83" s="130">
        <v>137.77777777777777</v>
      </c>
      <c r="M83" s="127">
        <v>82.5</v>
      </c>
      <c r="N83" s="326">
        <v>91.81818181818181</v>
      </c>
      <c r="O83" s="379">
        <f t="shared" si="1"/>
        <v>168.88434095860563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4" customFormat="1" ht="17.25" customHeight="1">
      <c r="A84" s="384" t="s">
        <v>348</v>
      </c>
      <c r="B84" s="385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7"/>
      <c r="N84" s="388"/>
      <c r="O84" s="389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s="5" customFormat="1" ht="16.5" customHeight="1">
      <c r="A85" s="380" t="s">
        <v>56</v>
      </c>
      <c r="B85" s="381" t="s">
        <v>57</v>
      </c>
      <c r="C85" s="275">
        <v>5500</v>
      </c>
      <c r="D85" s="275">
        <v>5500</v>
      </c>
      <c r="E85" s="310">
        <v>5500</v>
      </c>
      <c r="F85" s="382">
        <v>5509.090909090909</v>
      </c>
      <c r="G85" s="310">
        <v>5509.090909090909</v>
      </c>
      <c r="H85" s="310">
        <v>5536.363636363636</v>
      </c>
      <c r="I85" s="383">
        <v>5550</v>
      </c>
      <c r="J85" s="383">
        <v>5578.571428571428</v>
      </c>
      <c r="K85" s="382">
        <v>5508.333333333333</v>
      </c>
      <c r="L85" s="383">
        <v>5522.222222222223</v>
      </c>
      <c r="M85" s="382">
        <v>5500</v>
      </c>
      <c r="N85" s="311">
        <v>5500</v>
      </c>
      <c r="O85" s="232">
        <f t="shared" si="1"/>
        <v>5517.806036556037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s="5" customFormat="1" ht="16.5" customHeight="1">
      <c r="A86" s="237" t="s">
        <v>312</v>
      </c>
      <c r="B86" s="234" t="s">
        <v>57</v>
      </c>
      <c r="C86" s="113">
        <v>4523.529411764706</v>
      </c>
      <c r="D86" s="113">
        <v>4595</v>
      </c>
      <c r="E86" s="117">
        <v>4620</v>
      </c>
      <c r="F86" s="118">
        <v>4618.181818181818</v>
      </c>
      <c r="G86" s="117">
        <v>4609.090909090909</v>
      </c>
      <c r="H86" s="117">
        <v>4633.189245395127</v>
      </c>
      <c r="I86" s="115">
        <v>4741.666666666667</v>
      </c>
      <c r="J86" s="115">
        <v>4721.428571428572</v>
      </c>
      <c r="K86" s="118">
        <v>4766.666666666667</v>
      </c>
      <c r="L86" s="115">
        <v>4766.666666666667</v>
      </c>
      <c r="M86" s="118">
        <v>4725</v>
      </c>
      <c r="N86" s="80">
        <v>4900</v>
      </c>
      <c r="O86" s="229">
        <f t="shared" si="1"/>
        <v>4685.03499632176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s="5" customFormat="1" ht="16.5" customHeight="1">
      <c r="A87" s="237" t="s">
        <v>11</v>
      </c>
      <c r="B87" s="234" t="s">
        <v>57</v>
      </c>
      <c r="C87" s="113">
        <v>3041.176470588235</v>
      </c>
      <c r="D87" s="113">
        <v>3145</v>
      </c>
      <c r="E87" s="117">
        <v>3344</v>
      </c>
      <c r="F87" s="118">
        <v>3209.090909090909</v>
      </c>
      <c r="G87" s="117">
        <v>3372.7272727272725</v>
      </c>
      <c r="H87" s="117">
        <v>3233.1102198455137</v>
      </c>
      <c r="I87" s="115">
        <v>3350</v>
      </c>
      <c r="J87" s="115">
        <v>3492.8571428571427</v>
      </c>
      <c r="K87" s="118">
        <v>3466.6666666666665</v>
      </c>
      <c r="L87" s="115">
        <v>3455.5555555555557</v>
      </c>
      <c r="M87" s="118">
        <v>3042.8571428571427</v>
      </c>
      <c r="N87" s="80">
        <v>3766.6666666666665</v>
      </c>
      <c r="O87" s="229">
        <f t="shared" si="1"/>
        <v>3326.642337237925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s="5" customFormat="1" ht="16.5" customHeight="1">
      <c r="A88" s="237" t="s">
        <v>377</v>
      </c>
      <c r="B88" s="234" t="s">
        <v>57</v>
      </c>
      <c r="C88" s="113">
        <v>3482.3529411764707</v>
      </c>
      <c r="D88" s="113">
        <v>3540</v>
      </c>
      <c r="E88" s="117">
        <v>3838</v>
      </c>
      <c r="F88" s="118">
        <v>3881.818181818182</v>
      </c>
      <c r="G88" s="117">
        <v>3900</v>
      </c>
      <c r="H88" s="117">
        <v>3755.9174093879974</v>
      </c>
      <c r="I88" s="115">
        <v>3900</v>
      </c>
      <c r="J88" s="115">
        <v>4050</v>
      </c>
      <c r="K88" s="118">
        <v>3941.6666666666665</v>
      </c>
      <c r="L88" s="115">
        <v>3972.222222222222</v>
      </c>
      <c r="M88" s="118">
        <v>4014.285714285714</v>
      </c>
      <c r="N88" s="80">
        <v>4090.909090909091</v>
      </c>
      <c r="O88" s="229">
        <f t="shared" si="1"/>
        <v>3863.931018872195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s="4" customFormat="1" ht="17.25" customHeight="1">
      <c r="A89" s="384" t="s">
        <v>331</v>
      </c>
      <c r="B89" s="385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7"/>
      <c r="N89" s="388"/>
      <c r="O89" s="389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s="5" customFormat="1" ht="16.5" customHeight="1">
      <c r="A90" s="237" t="s">
        <v>349</v>
      </c>
      <c r="B90" s="234" t="s">
        <v>58</v>
      </c>
      <c r="C90" s="113">
        <v>270.5882352941176</v>
      </c>
      <c r="D90" s="113">
        <v>277</v>
      </c>
      <c r="E90" s="117">
        <v>277.2</v>
      </c>
      <c r="F90" s="118">
        <v>286.3636363636364</v>
      </c>
      <c r="G90" s="117">
        <v>312.72727272727275</v>
      </c>
      <c r="H90" s="117">
        <v>289.54</v>
      </c>
      <c r="I90" s="115">
        <v>317.5</v>
      </c>
      <c r="J90" s="115">
        <v>344.2857142857143</v>
      </c>
      <c r="K90" s="118">
        <v>342.5</v>
      </c>
      <c r="L90" s="115">
        <v>344.44</v>
      </c>
      <c r="M90" s="118">
        <v>346.25</v>
      </c>
      <c r="N90" s="80">
        <v>337.27272727272725</v>
      </c>
      <c r="O90" s="229">
        <f t="shared" si="1"/>
        <v>312.138965495289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15" s="16" customFormat="1" ht="15" customHeight="1">
      <c r="A91" s="351" t="s">
        <v>376</v>
      </c>
      <c r="B91" s="359"/>
      <c r="C91" s="8"/>
      <c r="D91" s="360"/>
      <c r="E91" s="8"/>
      <c r="F91" s="361"/>
      <c r="G91" s="361"/>
      <c r="H91" s="361"/>
      <c r="J91" s="361"/>
      <c r="K91" s="361"/>
      <c r="L91" s="361"/>
      <c r="M91" s="8"/>
      <c r="N91" s="362"/>
      <c r="O91" s="363"/>
    </row>
    <row r="92" spans="1:15" s="8" customFormat="1" ht="17.25" customHeight="1">
      <c r="A92" s="236" t="s">
        <v>378</v>
      </c>
      <c r="B92" s="291"/>
      <c r="D92" s="360"/>
      <c r="O92" s="364"/>
    </row>
    <row r="93" spans="2:15" s="9" customFormat="1" ht="12">
      <c r="B93" s="276"/>
      <c r="O93" s="364"/>
    </row>
    <row r="94" spans="2:15" s="9" customFormat="1" ht="12.75">
      <c r="B94" s="276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364"/>
    </row>
    <row r="95" spans="2:15" s="9" customFormat="1" ht="12">
      <c r="B95" s="276"/>
      <c r="O95" s="364"/>
    </row>
    <row r="96" spans="2:15" s="9" customFormat="1" ht="12.75">
      <c r="B96" s="276"/>
      <c r="O96" s="365"/>
    </row>
    <row r="97" spans="2:15" s="9" customFormat="1" ht="13.5">
      <c r="B97" s="27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5"/>
    </row>
    <row r="98" spans="3:15" s="9" customFormat="1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65"/>
    </row>
    <row r="99" spans="2:15" s="9" customFormat="1" ht="12.75">
      <c r="B99" s="276"/>
      <c r="O99" s="365"/>
    </row>
    <row r="100" spans="2:15" s="9" customFormat="1" ht="12">
      <c r="B100" s="276"/>
      <c r="O100" s="364"/>
    </row>
    <row r="101" spans="2:15" s="9" customFormat="1" ht="12">
      <c r="B101" s="276"/>
      <c r="O101" s="364"/>
    </row>
    <row r="102" spans="2:15" s="9" customFormat="1" ht="12">
      <c r="B102" s="276"/>
      <c r="O102" s="364"/>
    </row>
    <row r="103" spans="2:15" s="9" customFormat="1" ht="12">
      <c r="B103" s="276"/>
      <c r="O103" s="364"/>
    </row>
    <row r="104" spans="2:15" s="9" customFormat="1" ht="12">
      <c r="B104" s="276"/>
      <c r="O104" s="364"/>
    </row>
    <row r="105" spans="2:15" s="9" customFormat="1" ht="12">
      <c r="B105" s="276"/>
      <c r="O105" s="364"/>
    </row>
    <row r="106" spans="2:15" s="9" customFormat="1" ht="12">
      <c r="B106" s="276"/>
      <c r="O106" s="364"/>
    </row>
    <row r="107" spans="2:15" s="9" customFormat="1" ht="12">
      <c r="B107" s="276"/>
      <c r="O107" s="364"/>
    </row>
    <row r="108" spans="2:15" s="9" customFormat="1" ht="12">
      <c r="B108" s="276"/>
      <c r="O108" s="364"/>
    </row>
    <row r="109" spans="2:15" s="9" customFormat="1" ht="12">
      <c r="B109" s="276"/>
      <c r="O109" s="364"/>
    </row>
    <row r="110" spans="2:15" s="9" customFormat="1" ht="12">
      <c r="B110" s="276"/>
      <c r="O110" s="364"/>
    </row>
    <row r="111" spans="2:15" s="9" customFormat="1" ht="12">
      <c r="B111" s="276"/>
      <c r="O111" s="364"/>
    </row>
    <row r="112" spans="2:15" s="9" customFormat="1" ht="12">
      <c r="B112" s="276"/>
      <c r="O112" s="364"/>
    </row>
    <row r="113" spans="2:15" s="9" customFormat="1" ht="12">
      <c r="B113" s="276"/>
      <c r="O113" s="364"/>
    </row>
    <row r="114" spans="2:15" s="9" customFormat="1" ht="12">
      <c r="B114" s="276"/>
      <c r="O114" s="364"/>
    </row>
    <row r="115" spans="2:15" s="9" customFormat="1" ht="12">
      <c r="B115" s="276"/>
      <c r="O115" s="364"/>
    </row>
    <row r="116" spans="2:15" s="9" customFormat="1" ht="12">
      <c r="B116" s="276"/>
      <c r="O116" s="364"/>
    </row>
    <row r="117" spans="2:15" s="9" customFormat="1" ht="12">
      <c r="B117" s="276"/>
      <c r="O117" s="364"/>
    </row>
    <row r="118" spans="2:15" s="9" customFormat="1" ht="12">
      <c r="B118" s="276"/>
      <c r="O118" s="364"/>
    </row>
    <row r="119" spans="2:15" s="9" customFormat="1" ht="12">
      <c r="B119" s="276"/>
      <c r="O119" s="364"/>
    </row>
    <row r="120" spans="2:15" s="9" customFormat="1" ht="12">
      <c r="B120" s="276"/>
      <c r="O120" s="364"/>
    </row>
    <row r="121" spans="2:15" s="9" customFormat="1" ht="12">
      <c r="B121" s="276"/>
      <c r="O121" s="364"/>
    </row>
    <row r="122" spans="2:15" s="9" customFormat="1" ht="12">
      <c r="B122" s="276"/>
      <c r="O122" s="364"/>
    </row>
    <row r="123" spans="2:15" s="9" customFormat="1" ht="12">
      <c r="B123" s="276"/>
      <c r="O123" s="364"/>
    </row>
    <row r="124" spans="2:15" s="9" customFormat="1" ht="12">
      <c r="B124" s="276"/>
      <c r="O124" s="364"/>
    </row>
    <row r="125" spans="2:15" s="9" customFormat="1" ht="12">
      <c r="B125" s="276"/>
      <c r="O125" s="364"/>
    </row>
    <row r="126" spans="2:15" s="9" customFormat="1" ht="12">
      <c r="B126" s="276"/>
      <c r="O126" s="364"/>
    </row>
    <row r="127" spans="2:15" s="9" customFormat="1" ht="12">
      <c r="B127" s="276"/>
      <c r="O127" s="364"/>
    </row>
    <row r="128" spans="2:15" s="9" customFormat="1" ht="12">
      <c r="B128" s="276"/>
      <c r="O128" s="364"/>
    </row>
    <row r="129" spans="2:15" s="9" customFormat="1" ht="12">
      <c r="B129" s="276"/>
      <c r="O129" s="364"/>
    </row>
    <row r="130" spans="2:15" s="9" customFormat="1" ht="12">
      <c r="B130" s="276"/>
      <c r="O130" s="364"/>
    </row>
    <row r="131" spans="2:15" s="9" customFormat="1" ht="12">
      <c r="B131" s="276"/>
      <c r="O131" s="364"/>
    </row>
    <row r="132" spans="2:15" s="9" customFormat="1" ht="12">
      <c r="B132" s="276"/>
      <c r="O132" s="364"/>
    </row>
    <row r="133" spans="2:15" s="9" customFormat="1" ht="12">
      <c r="B133" s="276"/>
      <c r="O133" s="364"/>
    </row>
    <row r="134" spans="2:15" s="9" customFormat="1" ht="12">
      <c r="B134" s="276"/>
      <c r="O134" s="364"/>
    </row>
    <row r="135" spans="2:15" s="9" customFormat="1" ht="12">
      <c r="B135" s="276"/>
      <c r="O135" s="364"/>
    </row>
    <row r="136" spans="2:15" s="9" customFormat="1" ht="12">
      <c r="B136" s="276"/>
      <c r="O136" s="364"/>
    </row>
    <row r="137" spans="2:15" s="9" customFormat="1" ht="12">
      <c r="B137" s="276"/>
      <c r="O137" s="364"/>
    </row>
    <row r="138" spans="2:15" s="9" customFormat="1" ht="12">
      <c r="B138" s="276"/>
      <c r="O138" s="364"/>
    </row>
    <row r="139" spans="2:15" s="9" customFormat="1" ht="12">
      <c r="B139" s="276"/>
      <c r="O139" s="364"/>
    </row>
    <row r="140" spans="2:15" s="9" customFormat="1" ht="12">
      <c r="B140" s="276"/>
      <c r="O140" s="364"/>
    </row>
    <row r="141" spans="2:15" s="9" customFormat="1" ht="12">
      <c r="B141" s="276"/>
      <c r="O141" s="364"/>
    </row>
    <row r="142" spans="2:15" s="9" customFormat="1" ht="12">
      <c r="B142" s="276"/>
      <c r="O142" s="364"/>
    </row>
    <row r="143" spans="2:15" s="9" customFormat="1" ht="12">
      <c r="B143" s="276"/>
      <c r="O143" s="364"/>
    </row>
    <row r="144" spans="2:15" s="9" customFormat="1" ht="12">
      <c r="B144" s="276"/>
      <c r="O144" s="364"/>
    </row>
    <row r="145" spans="2:15" s="9" customFormat="1" ht="12">
      <c r="B145" s="276"/>
      <c r="O145" s="364"/>
    </row>
    <row r="146" spans="2:15" s="9" customFormat="1" ht="12">
      <c r="B146" s="276"/>
      <c r="O146" s="364"/>
    </row>
    <row r="147" spans="2:15" s="9" customFormat="1" ht="12">
      <c r="B147" s="276"/>
      <c r="O147" s="364"/>
    </row>
    <row r="148" spans="2:15" s="9" customFormat="1" ht="12">
      <c r="B148" s="276"/>
      <c r="O148" s="364"/>
    </row>
    <row r="149" spans="2:15" s="9" customFormat="1" ht="12">
      <c r="B149" s="276"/>
      <c r="O149" s="364"/>
    </row>
    <row r="150" spans="2:15" s="9" customFormat="1" ht="12">
      <c r="B150" s="276"/>
      <c r="O150" s="364"/>
    </row>
    <row r="151" spans="2:15" s="9" customFormat="1" ht="12">
      <c r="B151" s="276"/>
      <c r="O151" s="364"/>
    </row>
    <row r="152" spans="2:15" s="9" customFormat="1" ht="12">
      <c r="B152" s="276"/>
      <c r="O152" s="364"/>
    </row>
    <row r="153" spans="2:15" s="9" customFormat="1" ht="12">
      <c r="B153" s="276"/>
      <c r="O153" s="364"/>
    </row>
    <row r="154" spans="2:15" s="9" customFormat="1" ht="12">
      <c r="B154" s="276"/>
      <c r="O154" s="364"/>
    </row>
    <row r="155" spans="2:15" s="9" customFormat="1" ht="12">
      <c r="B155" s="276"/>
      <c r="O155" s="364"/>
    </row>
    <row r="156" spans="2:15" s="9" customFormat="1" ht="12">
      <c r="B156" s="276"/>
      <c r="O156" s="364"/>
    </row>
    <row r="157" spans="2:15" s="9" customFormat="1" ht="12">
      <c r="B157" s="276"/>
      <c r="O157" s="364"/>
    </row>
    <row r="158" spans="2:15" s="9" customFormat="1" ht="12">
      <c r="B158" s="276"/>
      <c r="O158" s="364"/>
    </row>
    <row r="159" spans="2:15" s="9" customFormat="1" ht="12">
      <c r="B159" s="276"/>
      <c r="O159" s="364"/>
    </row>
    <row r="160" spans="2:15" s="9" customFormat="1" ht="12">
      <c r="B160" s="276"/>
      <c r="O160" s="364"/>
    </row>
    <row r="161" spans="2:15" s="9" customFormat="1" ht="12">
      <c r="B161" s="276"/>
      <c r="O161" s="364"/>
    </row>
    <row r="162" spans="2:15" s="9" customFormat="1" ht="12">
      <c r="B162" s="276"/>
      <c r="O162" s="364"/>
    </row>
    <row r="163" spans="2:15" s="9" customFormat="1" ht="12">
      <c r="B163" s="276"/>
      <c r="O163" s="364"/>
    </row>
    <row r="164" spans="2:15" s="9" customFormat="1" ht="12">
      <c r="B164" s="276"/>
      <c r="O164" s="364"/>
    </row>
    <row r="165" spans="2:15" s="9" customFormat="1" ht="12">
      <c r="B165" s="276"/>
      <c r="O165" s="364"/>
    </row>
    <row r="166" spans="2:15" s="9" customFormat="1" ht="12">
      <c r="B166" s="276"/>
      <c r="O166" s="364"/>
    </row>
    <row r="167" spans="2:15" s="9" customFormat="1" ht="12">
      <c r="B167" s="276"/>
      <c r="O167" s="364"/>
    </row>
    <row r="168" spans="2:15" s="9" customFormat="1" ht="12">
      <c r="B168" s="276"/>
      <c r="O168" s="364"/>
    </row>
    <row r="169" spans="2:15" s="9" customFormat="1" ht="12">
      <c r="B169" s="276"/>
      <c r="O169" s="364"/>
    </row>
    <row r="170" spans="2:15" s="9" customFormat="1" ht="12">
      <c r="B170" s="276"/>
      <c r="O170" s="364"/>
    </row>
    <row r="171" spans="2:15" s="9" customFormat="1" ht="12">
      <c r="B171" s="276"/>
      <c r="O171" s="364"/>
    </row>
    <row r="172" spans="2:15" s="9" customFormat="1" ht="12">
      <c r="B172" s="276"/>
      <c r="O172" s="364"/>
    </row>
    <row r="173" spans="2:15" s="9" customFormat="1" ht="12">
      <c r="B173" s="276"/>
      <c r="O173" s="364"/>
    </row>
    <row r="174" spans="2:15" s="9" customFormat="1" ht="12">
      <c r="B174" s="276"/>
      <c r="O174" s="364"/>
    </row>
    <row r="175" spans="2:15" s="9" customFormat="1" ht="12">
      <c r="B175" s="276"/>
      <c r="O175" s="364"/>
    </row>
    <row r="176" spans="2:15" s="9" customFormat="1" ht="12">
      <c r="B176" s="276"/>
      <c r="O176" s="364"/>
    </row>
    <row r="177" spans="2:15" s="9" customFormat="1" ht="12">
      <c r="B177" s="276"/>
      <c r="O177" s="364"/>
    </row>
    <row r="178" spans="2:15" s="9" customFormat="1" ht="12">
      <c r="B178" s="276"/>
      <c r="O178" s="364"/>
    </row>
    <row r="179" spans="2:15" s="9" customFormat="1" ht="12">
      <c r="B179" s="276"/>
      <c r="O179" s="364"/>
    </row>
    <row r="180" spans="2:15" s="9" customFormat="1" ht="12">
      <c r="B180" s="276"/>
      <c r="O180" s="364"/>
    </row>
    <row r="181" spans="2:15" s="9" customFormat="1" ht="12">
      <c r="B181" s="276"/>
      <c r="O181" s="364"/>
    </row>
    <row r="182" spans="2:15" s="9" customFormat="1" ht="12">
      <c r="B182" s="276"/>
      <c r="O182" s="364"/>
    </row>
    <row r="183" spans="2:15" s="9" customFormat="1" ht="12">
      <c r="B183" s="276"/>
      <c r="O183" s="364"/>
    </row>
    <row r="184" spans="2:15" s="9" customFormat="1" ht="12">
      <c r="B184" s="276"/>
      <c r="O184" s="364"/>
    </row>
    <row r="185" spans="2:15" s="9" customFormat="1" ht="12">
      <c r="B185" s="276"/>
      <c r="O185" s="364"/>
    </row>
    <row r="186" spans="2:15" s="9" customFormat="1" ht="12">
      <c r="B186" s="276"/>
      <c r="O186" s="364"/>
    </row>
    <row r="187" spans="2:15" s="9" customFormat="1" ht="12">
      <c r="B187" s="276"/>
      <c r="O187" s="364"/>
    </row>
    <row r="188" spans="2:15" s="9" customFormat="1" ht="12">
      <c r="B188" s="276"/>
      <c r="O188" s="364"/>
    </row>
    <row r="189" spans="2:15" s="9" customFormat="1" ht="12">
      <c r="B189" s="276"/>
      <c r="O189" s="364"/>
    </row>
    <row r="190" spans="2:15" s="9" customFormat="1" ht="12">
      <c r="B190" s="276"/>
      <c r="O190" s="364"/>
    </row>
    <row r="191" spans="2:15" s="9" customFormat="1" ht="12">
      <c r="B191" s="276"/>
      <c r="O191" s="364"/>
    </row>
    <row r="192" spans="2:15" s="9" customFormat="1" ht="12">
      <c r="B192" s="276"/>
      <c r="O192" s="364"/>
    </row>
    <row r="193" spans="2:15" s="9" customFormat="1" ht="12">
      <c r="B193" s="276"/>
      <c r="O193" s="364"/>
    </row>
    <row r="194" spans="2:15" s="9" customFormat="1" ht="12">
      <c r="B194" s="276"/>
      <c r="O194" s="364"/>
    </row>
    <row r="195" spans="2:15" s="9" customFormat="1" ht="12">
      <c r="B195" s="276"/>
      <c r="O195" s="364"/>
    </row>
    <row r="196" spans="2:15" s="9" customFormat="1" ht="12">
      <c r="B196" s="276"/>
      <c r="O196" s="364"/>
    </row>
    <row r="197" spans="2:15" s="9" customFormat="1" ht="12">
      <c r="B197" s="276"/>
      <c r="O197" s="364"/>
    </row>
    <row r="198" spans="2:15" s="9" customFormat="1" ht="12">
      <c r="B198" s="276"/>
      <c r="O198" s="364"/>
    </row>
    <row r="199" spans="2:15" s="9" customFormat="1" ht="12">
      <c r="B199" s="276"/>
      <c r="O199" s="364"/>
    </row>
    <row r="200" spans="2:15" s="9" customFormat="1" ht="12">
      <c r="B200" s="276"/>
      <c r="O200" s="364"/>
    </row>
    <row r="201" spans="2:15" s="9" customFormat="1" ht="12">
      <c r="B201" s="276"/>
      <c r="O201" s="364"/>
    </row>
    <row r="202" spans="2:15" s="9" customFormat="1" ht="12">
      <c r="B202" s="276"/>
      <c r="O202" s="364"/>
    </row>
    <row r="203" spans="2:15" s="9" customFormat="1" ht="12">
      <c r="B203" s="276"/>
      <c r="O203" s="364"/>
    </row>
    <row r="204" spans="2:15" s="9" customFormat="1" ht="12">
      <c r="B204" s="276"/>
      <c r="O204" s="364"/>
    </row>
    <row r="205" spans="2:15" s="9" customFormat="1" ht="12">
      <c r="B205" s="276"/>
      <c r="O205" s="364"/>
    </row>
    <row r="206" spans="2:15" s="9" customFormat="1" ht="12">
      <c r="B206" s="276"/>
      <c r="O206" s="364"/>
    </row>
    <row r="207" spans="2:15" s="9" customFormat="1" ht="12">
      <c r="B207" s="276"/>
      <c r="O207" s="364"/>
    </row>
    <row r="208" spans="2:15" s="9" customFormat="1" ht="12">
      <c r="B208" s="276"/>
      <c r="O208" s="364"/>
    </row>
    <row r="209" spans="2:15" s="9" customFormat="1" ht="12">
      <c r="B209" s="276"/>
      <c r="O209" s="364"/>
    </row>
    <row r="210" spans="2:15" s="9" customFormat="1" ht="12">
      <c r="B210" s="276"/>
      <c r="O210" s="364"/>
    </row>
    <row r="211" spans="2:15" s="9" customFormat="1" ht="12">
      <c r="B211" s="276"/>
      <c r="O211" s="364"/>
    </row>
    <row r="212" spans="2:15" s="9" customFormat="1" ht="12">
      <c r="B212" s="276"/>
      <c r="O212" s="364"/>
    </row>
    <row r="213" spans="2:15" s="9" customFormat="1" ht="12">
      <c r="B213" s="276"/>
      <c r="O213" s="364"/>
    </row>
    <row r="214" spans="2:15" s="9" customFormat="1" ht="12">
      <c r="B214" s="276"/>
      <c r="O214" s="364"/>
    </row>
    <row r="215" spans="2:15" s="9" customFormat="1" ht="12">
      <c r="B215" s="276"/>
      <c r="O215" s="364"/>
    </row>
    <row r="216" spans="2:15" s="9" customFormat="1" ht="12">
      <c r="B216" s="276"/>
      <c r="O216" s="364"/>
    </row>
    <row r="217" spans="2:15" s="9" customFormat="1" ht="12">
      <c r="B217" s="276"/>
      <c r="O217" s="364"/>
    </row>
    <row r="218" spans="2:15" s="9" customFormat="1" ht="12">
      <c r="B218" s="276"/>
      <c r="O218" s="364"/>
    </row>
    <row r="219" spans="2:15" s="9" customFormat="1" ht="12">
      <c r="B219" s="276"/>
      <c r="O219" s="364"/>
    </row>
    <row r="220" spans="2:15" s="9" customFormat="1" ht="12">
      <c r="B220" s="276"/>
      <c r="O220" s="364"/>
    </row>
    <row r="221" spans="2:15" s="9" customFormat="1" ht="12">
      <c r="B221" s="276"/>
      <c r="O221" s="364"/>
    </row>
    <row r="222" spans="2:15" s="9" customFormat="1" ht="12">
      <c r="B222" s="276"/>
      <c r="O222" s="364"/>
    </row>
    <row r="223" spans="2:15" s="9" customFormat="1" ht="12">
      <c r="B223" s="276"/>
      <c r="O223" s="364"/>
    </row>
    <row r="224" spans="2:15" s="9" customFormat="1" ht="12">
      <c r="B224" s="276"/>
      <c r="O224" s="364"/>
    </row>
    <row r="225" spans="2:15" s="9" customFormat="1" ht="12">
      <c r="B225" s="276"/>
      <c r="O225" s="364"/>
    </row>
    <row r="226" spans="2:15" s="9" customFormat="1" ht="12">
      <c r="B226" s="276"/>
      <c r="O226" s="364"/>
    </row>
    <row r="227" spans="2:15" s="9" customFormat="1" ht="12">
      <c r="B227" s="276"/>
      <c r="O227" s="364"/>
    </row>
    <row r="228" spans="2:15" s="9" customFormat="1" ht="12">
      <c r="B228" s="276"/>
      <c r="O228" s="364"/>
    </row>
    <row r="229" spans="2:15" s="9" customFormat="1" ht="12">
      <c r="B229" s="276"/>
      <c r="O229" s="364"/>
    </row>
    <row r="230" spans="2:15" s="9" customFormat="1" ht="12">
      <c r="B230" s="276"/>
      <c r="O230" s="364"/>
    </row>
    <row r="231" spans="2:15" s="9" customFormat="1" ht="12">
      <c r="B231" s="276"/>
      <c r="O231" s="364"/>
    </row>
    <row r="232" spans="2:15" s="9" customFormat="1" ht="12">
      <c r="B232" s="276"/>
      <c r="O232" s="364"/>
    </row>
    <row r="233" spans="2:15" s="9" customFormat="1" ht="12">
      <c r="B233" s="276"/>
      <c r="O233" s="364"/>
    </row>
    <row r="234" spans="2:15" s="9" customFormat="1" ht="12">
      <c r="B234" s="276"/>
      <c r="O234" s="364"/>
    </row>
    <row r="235" spans="2:15" s="9" customFormat="1" ht="12">
      <c r="B235" s="276"/>
      <c r="O235" s="364"/>
    </row>
    <row r="236" spans="2:15" s="9" customFormat="1" ht="12">
      <c r="B236" s="276"/>
      <c r="O236" s="364"/>
    </row>
    <row r="237" spans="2:15" s="9" customFormat="1" ht="12">
      <c r="B237" s="276"/>
      <c r="O237" s="364"/>
    </row>
    <row r="238" spans="2:15" s="9" customFormat="1" ht="12">
      <c r="B238" s="276"/>
      <c r="O238" s="364"/>
    </row>
    <row r="239" spans="2:15" s="9" customFormat="1" ht="12">
      <c r="B239" s="276"/>
      <c r="O239" s="364"/>
    </row>
    <row r="240" spans="2:15" s="9" customFormat="1" ht="12">
      <c r="B240" s="276"/>
      <c r="O240" s="364"/>
    </row>
    <row r="241" spans="2:15" s="9" customFormat="1" ht="12">
      <c r="B241" s="276"/>
      <c r="O241" s="364"/>
    </row>
    <row r="242" spans="2:15" s="9" customFormat="1" ht="12">
      <c r="B242" s="276"/>
      <c r="O242" s="364"/>
    </row>
    <row r="243" spans="2:15" s="9" customFormat="1" ht="12">
      <c r="B243" s="276"/>
      <c r="O243" s="364"/>
    </row>
    <row r="244" spans="2:15" s="9" customFormat="1" ht="12">
      <c r="B244" s="276"/>
      <c r="O244" s="364"/>
    </row>
    <row r="245" spans="2:15" s="9" customFormat="1" ht="12">
      <c r="B245" s="276"/>
      <c r="O245" s="364"/>
    </row>
    <row r="246" spans="2:15" s="9" customFormat="1" ht="12">
      <c r="B246" s="276"/>
      <c r="O246" s="364"/>
    </row>
  </sheetData>
  <sheetProtection/>
  <mergeCells count="5">
    <mergeCell ref="A2:O2"/>
    <mergeCell ref="A40:O40"/>
    <mergeCell ref="A41:O41"/>
    <mergeCell ref="A76:O76"/>
    <mergeCell ref="A3:O3"/>
  </mergeCells>
  <printOptions/>
  <pageMargins left="0.7" right="0.7" top="0.75" bottom="0.75" header="0.3" footer="0.3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19"/>
  <sheetViews>
    <sheetView zoomScalePageLayoutView="0" workbookViewId="0" topLeftCell="A1">
      <selection activeCell="F24" sqref="F24"/>
    </sheetView>
  </sheetViews>
  <sheetFormatPr defaultColWidth="9.8515625" defaultRowHeight="12.75"/>
  <cols>
    <col min="1" max="1" width="22.00390625" style="3" customWidth="1"/>
    <col min="2" max="2" width="9.7109375" style="287" customWidth="1"/>
    <col min="3" max="14" width="9.7109375" style="3" customWidth="1"/>
    <col min="15" max="15" width="7.421875" style="4" customWidth="1"/>
    <col min="16" max="20" width="9.8515625" style="266" customWidth="1"/>
    <col min="21" max="33" width="9.8515625" style="9" customWidth="1"/>
    <col min="34" max="16384" width="9.8515625" style="3" customWidth="1"/>
  </cols>
  <sheetData>
    <row r="1" spans="1:15" ht="48" customHeight="1">
      <c r="A1" s="496" t="s">
        <v>368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</row>
    <row r="2" spans="1:15" ht="8.25" customHeight="1">
      <c r="A2" s="9"/>
      <c r="B2" s="27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8"/>
    </row>
    <row r="3" spans="1:15" ht="1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1:15" ht="12.75" customHeight="1">
      <c r="A4" s="225" t="s">
        <v>351</v>
      </c>
      <c r="B4" s="225" t="s">
        <v>0</v>
      </c>
      <c r="C4" s="225" t="s">
        <v>16</v>
      </c>
      <c r="D4" s="225" t="s">
        <v>17</v>
      </c>
      <c r="E4" s="225" t="s">
        <v>18</v>
      </c>
      <c r="F4" s="225" t="s">
        <v>19</v>
      </c>
      <c r="G4" s="225" t="s">
        <v>20</v>
      </c>
      <c r="H4" s="225" t="s">
        <v>21</v>
      </c>
      <c r="I4" s="225" t="s">
        <v>22</v>
      </c>
      <c r="J4" s="225" t="s">
        <v>61</v>
      </c>
      <c r="K4" s="225" t="s">
        <v>23</v>
      </c>
      <c r="L4" s="225" t="s">
        <v>24</v>
      </c>
      <c r="M4" s="225" t="s">
        <v>25</v>
      </c>
      <c r="N4" s="225" t="s">
        <v>26</v>
      </c>
      <c r="O4" s="225" t="s">
        <v>40</v>
      </c>
    </row>
    <row r="5" spans="1:15" ht="13.5">
      <c r="A5" s="345" t="s">
        <v>41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7"/>
    </row>
    <row r="6" spans="1:33" s="5" customFormat="1" ht="12.75" customHeight="1">
      <c r="A6" s="203" t="s">
        <v>240</v>
      </c>
      <c r="B6" s="285" t="s">
        <v>57</v>
      </c>
      <c r="C6" s="84">
        <v>2147.7272727272725</v>
      </c>
      <c r="D6" s="84">
        <v>2174.1666666666665</v>
      </c>
      <c r="E6" s="84">
        <v>2154.1666666666665</v>
      </c>
      <c r="F6" s="88">
        <v>2134.090909090909</v>
      </c>
      <c r="G6" s="88">
        <v>2052.5</v>
      </c>
      <c r="H6" s="89">
        <v>1975</v>
      </c>
      <c r="I6" s="101">
        <v>1952.0833333333333</v>
      </c>
      <c r="J6" s="101">
        <v>1845.8333333333333</v>
      </c>
      <c r="K6" s="90">
        <v>1872.7272727272727</v>
      </c>
      <c r="L6" s="84">
        <v>1955</v>
      </c>
      <c r="M6" s="101">
        <v>1938.6363636363637</v>
      </c>
      <c r="N6" s="161">
        <v>2022.5</v>
      </c>
      <c r="O6" s="160">
        <f>AVERAGE(C6:N6)</f>
        <v>2018.7026515151517</v>
      </c>
      <c r="P6" s="261"/>
      <c r="Q6" s="261"/>
      <c r="R6" s="261"/>
      <c r="S6" s="261"/>
      <c r="T6" s="26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5" customFormat="1" ht="12.75" customHeight="1">
      <c r="A7" s="203" t="s">
        <v>241</v>
      </c>
      <c r="B7" s="285" t="s">
        <v>57</v>
      </c>
      <c r="C7" s="84">
        <v>1645.4545454545455</v>
      </c>
      <c r="D7" s="84">
        <v>1610.8333333333333</v>
      </c>
      <c r="E7" s="84">
        <v>1580</v>
      </c>
      <c r="F7" s="88">
        <v>1609.090909090909</v>
      </c>
      <c r="G7" s="88">
        <v>1584</v>
      </c>
      <c r="H7" s="89">
        <v>1530</v>
      </c>
      <c r="I7" s="101">
        <v>1479.1666666666667</v>
      </c>
      <c r="J7" s="101">
        <v>1392</v>
      </c>
      <c r="K7" s="90">
        <v>1432.7272727272727</v>
      </c>
      <c r="L7" s="84">
        <v>1488</v>
      </c>
      <c r="M7" s="101">
        <v>1456.3636363636363</v>
      </c>
      <c r="N7" s="161">
        <v>1560</v>
      </c>
      <c r="O7" s="160">
        <f aca="true" t="shared" si="0" ref="O7:O44">AVERAGE(C7:N7)</f>
        <v>1530.6363636363637</v>
      </c>
      <c r="P7" s="261"/>
      <c r="Q7" s="261"/>
      <c r="R7" s="261"/>
      <c r="S7" s="261"/>
      <c r="T7" s="261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5" customFormat="1" ht="12.75" customHeight="1">
      <c r="A8" s="203" t="s">
        <v>242</v>
      </c>
      <c r="B8" s="285" t="s">
        <v>57</v>
      </c>
      <c r="C8" s="84">
        <v>1434.5454545454545</v>
      </c>
      <c r="D8" s="84">
        <v>1449</v>
      </c>
      <c r="E8" s="84">
        <v>1431.6666666666667</v>
      </c>
      <c r="F8" s="88">
        <v>1438.1818181818182</v>
      </c>
      <c r="G8" s="88">
        <v>1406</v>
      </c>
      <c r="H8" s="89">
        <v>1381.6666666666667</v>
      </c>
      <c r="I8" s="101">
        <v>1323.3333333333333</v>
      </c>
      <c r="J8" s="101">
        <v>1293.3333333333333</v>
      </c>
      <c r="K8" s="90">
        <v>1294.5454545454545</v>
      </c>
      <c r="L8" s="84">
        <v>1354.2666666666667</v>
      </c>
      <c r="M8" s="101">
        <v>1328.7272727272727</v>
      </c>
      <c r="N8" s="161">
        <v>1410.4</v>
      </c>
      <c r="O8" s="160">
        <f t="shared" si="0"/>
        <v>1378.8055555555557</v>
      </c>
      <c r="P8" s="261"/>
      <c r="Q8" s="261"/>
      <c r="R8" s="261"/>
      <c r="S8" s="261"/>
      <c r="T8" s="261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5" customFormat="1" ht="12.75" customHeight="1">
      <c r="A9" s="203" t="s">
        <v>1</v>
      </c>
      <c r="B9" s="285" t="s">
        <v>57</v>
      </c>
      <c r="C9" s="84">
        <v>905.6818181818181</v>
      </c>
      <c r="D9" s="84">
        <v>778.9583333333334</v>
      </c>
      <c r="E9" s="84">
        <v>881.6666666666666</v>
      </c>
      <c r="F9" s="88">
        <v>945.4545454545455</v>
      </c>
      <c r="G9" s="88">
        <v>975.75</v>
      </c>
      <c r="H9" s="89">
        <v>761.4583333333334</v>
      </c>
      <c r="I9" s="101">
        <v>733.3333333333334</v>
      </c>
      <c r="J9" s="101">
        <v>809.5833333333334</v>
      </c>
      <c r="K9" s="90">
        <v>804.5454545454545</v>
      </c>
      <c r="L9" s="84">
        <v>788.3333333333334</v>
      </c>
      <c r="M9" s="101">
        <v>775</v>
      </c>
      <c r="N9" s="161">
        <v>825</v>
      </c>
      <c r="O9" s="160">
        <f t="shared" si="0"/>
        <v>832.0637626262627</v>
      </c>
      <c r="P9" s="261"/>
      <c r="Q9" s="261"/>
      <c r="R9" s="261"/>
      <c r="S9" s="261"/>
      <c r="T9" s="26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5" customFormat="1" ht="7.5" customHeight="1">
      <c r="A10" s="227"/>
      <c r="B10" s="285"/>
      <c r="C10" s="84"/>
      <c r="D10" s="84"/>
      <c r="E10" s="84"/>
      <c r="F10" s="88"/>
      <c r="G10" s="88"/>
      <c r="H10" s="89"/>
      <c r="I10" s="101"/>
      <c r="J10" s="101"/>
      <c r="K10" s="90"/>
      <c r="L10" s="84"/>
      <c r="M10" s="101"/>
      <c r="N10" s="96"/>
      <c r="O10" s="160"/>
      <c r="P10" s="261"/>
      <c r="Q10" s="261"/>
      <c r="R10" s="261"/>
      <c r="S10" s="261"/>
      <c r="T10" s="261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5" customFormat="1" ht="12.75" customHeight="1">
      <c r="A11" s="265" t="s">
        <v>42</v>
      </c>
      <c r="B11" s="337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160"/>
      <c r="P11" s="261"/>
      <c r="Q11" s="261"/>
      <c r="R11" s="261"/>
      <c r="S11" s="261"/>
      <c r="T11" s="26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5" customFormat="1" ht="12.75" customHeight="1">
      <c r="A12" s="203" t="s">
        <v>352</v>
      </c>
      <c r="B12" s="285" t="s">
        <v>57</v>
      </c>
      <c r="C12" s="84">
        <v>2954.5454545454545</v>
      </c>
      <c r="D12" s="84">
        <v>2858.3333333333335</v>
      </c>
      <c r="E12" s="84">
        <v>2816.6666666666665</v>
      </c>
      <c r="F12" s="88">
        <v>2740.909090909091</v>
      </c>
      <c r="G12" s="88">
        <v>2965</v>
      </c>
      <c r="H12" s="89">
        <v>3029.1666666666665</v>
      </c>
      <c r="I12" s="101">
        <v>2979.1666666666665</v>
      </c>
      <c r="J12" s="101">
        <v>3045.8333333333335</v>
      </c>
      <c r="K12" s="90">
        <v>3295.4545454545455</v>
      </c>
      <c r="L12" s="84">
        <v>3286.6666666666665</v>
      </c>
      <c r="M12" s="101">
        <v>3322.222222222222</v>
      </c>
      <c r="N12" s="161">
        <v>3477.5</v>
      </c>
      <c r="O12" s="160">
        <f t="shared" si="0"/>
        <v>3064.28872053872</v>
      </c>
      <c r="P12" s="261"/>
      <c r="Q12" s="261"/>
      <c r="R12" s="261"/>
      <c r="S12" s="261"/>
      <c r="T12" s="261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5" customFormat="1" ht="12.75" customHeight="1">
      <c r="A13" s="203" t="s">
        <v>281</v>
      </c>
      <c r="B13" s="285" t="s">
        <v>57</v>
      </c>
      <c r="C13" s="84">
        <v>2886.3636363636365</v>
      </c>
      <c r="D13" s="84">
        <v>2795.8333333333335</v>
      </c>
      <c r="E13" s="84">
        <v>2770.8333333333335</v>
      </c>
      <c r="F13" s="88">
        <v>2709.090909090909</v>
      </c>
      <c r="G13" s="88">
        <v>2652.5</v>
      </c>
      <c r="H13" s="89">
        <v>2620.8333333333335</v>
      </c>
      <c r="I13" s="101">
        <v>2654.1666666666665</v>
      </c>
      <c r="J13" s="101">
        <v>2587.5</v>
      </c>
      <c r="K13" s="90">
        <v>2650</v>
      </c>
      <c r="L13" s="84">
        <v>2690</v>
      </c>
      <c r="M13" s="101">
        <v>3170.4545454545455</v>
      </c>
      <c r="N13" s="161">
        <v>3417.5</v>
      </c>
      <c r="O13" s="160">
        <f t="shared" si="0"/>
        <v>2800.42297979798</v>
      </c>
      <c r="P13" s="261"/>
      <c r="Q13" s="261"/>
      <c r="R13" s="261"/>
      <c r="S13" s="261"/>
      <c r="T13" s="261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5" customFormat="1" ht="12.75" customHeight="1">
      <c r="A14" s="203" t="s">
        <v>282</v>
      </c>
      <c r="B14" s="285" t="s">
        <v>57</v>
      </c>
      <c r="C14" s="84">
        <v>2027.2727272727273</v>
      </c>
      <c r="D14" s="84">
        <v>2058.3333333333335</v>
      </c>
      <c r="E14" s="84">
        <v>2045.8333333333333</v>
      </c>
      <c r="F14" s="88">
        <v>2136.3636363636365</v>
      </c>
      <c r="G14" s="88">
        <v>2147.5</v>
      </c>
      <c r="H14" s="89">
        <v>2185.4166666666665</v>
      </c>
      <c r="I14" s="101">
        <v>2133.3333333333335</v>
      </c>
      <c r="J14" s="101">
        <v>2083.3333333333335</v>
      </c>
      <c r="K14" s="90">
        <v>2304.5454545454545</v>
      </c>
      <c r="L14" s="84">
        <v>2965</v>
      </c>
      <c r="M14" s="101">
        <v>3265</v>
      </c>
      <c r="N14" s="161">
        <v>3195</v>
      </c>
      <c r="O14" s="160">
        <f t="shared" si="0"/>
        <v>2378.910984848485</v>
      </c>
      <c r="P14" s="261"/>
      <c r="Q14" s="261"/>
      <c r="R14" s="261"/>
      <c r="S14" s="261"/>
      <c r="T14" s="261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5" customFormat="1" ht="12.75" customHeight="1">
      <c r="A15" s="203" t="s">
        <v>283</v>
      </c>
      <c r="B15" s="285" t="s">
        <v>57</v>
      </c>
      <c r="C15" s="84">
        <v>2513.6363636363635</v>
      </c>
      <c r="D15" s="84">
        <v>2570.8333333333335</v>
      </c>
      <c r="E15" s="84">
        <v>2497.9166666666665</v>
      </c>
      <c r="F15" s="88">
        <v>2663.6363636363635</v>
      </c>
      <c r="G15" s="88">
        <v>2672.5</v>
      </c>
      <c r="H15" s="89">
        <v>1883.75</v>
      </c>
      <c r="I15" s="101">
        <v>1837.5</v>
      </c>
      <c r="J15" s="101">
        <v>3068.75</v>
      </c>
      <c r="K15" s="90"/>
      <c r="L15" s="84">
        <v>3368.3333333333335</v>
      </c>
      <c r="M15" s="101">
        <v>3468.75</v>
      </c>
      <c r="N15" s="161">
        <v>3687.5</v>
      </c>
      <c r="O15" s="160">
        <f t="shared" si="0"/>
        <v>2748.4641873278238</v>
      </c>
      <c r="P15" s="261"/>
      <c r="Q15" s="261"/>
      <c r="R15" s="261"/>
      <c r="S15" s="261"/>
      <c r="T15" s="261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5" customFormat="1" ht="12.75" customHeight="1">
      <c r="A16" s="203" t="s">
        <v>284</v>
      </c>
      <c r="B16" s="285" t="s">
        <v>57</v>
      </c>
      <c r="C16" s="84">
        <v>2640.909090909091</v>
      </c>
      <c r="D16" s="84">
        <v>2539.5833333333335</v>
      </c>
      <c r="E16" s="84">
        <v>2328.125</v>
      </c>
      <c r="F16" s="88">
        <v>2683.3333333333335</v>
      </c>
      <c r="G16" s="88"/>
      <c r="H16" s="89"/>
      <c r="I16" s="101"/>
      <c r="J16" s="101"/>
      <c r="K16" s="90"/>
      <c r="L16" s="84"/>
      <c r="M16" s="101">
        <v>3800</v>
      </c>
      <c r="N16" s="161">
        <v>3375</v>
      </c>
      <c r="O16" s="160">
        <f t="shared" si="0"/>
        <v>2894.4917929292933</v>
      </c>
      <c r="P16" s="261"/>
      <c r="Q16" s="261"/>
      <c r="R16" s="261"/>
      <c r="S16" s="261"/>
      <c r="T16" s="261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" customFormat="1" ht="12.75" customHeight="1">
      <c r="A17" s="203" t="s">
        <v>285</v>
      </c>
      <c r="B17" s="285" t="s">
        <v>57</v>
      </c>
      <c r="C17" s="84">
        <v>3240.909090909091</v>
      </c>
      <c r="D17" s="84">
        <v>3208.3333333333335</v>
      </c>
      <c r="E17" s="84">
        <v>3233.3333333333335</v>
      </c>
      <c r="F17" s="88">
        <v>3336.3636363636365</v>
      </c>
      <c r="G17" s="88">
        <v>3426</v>
      </c>
      <c r="H17" s="89">
        <v>3791.6666666666665</v>
      </c>
      <c r="I17" s="101">
        <v>3710.4166666666665</v>
      </c>
      <c r="J17" s="101">
        <v>3583.3333333333335</v>
      </c>
      <c r="K17" s="90">
        <v>3577.2727272727275</v>
      </c>
      <c r="L17" s="84">
        <v>3488.3333333333335</v>
      </c>
      <c r="M17" s="101">
        <v>3425</v>
      </c>
      <c r="N17" s="161">
        <v>3520</v>
      </c>
      <c r="O17" s="160">
        <f t="shared" si="0"/>
        <v>3461.746843434343</v>
      </c>
      <c r="P17" s="261"/>
      <c r="Q17" s="261"/>
      <c r="R17" s="261"/>
      <c r="S17" s="261"/>
      <c r="T17" s="261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5" customFormat="1" ht="12.75" customHeight="1">
      <c r="A18" s="203" t="s">
        <v>243</v>
      </c>
      <c r="B18" s="285" t="s">
        <v>57</v>
      </c>
      <c r="C18" s="84"/>
      <c r="D18" s="84"/>
      <c r="E18" s="84"/>
      <c r="F18" s="88"/>
      <c r="G18" s="88"/>
      <c r="H18" s="89"/>
      <c r="I18" s="101"/>
      <c r="J18" s="101"/>
      <c r="K18" s="90"/>
      <c r="L18" s="84"/>
      <c r="M18" s="101"/>
      <c r="N18" s="161"/>
      <c r="O18" s="160"/>
      <c r="P18" s="261"/>
      <c r="Q18" s="261"/>
      <c r="R18" s="261"/>
      <c r="S18" s="261"/>
      <c r="T18" s="261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5" customFormat="1" ht="12.75" customHeight="1">
      <c r="A19" s="203" t="s">
        <v>244</v>
      </c>
      <c r="B19" s="285" t="s">
        <v>57</v>
      </c>
      <c r="C19" s="84">
        <v>936.6666666666667</v>
      </c>
      <c r="D19" s="84">
        <v>1001.7361111111112</v>
      </c>
      <c r="E19" s="84">
        <v>1376.3888888888887</v>
      </c>
      <c r="F19" s="88">
        <v>1284.8484848484848</v>
      </c>
      <c r="G19" s="88">
        <v>1443</v>
      </c>
      <c r="H19" s="89">
        <v>1058.3333333333333</v>
      </c>
      <c r="I19" s="101">
        <v>920.8333333333334</v>
      </c>
      <c r="J19" s="101">
        <v>708.3333333333334</v>
      </c>
      <c r="K19" s="90">
        <v>939.3939393939393</v>
      </c>
      <c r="L19" s="84">
        <v>1226.6666666666667</v>
      </c>
      <c r="M19" s="101">
        <v>1168.1818181818182</v>
      </c>
      <c r="N19" s="161">
        <v>1110</v>
      </c>
      <c r="O19" s="160">
        <f t="shared" si="0"/>
        <v>1097.8652146464644</v>
      </c>
      <c r="P19" s="261"/>
      <c r="Q19" s="261"/>
      <c r="R19" s="261"/>
      <c r="S19" s="261"/>
      <c r="T19" s="261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5" customFormat="1" ht="9" customHeight="1">
      <c r="A20" s="203"/>
      <c r="B20" s="285"/>
      <c r="C20" s="84"/>
      <c r="D20" s="84"/>
      <c r="E20" s="84"/>
      <c r="F20" s="84"/>
      <c r="G20" s="88"/>
      <c r="H20" s="89"/>
      <c r="I20" s="101"/>
      <c r="J20" s="101"/>
      <c r="K20" s="90"/>
      <c r="L20" s="84"/>
      <c r="M20" s="101"/>
      <c r="N20" s="96"/>
      <c r="O20" s="160"/>
      <c r="P20" s="261"/>
      <c r="Q20" s="261"/>
      <c r="R20" s="261"/>
      <c r="S20" s="261"/>
      <c r="T20" s="261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5" customFormat="1" ht="11.25" customHeight="1">
      <c r="A21" s="339" t="s">
        <v>43</v>
      </c>
      <c r="B21" s="340"/>
      <c r="C21" s="253"/>
      <c r="D21" s="253"/>
      <c r="E21" s="253"/>
      <c r="F21" s="253"/>
      <c r="G21" s="257"/>
      <c r="H21" s="254"/>
      <c r="I21" s="258"/>
      <c r="J21" s="258"/>
      <c r="K21" s="255"/>
      <c r="L21" s="253"/>
      <c r="M21" s="258"/>
      <c r="N21" s="341"/>
      <c r="O21" s="342"/>
      <c r="P21" s="261"/>
      <c r="Q21" s="261"/>
      <c r="R21" s="261"/>
      <c r="S21" s="261"/>
      <c r="T21" s="261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306" customFormat="1" ht="12.75" customHeight="1">
      <c r="A22" s="343" t="s">
        <v>2</v>
      </c>
      <c r="B22" s="344" t="s">
        <v>57</v>
      </c>
      <c r="C22" s="101">
        <v>395.45454545454544</v>
      </c>
      <c r="D22" s="101">
        <v>512.5</v>
      </c>
      <c r="E22" s="101">
        <v>733.3333333333334</v>
      </c>
      <c r="F22" s="101">
        <v>536.3636363636364</v>
      </c>
      <c r="G22" s="101">
        <v>360</v>
      </c>
      <c r="H22" s="101">
        <v>383.3333333333333</v>
      </c>
      <c r="I22" s="101">
        <v>483.3333333333333</v>
      </c>
      <c r="J22" s="101">
        <v>658.3333333333334</v>
      </c>
      <c r="K22" s="101">
        <v>775</v>
      </c>
      <c r="L22" s="101">
        <v>1093.3333333333333</v>
      </c>
      <c r="M22" s="101">
        <v>790</v>
      </c>
      <c r="N22" s="101">
        <v>820</v>
      </c>
      <c r="O22" s="101">
        <f t="shared" si="0"/>
        <v>628.415404040404</v>
      </c>
      <c r="P22" s="327"/>
      <c r="Q22" s="327"/>
      <c r="R22" s="327"/>
      <c r="S22" s="327"/>
      <c r="T22" s="327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306" customFormat="1" ht="12.75" customHeight="1">
      <c r="A23" s="343" t="s">
        <v>3</v>
      </c>
      <c r="B23" s="344" t="s">
        <v>57</v>
      </c>
      <c r="C23" s="101">
        <v>1368.1818181818182</v>
      </c>
      <c r="D23" s="101">
        <v>1325</v>
      </c>
      <c r="E23" s="101">
        <v>1175</v>
      </c>
      <c r="F23" s="101">
        <v>1354.5454545454545</v>
      </c>
      <c r="G23" s="101">
        <v>1315</v>
      </c>
      <c r="H23" s="101">
        <v>1691.6666666666667</v>
      </c>
      <c r="I23" s="101">
        <v>1412.5</v>
      </c>
      <c r="J23" s="101">
        <v>1366.6666666666667</v>
      </c>
      <c r="K23" s="101">
        <v>1531.8181818181818</v>
      </c>
      <c r="L23" s="101">
        <v>1463.3333333333333</v>
      </c>
      <c r="M23" s="101">
        <v>1313.6363636363637</v>
      </c>
      <c r="N23" s="101">
        <v>1340</v>
      </c>
      <c r="O23" s="101">
        <f t="shared" si="0"/>
        <v>1388.1123737373737</v>
      </c>
      <c r="P23" s="327"/>
      <c r="Q23" s="327"/>
      <c r="R23" s="327"/>
      <c r="S23" s="327"/>
      <c r="T23" s="327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306" customFormat="1" ht="12.75" customHeight="1">
      <c r="A24" s="343" t="s">
        <v>246</v>
      </c>
      <c r="B24" s="344" t="s">
        <v>57</v>
      </c>
      <c r="C24" s="101">
        <v>1109.5041322314048</v>
      </c>
      <c r="D24" s="101">
        <v>977.2727272727271</v>
      </c>
      <c r="E24" s="101">
        <v>878.7878787878789</v>
      </c>
      <c r="F24" s="101">
        <v>901.8595041322313</v>
      </c>
      <c r="G24" s="101">
        <v>878.4090909090908</v>
      </c>
      <c r="H24" s="101">
        <v>937.5</v>
      </c>
      <c r="I24" s="101">
        <v>1284.091212121212</v>
      </c>
      <c r="J24" s="101">
        <v>1606.0606060606058</v>
      </c>
      <c r="K24" s="101">
        <v>929.7520661157024</v>
      </c>
      <c r="L24" s="101">
        <v>949.9999999999999</v>
      </c>
      <c r="M24" s="101">
        <v>1254.1322314049585</v>
      </c>
      <c r="N24" s="101">
        <v>1324.9999999999998</v>
      </c>
      <c r="O24" s="101">
        <f t="shared" si="0"/>
        <v>1086.0307874196512</v>
      </c>
      <c r="P24" s="327"/>
      <c r="Q24" s="327"/>
      <c r="R24" s="327"/>
      <c r="S24" s="327"/>
      <c r="T24" s="327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306" customFormat="1" ht="12.75" customHeight="1">
      <c r="A25" s="343" t="s">
        <v>247</v>
      </c>
      <c r="B25" s="344" t="s">
        <v>57</v>
      </c>
      <c r="C25" s="101">
        <v>2318.181818181818</v>
      </c>
      <c r="D25" s="101">
        <v>2312.5</v>
      </c>
      <c r="E25" s="101">
        <v>2362.5</v>
      </c>
      <c r="F25" s="101">
        <v>2490.909090909091</v>
      </c>
      <c r="G25" s="101">
        <v>1925</v>
      </c>
      <c r="H25" s="101">
        <v>2370</v>
      </c>
      <c r="I25" s="101">
        <v>2355</v>
      </c>
      <c r="J25" s="101">
        <v>2362.5</v>
      </c>
      <c r="K25" s="101">
        <v>2309.090909090909</v>
      </c>
      <c r="L25" s="101">
        <v>2340</v>
      </c>
      <c r="M25" s="101">
        <v>2442.8571428571427</v>
      </c>
      <c r="N25" s="101">
        <v>2664.285714285714</v>
      </c>
      <c r="O25" s="101">
        <f t="shared" si="0"/>
        <v>2354.402056277056</v>
      </c>
      <c r="P25" s="327"/>
      <c r="Q25" s="327"/>
      <c r="R25" s="327"/>
      <c r="S25" s="327"/>
      <c r="T25" s="327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306" customFormat="1" ht="12.75" customHeight="1">
      <c r="A26" s="343" t="s">
        <v>248</v>
      </c>
      <c r="B26" s="344" t="s">
        <v>57</v>
      </c>
      <c r="C26" s="101">
        <v>1390.909090909091</v>
      </c>
      <c r="D26" s="101">
        <v>1300</v>
      </c>
      <c r="E26" s="101">
        <v>1487.5</v>
      </c>
      <c r="F26" s="101">
        <v>1550</v>
      </c>
      <c r="G26" s="101">
        <v>1527.2727272727273</v>
      </c>
      <c r="H26" s="101">
        <v>1480</v>
      </c>
      <c r="I26" s="101">
        <v>1670.8333333333333</v>
      </c>
      <c r="J26" s="101">
        <v>1558.3333333333333</v>
      </c>
      <c r="K26" s="101">
        <v>1604.1666666666667</v>
      </c>
      <c r="L26" s="101">
        <v>1863.6363636363637</v>
      </c>
      <c r="M26" s="101">
        <v>2026.6666666666667</v>
      </c>
      <c r="N26" s="101">
        <v>2463.6363636363635</v>
      </c>
      <c r="O26" s="101">
        <f t="shared" si="0"/>
        <v>1660.2462121212122</v>
      </c>
      <c r="P26" s="327"/>
      <c r="Q26" s="327"/>
      <c r="R26" s="327"/>
      <c r="S26" s="327"/>
      <c r="T26" s="32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306" customFormat="1" ht="12.75" customHeight="1">
      <c r="A27" s="343" t="s">
        <v>249</v>
      </c>
      <c r="B27" s="344" t="s">
        <v>57</v>
      </c>
      <c r="C27" s="101">
        <v>2200</v>
      </c>
      <c r="D27" s="101">
        <v>2200</v>
      </c>
      <c r="E27" s="101"/>
      <c r="F27" s="101"/>
      <c r="G27" s="101"/>
      <c r="H27" s="101">
        <v>2310</v>
      </c>
      <c r="I27" s="101">
        <v>2220</v>
      </c>
      <c r="J27" s="101">
        <v>1831.25</v>
      </c>
      <c r="K27" s="101">
        <v>2525</v>
      </c>
      <c r="L27" s="101">
        <v>2550</v>
      </c>
      <c r="M27" s="101"/>
      <c r="N27" s="101"/>
      <c r="O27" s="101">
        <f t="shared" si="0"/>
        <v>2262.3214285714284</v>
      </c>
      <c r="P27" s="327"/>
      <c r="Q27" s="327"/>
      <c r="R27" s="327"/>
      <c r="S27" s="327"/>
      <c r="T27" s="327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306" customFormat="1" ht="12.75" customHeight="1">
      <c r="A28" s="343" t="s">
        <v>250</v>
      </c>
      <c r="B28" s="344" t="s">
        <v>57</v>
      </c>
      <c r="C28" s="101">
        <v>609.0909090909091</v>
      </c>
      <c r="D28" s="101">
        <v>658.3333333333334</v>
      </c>
      <c r="E28" s="101">
        <v>712.5</v>
      </c>
      <c r="F28" s="101">
        <v>654.5454545454545</v>
      </c>
      <c r="G28" s="101">
        <v>698</v>
      </c>
      <c r="H28" s="101">
        <v>862.5</v>
      </c>
      <c r="I28" s="101">
        <v>783.3333333333334</v>
      </c>
      <c r="J28" s="101">
        <v>758.3333333333334</v>
      </c>
      <c r="K28" s="101">
        <v>772.7272727272727</v>
      </c>
      <c r="L28" s="101">
        <v>760</v>
      </c>
      <c r="M28" s="101">
        <v>713.6363636363636</v>
      </c>
      <c r="N28" s="101">
        <v>730</v>
      </c>
      <c r="O28" s="101">
        <f t="shared" si="0"/>
        <v>726.0833333333334</v>
      </c>
      <c r="P28" s="327"/>
      <c r="Q28" s="327"/>
      <c r="R28" s="327"/>
      <c r="S28" s="327"/>
      <c r="T28" s="327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306" customFormat="1" ht="12.75" customHeight="1">
      <c r="A29" s="343" t="s">
        <v>286</v>
      </c>
      <c r="B29" s="344" t="s">
        <v>57</v>
      </c>
      <c r="C29" s="101">
        <v>575</v>
      </c>
      <c r="D29" s="101">
        <v>600</v>
      </c>
      <c r="E29" s="101">
        <v>658.3333333333334</v>
      </c>
      <c r="F29" s="101">
        <v>700</v>
      </c>
      <c r="G29" s="101">
        <v>700</v>
      </c>
      <c r="H29" s="101"/>
      <c r="I29" s="101"/>
      <c r="J29" s="101"/>
      <c r="K29" s="101"/>
      <c r="L29" s="101"/>
      <c r="M29" s="101"/>
      <c r="N29" s="101"/>
      <c r="O29" s="101">
        <f t="shared" si="0"/>
        <v>646.6666666666667</v>
      </c>
      <c r="P29" s="327"/>
      <c r="Q29" s="327"/>
      <c r="R29" s="327"/>
      <c r="S29" s="327"/>
      <c r="T29" s="327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306" customFormat="1" ht="8.25" customHeight="1">
      <c r="A30" s="101"/>
      <c r="B30" s="34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327"/>
      <c r="Q30" s="327"/>
      <c r="R30" s="327"/>
      <c r="S30" s="327"/>
      <c r="T30" s="327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5" customFormat="1" ht="12.75" customHeight="1">
      <c r="A31" s="262" t="s">
        <v>44</v>
      </c>
      <c r="B31" s="277"/>
      <c r="C31" s="145"/>
      <c r="D31" s="145"/>
      <c r="E31" s="145"/>
      <c r="F31" s="146"/>
      <c r="G31" s="146"/>
      <c r="H31" s="147"/>
      <c r="I31" s="279"/>
      <c r="J31" s="279"/>
      <c r="K31" s="148"/>
      <c r="L31" s="145"/>
      <c r="M31" s="279"/>
      <c r="N31" s="280"/>
      <c r="O31" s="230"/>
      <c r="P31" s="261"/>
      <c r="Q31" s="261"/>
      <c r="R31" s="261"/>
      <c r="S31" s="261"/>
      <c r="T31" s="261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5" customFormat="1" ht="12.75" customHeight="1">
      <c r="A32" s="203" t="s">
        <v>314</v>
      </c>
      <c r="B32" s="289" t="s">
        <v>59</v>
      </c>
      <c r="C32" s="84">
        <v>7363.636363636364</v>
      </c>
      <c r="D32" s="84">
        <v>7479.166666666667</v>
      </c>
      <c r="E32" s="84">
        <v>7500</v>
      </c>
      <c r="F32" s="88">
        <v>7045.454545454545</v>
      </c>
      <c r="G32" s="88">
        <v>6830</v>
      </c>
      <c r="H32" s="89">
        <v>6166.666666666667</v>
      </c>
      <c r="I32" s="101">
        <v>5958.333333333333</v>
      </c>
      <c r="J32" s="101">
        <v>6583.333333333333</v>
      </c>
      <c r="K32" s="90">
        <v>7750</v>
      </c>
      <c r="L32" s="84">
        <v>10933.333333333334</v>
      </c>
      <c r="M32" s="101">
        <v>11500</v>
      </c>
      <c r="N32" s="96">
        <v>12500</v>
      </c>
      <c r="O32" s="160">
        <f t="shared" si="0"/>
        <v>8134.160353535353</v>
      </c>
      <c r="P32" s="261"/>
      <c r="Q32" s="261"/>
      <c r="R32" s="261"/>
      <c r="S32" s="261"/>
      <c r="T32" s="261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5" customFormat="1" ht="12.75" customHeight="1">
      <c r="A33" s="203" t="s">
        <v>315</v>
      </c>
      <c r="B33" s="289" t="s">
        <v>59</v>
      </c>
      <c r="C33" s="84">
        <v>8444.444444444445</v>
      </c>
      <c r="D33" s="84">
        <v>8283.333333333334</v>
      </c>
      <c r="E33" s="84">
        <v>8375</v>
      </c>
      <c r="F33" s="88">
        <v>7545.454545454545</v>
      </c>
      <c r="G33" s="88">
        <v>6700</v>
      </c>
      <c r="H33" s="89">
        <v>5083.333333333333</v>
      </c>
      <c r="I33" s="101">
        <v>4937.5</v>
      </c>
      <c r="J33" s="101">
        <v>6500</v>
      </c>
      <c r="K33" s="90">
        <v>6250</v>
      </c>
      <c r="L33" s="84">
        <v>9966.666666666666</v>
      </c>
      <c r="M33" s="101">
        <v>9800</v>
      </c>
      <c r="N33" s="96">
        <v>11950</v>
      </c>
      <c r="O33" s="160">
        <f t="shared" si="0"/>
        <v>7819.644360269361</v>
      </c>
      <c r="P33" s="261"/>
      <c r="Q33" s="261"/>
      <c r="R33" s="261"/>
      <c r="S33" s="261"/>
      <c r="T33" s="26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5" customFormat="1" ht="12.75" customHeight="1">
      <c r="A34" s="203" t="s">
        <v>316</v>
      </c>
      <c r="B34" s="289" t="s">
        <v>59</v>
      </c>
      <c r="C34" s="162">
        <v>4136.363636363636</v>
      </c>
      <c r="D34" s="84">
        <v>3854.1666666666665</v>
      </c>
      <c r="E34" s="84">
        <v>3645.8333333333335</v>
      </c>
      <c r="F34" s="88">
        <v>3590.909090909091</v>
      </c>
      <c r="G34" s="88">
        <v>3380</v>
      </c>
      <c r="H34" s="89">
        <v>3666.6666666666665</v>
      </c>
      <c r="I34" s="101">
        <v>3083.3333333333335</v>
      </c>
      <c r="J34" s="101">
        <v>4541.666666666667</v>
      </c>
      <c r="K34" s="90">
        <v>5363.636363636364</v>
      </c>
      <c r="L34" s="84">
        <v>6633.333333333333</v>
      </c>
      <c r="M34" s="101">
        <v>8909.09090909091</v>
      </c>
      <c r="N34" s="96">
        <v>9150</v>
      </c>
      <c r="O34" s="160">
        <f t="shared" si="0"/>
        <v>4996.250000000001</v>
      </c>
      <c r="P34" s="261"/>
      <c r="Q34" s="261"/>
      <c r="R34" s="261"/>
      <c r="S34" s="261"/>
      <c r="T34" s="261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5" customFormat="1" ht="12.75" customHeight="1">
      <c r="A35" s="203" t="s">
        <v>317</v>
      </c>
      <c r="B35" s="289" t="s">
        <v>59</v>
      </c>
      <c r="C35" s="162">
        <v>2409.090909090909</v>
      </c>
      <c r="D35" s="84">
        <v>2645.8333333333335</v>
      </c>
      <c r="E35" s="84">
        <v>2475</v>
      </c>
      <c r="F35" s="88">
        <v>2772.7272727272725</v>
      </c>
      <c r="G35" s="88">
        <v>3500</v>
      </c>
      <c r="H35" s="89">
        <v>2250</v>
      </c>
      <c r="I35" s="101">
        <v>1300</v>
      </c>
      <c r="J35" s="101">
        <v>3000</v>
      </c>
      <c r="K35" s="90"/>
      <c r="L35" s="84"/>
      <c r="M35" s="101">
        <v>2500</v>
      </c>
      <c r="N35" s="96">
        <v>3000</v>
      </c>
      <c r="O35" s="160">
        <f t="shared" si="0"/>
        <v>2585.265151515151</v>
      </c>
      <c r="P35" s="261"/>
      <c r="Q35" s="261"/>
      <c r="R35" s="261"/>
      <c r="S35" s="261"/>
      <c r="T35" s="261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5" customFormat="1" ht="12.75" customHeight="1">
      <c r="A36" s="203" t="s">
        <v>37</v>
      </c>
      <c r="B36" s="289" t="s">
        <v>58</v>
      </c>
      <c r="C36" s="162">
        <v>68</v>
      </c>
      <c r="D36" s="84">
        <v>124.16666666666667</v>
      </c>
      <c r="E36" s="84">
        <v>126.36363636363636</v>
      </c>
      <c r="F36" s="88">
        <v>152.5</v>
      </c>
      <c r="G36" s="88">
        <v>130</v>
      </c>
      <c r="H36" s="89">
        <v>159.16666666666666</v>
      </c>
      <c r="I36" s="84">
        <v>170</v>
      </c>
      <c r="J36" s="84">
        <v>150</v>
      </c>
      <c r="K36" s="90">
        <v>135</v>
      </c>
      <c r="L36" s="84">
        <v>163.84615384615384</v>
      </c>
      <c r="M36" s="101">
        <v>190.625</v>
      </c>
      <c r="N36" s="96">
        <v>276</v>
      </c>
      <c r="O36" s="160">
        <f t="shared" si="0"/>
        <v>153.80567696192693</v>
      </c>
      <c r="P36" s="261"/>
      <c r="Q36" s="261"/>
      <c r="R36" s="261"/>
      <c r="S36" s="261"/>
      <c r="T36" s="261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5" customFormat="1" ht="12.75" customHeight="1">
      <c r="A37" s="203" t="s">
        <v>318</v>
      </c>
      <c r="B37" s="289" t="s">
        <v>58</v>
      </c>
      <c r="C37" s="162">
        <v>125</v>
      </c>
      <c r="D37" s="84">
        <v>158.1818181818182</v>
      </c>
      <c r="E37" s="84">
        <v>148.33333333333334</v>
      </c>
      <c r="F37" s="88">
        <v>138.33333333333334</v>
      </c>
      <c r="G37" s="88">
        <v>202</v>
      </c>
      <c r="H37" s="89">
        <v>153.33333333333334</v>
      </c>
      <c r="I37" s="84">
        <v>186.66666666666666</v>
      </c>
      <c r="J37" s="84">
        <v>170</v>
      </c>
      <c r="K37" s="90">
        <v>185</v>
      </c>
      <c r="L37" s="84">
        <v>201.66666666666666</v>
      </c>
      <c r="M37" s="101">
        <v>233.88888888888889</v>
      </c>
      <c r="N37" s="96">
        <v>309</v>
      </c>
      <c r="O37" s="160">
        <f t="shared" si="0"/>
        <v>184.28367003367006</v>
      </c>
      <c r="P37" s="261"/>
      <c r="Q37" s="261"/>
      <c r="R37" s="261"/>
      <c r="S37" s="261"/>
      <c r="T37" s="261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5" customFormat="1" ht="9" customHeight="1">
      <c r="A38" s="195"/>
      <c r="B38" s="289"/>
      <c r="C38" s="84"/>
      <c r="D38" s="84"/>
      <c r="E38" s="290"/>
      <c r="F38" s="88"/>
      <c r="G38" s="88"/>
      <c r="H38" s="89"/>
      <c r="I38" s="84"/>
      <c r="J38" s="84"/>
      <c r="K38" s="90"/>
      <c r="L38" s="84"/>
      <c r="M38" s="101"/>
      <c r="N38" s="161"/>
      <c r="O38" s="160"/>
      <c r="P38" s="261"/>
      <c r="Q38" s="261"/>
      <c r="R38" s="261"/>
      <c r="S38" s="261"/>
      <c r="T38" s="261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5" customFormat="1" ht="15.75" customHeight="1">
      <c r="A39" s="265" t="s">
        <v>45</v>
      </c>
      <c r="B39" s="289"/>
      <c r="C39" s="84"/>
      <c r="D39" s="84"/>
      <c r="E39" s="84"/>
      <c r="F39" s="88"/>
      <c r="G39" s="100"/>
      <c r="H39" s="101"/>
      <c r="I39" s="84"/>
      <c r="J39" s="84"/>
      <c r="K39" s="90"/>
      <c r="L39" s="84"/>
      <c r="M39" s="101"/>
      <c r="N39" s="96"/>
      <c r="O39" s="160"/>
      <c r="P39" s="261"/>
      <c r="Q39" s="261"/>
      <c r="R39" s="261"/>
      <c r="S39" s="261"/>
      <c r="T39" s="261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5" customFormat="1" ht="12.75" customHeight="1">
      <c r="A40" s="203" t="s">
        <v>4</v>
      </c>
      <c r="B40" s="289" t="s">
        <v>58</v>
      </c>
      <c r="C40" s="162">
        <v>1460</v>
      </c>
      <c r="D40" s="84">
        <v>1550</v>
      </c>
      <c r="E40" s="84">
        <v>1800</v>
      </c>
      <c r="F40" s="88">
        <v>1775</v>
      </c>
      <c r="G40" s="88">
        <v>1516.6666666666667</v>
      </c>
      <c r="H40" s="89">
        <v>1800</v>
      </c>
      <c r="I40" s="84">
        <v>1775</v>
      </c>
      <c r="J40" s="84">
        <v>1633.3333333333333</v>
      </c>
      <c r="K40" s="90">
        <v>1568.1818181818182</v>
      </c>
      <c r="L40" s="84">
        <v>1473.3333333333333</v>
      </c>
      <c r="M40" s="101">
        <v>1527.2727272727273</v>
      </c>
      <c r="N40" s="96">
        <v>1720</v>
      </c>
      <c r="O40" s="160">
        <f t="shared" si="0"/>
        <v>1633.2323232323233</v>
      </c>
      <c r="P40" s="261"/>
      <c r="Q40" s="261"/>
      <c r="R40" s="261"/>
      <c r="S40" s="261"/>
      <c r="T40" s="261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5" customFormat="1" ht="9" customHeight="1">
      <c r="A41" s="203"/>
      <c r="B41" s="285"/>
      <c r="C41" s="84"/>
      <c r="D41" s="84"/>
      <c r="E41" s="84"/>
      <c r="F41" s="88"/>
      <c r="G41" s="88"/>
      <c r="H41" s="101"/>
      <c r="I41" s="84"/>
      <c r="J41" s="84"/>
      <c r="K41" s="90"/>
      <c r="L41" s="84"/>
      <c r="M41" s="101"/>
      <c r="N41" s="96"/>
      <c r="O41" s="160"/>
      <c r="P41" s="261"/>
      <c r="Q41" s="261"/>
      <c r="R41" s="261"/>
      <c r="S41" s="261"/>
      <c r="T41" s="261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5" customFormat="1" ht="15" customHeight="1">
      <c r="A42" s="265" t="s">
        <v>46</v>
      </c>
      <c r="B42" s="285"/>
      <c r="C42" s="100"/>
      <c r="D42" s="84"/>
      <c r="E42" s="84"/>
      <c r="F42" s="88"/>
      <c r="G42" s="88"/>
      <c r="H42" s="89"/>
      <c r="I42" s="84"/>
      <c r="J42" s="84"/>
      <c r="K42" s="90"/>
      <c r="L42" s="84"/>
      <c r="M42" s="101"/>
      <c r="N42" s="96"/>
      <c r="O42" s="160"/>
      <c r="P42" s="261"/>
      <c r="Q42" s="261"/>
      <c r="R42" s="261"/>
      <c r="S42" s="261"/>
      <c r="T42" s="261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5" customFormat="1" ht="12.75" customHeight="1">
      <c r="A43" s="203" t="s">
        <v>259</v>
      </c>
      <c r="B43" s="289" t="s">
        <v>57</v>
      </c>
      <c r="C43" s="162">
        <v>1220</v>
      </c>
      <c r="D43" s="84">
        <v>1365.1515151515152</v>
      </c>
      <c r="E43" s="84">
        <v>1462.121212121212</v>
      </c>
      <c r="F43" s="88">
        <v>1367.7685950413222</v>
      </c>
      <c r="G43" s="88">
        <v>1172.7272727272725</v>
      </c>
      <c r="H43" s="89">
        <v>1327.2727272727275</v>
      </c>
      <c r="I43" s="84">
        <v>1490.9090909090908</v>
      </c>
      <c r="J43" s="84">
        <v>892.0454545454546</v>
      </c>
      <c r="K43" s="90">
        <v>1407.1969696969697</v>
      </c>
      <c r="L43" s="84">
        <v>1898.6013986013988</v>
      </c>
      <c r="M43" s="101">
        <v>2354.9783549783547</v>
      </c>
      <c r="N43" s="96">
        <v>2337.121212121212</v>
      </c>
      <c r="O43" s="160">
        <f t="shared" si="0"/>
        <v>1524.6578169305442</v>
      </c>
      <c r="P43" s="261"/>
      <c r="Q43" s="261"/>
      <c r="R43" s="261"/>
      <c r="S43" s="261"/>
      <c r="T43" s="261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5" customFormat="1" ht="12.75" customHeight="1">
      <c r="A44" s="203" t="s">
        <v>260</v>
      </c>
      <c r="B44" s="289" t="s">
        <v>57</v>
      </c>
      <c r="C44" s="162">
        <v>1210</v>
      </c>
      <c r="D44" s="84">
        <v>1289.3939393939393</v>
      </c>
      <c r="E44" s="84">
        <v>1378.7878787878788</v>
      </c>
      <c r="F44" s="88">
        <v>1388.4297520661157</v>
      </c>
      <c r="G44" s="88">
        <v>1109.090909090909</v>
      </c>
      <c r="H44" s="89">
        <v>1647.7272727272725</v>
      </c>
      <c r="I44" s="84">
        <v>1568.1818181818182</v>
      </c>
      <c r="J44" s="84">
        <v>839.9621212121211</v>
      </c>
      <c r="K44" s="90">
        <v>1310.9504132231405</v>
      </c>
      <c r="L44" s="84">
        <v>1625</v>
      </c>
      <c r="M44" s="101">
        <v>2199.134199134199</v>
      </c>
      <c r="N44" s="96">
        <v>2212.121212121212</v>
      </c>
      <c r="O44" s="160">
        <f t="shared" si="0"/>
        <v>1481.5649596615506</v>
      </c>
      <c r="P44" s="261"/>
      <c r="Q44" s="261"/>
      <c r="R44" s="261"/>
      <c r="S44" s="261"/>
      <c r="T44" s="261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5" customFormat="1" ht="15.75" customHeight="1">
      <c r="A45" s="319"/>
      <c r="B45" s="302"/>
      <c r="C45" s="328"/>
      <c r="D45" s="303"/>
      <c r="E45" s="303"/>
      <c r="F45" s="304"/>
      <c r="G45" s="304"/>
      <c r="H45" s="305"/>
      <c r="I45" s="303"/>
      <c r="J45" s="303"/>
      <c r="K45" s="307"/>
      <c r="L45" s="305"/>
      <c r="M45" s="306"/>
      <c r="N45" s="308"/>
      <c r="O45" s="309"/>
      <c r="P45" s="261"/>
      <c r="Q45" s="261"/>
      <c r="R45" s="261"/>
      <c r="S45" s="261"/>
      <c r="T45" s="261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5" customFormat="1" ht="48" customHeight="1">
      <c r="A46" s="496" t="s">
        <v>368</v>
      </c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261"/>
      <c r="Q46" s="261"/>
      <c r="R46" s="261"/>
      <c r="S46" s="261"/>
      <c r="T46" s="261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5" customFormat="1" ht="4.5" customHeight="1">
      <c r="A47" s="9"/>
      <c r="B47" s="27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8"/>
      <c r="P47" s="261"/>
      <c r="Q47" s="261"/>
      <c r="R47" s="261"/>
      <c r="S47" s="261"/>
      <c r="T47" s="261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5" customFormat="1" ht="13.5" customHeight="1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61"/>
      <c r="Q48" s="261"/>
      <c r="R48" s="261"/>
      <c r="S48" s="261"/>
      <c r="T48" s="26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5" customFormat="1" ht="12.75" customHeight="1">
      <c r="A49" s="225" t="s">
        <v>351</v>
      </c>
      <c r="B49" s="225" t="s">
        <v>0</v>
      </c>
      <c r="C49" s="225" t="s">
        <v>16</v>
      </c>
      <c r="D49" s="225" t="s">
        <v>17</v>
      </c>
      <c r="E49" s="225" t="s">
        <v>18</v>
      </c>
      <c r="F49" s="225" t="s">
        <v>19</v>
      </c>
      <c r="G49" s="225" t="s">
        <v>20</v>
      </c>
      <c r="H49" s="225" t="s">
        <v>21</v>
      </c>
      <c r="I49" s="225" t="s">
        <v>22</v>
      </c>
      <c r="J49" s="225" t="s">
        <v>61</v>
      </c>
      <c r="K49" s="225" t="s">
        <v>23</v>
      </c>
      <c r="L49" s="225" t="s">
        <v>24</v>
      </c>
      <c r="M49" s="225" t="s">
        <v>25</v>
      </c>
      <c r="N49" s="225" t="s">
        <v>26</v>
      </c>
      <c r="O49" s="225" t="s">
        <v>40</v>
      </c>
      <c r="P49" s="261"/>
      <c r="Q49" s="261"/>
      <c r="R49" s="261"/>
      <c r="S49" s="261"/>
      <c r="T49" s="261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4" customFormat="1" ht="15" customHeight="1">
      <c r="A50" s="183" t="s">
        <v>259</v>
      </c>
      <c r="B50" s="283" t="s">
        <v>57</v>
      </c>
      <c r="C50" s="283">
        <v>1220</v>
      </c>
      <c r="D50" s="283">
        <v>1365.1515151515152</v>
      </c>
      <c r="E50" s="112">
        <v>1462.121212121212</v>
      </c>
      <c r="F50" s="76">
        <v>1367.7685950413222</v>
      </c>
      <c r="G50" s="283">
        <v>1172.7272727272725</v>
      </c>
      <c r="H50" s="283">
        <v>1327.2727272727275</v>
      </c>
      <c r="I50" s="112">
        <v>1490.9090909090908</v>
      </c>
      <c r="J50" s="112">
        <v>892.0454545454546</v>
      </c>
      <c r="K50" s="283">
        <v>1407.1969696969697</v>
      </c>
      <c r="L50" s="112">
        <v>1898.6013986013988</v>
      </c>
      <c r="M50" s="110">
        <v>2354.9783549783547</v>
      </c>
      <c r="N50" s="80">
        <v>2337.121212121212</v>
      </c>
      <c r="O50" s="111">
        <f>AVERAGE(C50:N50)</f>
        <v>1524.6578169305442</v>
      </c>
      <c r="P50" s="261"/>
      <c r="Q50" s="261"/>
      <c r="R50" s="261"/>
      <c r="S50" s="329"/>
      <c r="T50" s="329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4" customFormat="1" ht="15" customHeight="1">
      <c r="A51" s="183" t="s">
        <v>262</v>
      </c>
      <c r="B51" s="283" t="s">
        <v>57</v>
      </c>
      <c r="C51" s="283">
        <v>2236.3636363636365</v>
      </c>
      <c r="D51" s="283">
        <v>2233.3333333333335</v>
      </c>
      <c r="E51" s="112">
        <v>2341.6666666666665</v>
      </c>
      <c r="F51" s="76">
        <v>2018.1818181818182</v>
      </c>
      <c r="G51" s="283">
        <v>2260</v>
      </c>
      <c r="H51" s="283">
        <v>2858.3333333333335</v>
      </c>
      <c r="I51" s="112">
        <v>2616.6666666666665</v>
      </c>
      <c r="J51" s="112">
        <v>2800</v>
      </c>
      <c r="K51" s="283">
        <v>3436.3636363636365</v>
      </c>
      <c r="L51" s="112">
        <v>3106.6666666666665</v>
      </c>
      <c r="M51" s="110">
        <v>2690.909090909091</v>
      </c>
      <c r="N51" s="80">
        <v>2860</v>
      </c>
      <c r="O51" s="111">
        <f aca="true" t="shared" si="1" ref="O51:O83">AVERAGE(C51:N51)</f>
        <v>2621.540404040404</v>
      </c>
      <c r="P51" s="261"/>
      <c r="Q51" s="261"/>
      <c r="R51" s="261"/>
      <c r="S51" s="329"/>
      <c r="T51" s="329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4" customFormat="1" ht="15" customHeight="1">
      <c r="A52" s="183" t="s">
        <v>263</v>
      </c>
      <c r="B52" s="283" t="s">
        <v>57</v>
      </c>
      <c r="C52" s="283">
        <v>3990.909090909091</v>
      </c>
      <c r="D52" s="283">
        <v>5154.166666666667</v>
      </c>
      <c r="E52" s="112">
        <v>5733.333333333333</v>
      </c>
      <c r="F52" s="76">
        <v>5286.363636363636</v>
      </c>
      <c r="G52" s="283">
        <v>4885</v>
      </c>
      <c r="H52" s="283">
        <v>5724.810606060605</v>
      </c>
      <c r="I52" s="112">
        <v>5879.166666666667</v>
      </c>
      <c r="J52" s="112">
        <v>6516.666666666667</v>
      </c>
      <c r="K52" s="283"/>
      <c r="L52" s="112"/>
      <c r="M52" s="110">
        <v>8807.142857142857</v>
      </c>
      <c r="N52" s="80">
        <v>8435.909090909092</v>
      </c>
      <c r="O52" s="111">
        <f t="shared" si="1"/>
        <v>6041.346861471861</v>
      </c>
      <c r="P52" s="261"/>
      <c r="Q52" s="261"/>
      <c r="R52" s="261"/>
      <c r="S52" s="329"/>
      <c r="T52" s="329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4" customFormat="1" ht="15" customHeight="1">
      <c r="A53" s="183" t="s">
        <v>264</v>
      </c>
      <c r="B53" s="283" t="s">
        <v>57</v>
      </c>
      <c r="C53" s="283"/>
      <c r="D53" s="283"/>
      <c r="E53" s="112">
        <v>2050</v>
      </c>
      <c r="F53" s="76">
        <v>2500</v>
      </c>
      <c r="G53" s="283">
        <v>3400</v>
      </c>
      <c r="H53" s="283">
        <v>3942.424242424242</v>
      </c>
      <c r="I53" s="112"/>
      <c r="J53" s="112">
        <v>4434.343434343435</v>
      </c>
      <c r="K53" s="283">
        <v>3718.75</v>
      </c>
      <c r="L53" s="112">
        <v>4446.851851851852</v>
      </c>
      <c r="M53" s="110">
        <v>5038.888888888889</v>
      </c>
      <c r="N53" s="80">
        <v>3691.3194444444443</v>
      </c>
      <c r="O53" s="111">
        <f t="shared" si="1"/>
        <v>3691.397540216985</v>
      </c>
      <c r="P53" s="261"/>
      <c r="Q53" s="261"/>
      <c r="R53" s="261"/>
      <c r="S53" s="329"/>
      <c r="T53" s="329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s="4" customFormat="1" ht="15" customHeight="1">
      <c r="A54" s="183" t="s">
        <v>5</v>
      </c>
      <c r="B54" s="283" t="s">
        <v>57</v>
      </c>
      <c r="C54" s="283">
        <v>759.0909090909091</v>
      </c>
      <c r="D54" s="283">
        <v>844.6969696969696</v>
      </c>
      <c r="E54" s="112">
        <v>856.060606060606</v>
      </c>
      <c r="F54" s="76">
        <v>904.9586776859502</v>
      </c>
      <c r="G54" s="283">
        <v>1027.2727272727273</v>
      </c>
      <c r="H54" s="283">
        <v>1219.6969696969695</v>
      </c>
      <c r="I54" s="112">
        <v>1505.6818181818182</v>
      </c>
      <c r="J54" s="112">
        <v>1560.6060606060607</v>
      </c>
      <c r="K54" s="283">
        <v>2150.826446280992</v>
      </c>
      <c r="L54" s="112">
        <v>1306.0606060606062</v>
      </c>
      <c r="M54" s="110">
        <v>832.6446280991735</v>
      </c>
      <c r="N54" s="80">
        <v>981.8181818181816</v>
      </c>
      <c r="O54" s="111">
        <f t="shared" si="1"/>
        <v>1162.4512167125804</v>
      </c>
      <c r="P54" s="261"/>
      <c r="Q54" s="261"/>
      <c r="R54" s="261"/>
      <c r="S54" s="329"/>
      <c r="T54" s="329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s="4" customFormat="1" ht="15" customHeight="1">
      <c r="A55" s="183" t="s">
        <v>265</v>
      </c>
      <c r="B55" s="283" t="s">
        <v>57</v>
      </c>
      <c r="C55" s="283">
        <v>807.2727272727273</v>
      </c>
      <c r="D55" s="283">
        <v>923.3333333333334</v>
      </c>
      <c r="E55" s="112">
        <v>943.3333333333334</v>
      </c>
      <c r="F55" s="76">
        <v>838.1818181818181</v>
      </c>
      <c r="G55" s="283">
        <v>836</v>
      </c>
      <c r="H55" s="283">
        <v>864.5238095238095</v>
      </c>
      <c r="I55" s="112">
        <v>846.6666666666666</v>
      </c>
      <c r="J55" s="112">
        <v>790</v>
      </c>
      <c r="K55" s="283">
        <v>829.0909090909091</v>
      </c>
      <c r="L55" s="112">
        <v>773.3333333333334</v>
      </c>
      <c r="M55" s="110">
        <v>934.5454545454545</v>
      </c>
      <c r="N55" s="80">
        <v>910.4</v>
      </c>
      <c r="O55" s="111">
        <f t="shared" si="1"/>
        <v>858.0567821067821</v>
      </c>
      <c r="P55" s="261"/>
      <c r="Q55" s="261"/>
      <c r="R55" s="261"/>
      <c r="S55" s="329"/>
      <c r="T55" s="329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s="4" customFormat="1" ht="15" customHeight="1">
      <c r="A56" s="183" t="s">
        <v>365</v>
      </c>
      <c r="B56" s="283" t="s">
        <v>57</v>
      </c>
      <c r="C56" s="283">
        <v>1212.121212121212</v>
      </c>
      <c r="D56" s="283">
        <v>703.6363636363636</v>
      </c>
      <c r="E56" s="112">
        <v>631.6666666666666</v>
      </c>
      <c r="F56" s="76">
        <v>581.8181818181819</v>
      </c>
      <c r="G56" s="283">
        <v>568.1818181818181</v>
      </c>
      <c r="H56" s="283">
        <v>670.4545454545455</v>
      </c>
      <c r="I56" s="112">
        <v>647.7272727272729</v>
      </c>
      <c r="J56" s="112">
        <v>777.7777777777777</v>
      </c>
      <c r="K56" s="283">
        <v>636.3636363636364</v>
      </c>
      <c r="L56" s="112">
        <v>800.6993006993008</v>
      </c>
      <c r="M56" s="110">
        <v>950</v>
      </c>
      <c r="N56" s="80">
        <v>1243.6363636363637</v>
      </c>
      <c r="O56" s="111">
        <f t="shared" si="1"/>
        <v>785.3402615902615</v>
      </c>
      <c r="P56" s="261"/>
      <c r="Q56" s="261"/>
      <c r="R56" s="261"/>
      <c r="S56" s="329"/>
      <c r="T56" s="329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s="4" customFormat="1" ht="15" customHeight="1">
      <c r="A57" s="183" t="s">
        <v>267</v>
      </c>
      <c r="B57" s="283" t="s">
        <v>57</v>
      </c>
      <c r="C57" s="283">
        <v>1254.5454545454545</v>
      </c>
      <c r="D57" s="283">
        <v>1453.3333333333333</v>
      </c>
      <c r="E57" s="112">
        <v>1145.8333333333333</v>
      </c>
      <c r="F57" s="76">
        <v>888.6363636363636</v>
      </c>
      <c r="G57" s="283">
        <v>1150</v>
      </c>
      <c r="H57" s="283">
        <v>1608.3333333333333</v>
      </c>
      <c r="I57" s="112">
        <v>1515</v>
      </c>
      <c r="J57" s="112">
        <v>1808.3333333333333</v>
      </c>
      <c r="K57" s="283">
        <v>1709.090909090909</v>
      </c>
      <c r="L57" s="112">
        <v>1763.3333333333333</v>
      </c>
      <c r="M57" s="110">
        <v>1754.5454545454545</v>
      </c>
      <c r="N57" s="80">
        <v>1935</v>
      </c>
      <c r="O57" s="111">
        <f t="shared" si="1"/>
        <v>1498.8320707070707</v>
      </c>
      <c r="P57" s="261"/>
      <c r="Q57" s="261"/>
      <c r="R57" s="261"/>
      <c r="S57" s="329"/>
      <c r="T57" s="329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s="4" customFormat="1" ht="15" customHeight="1">
      <c r="A58" s="183" t="s">
        <v>287</v>
      </c>
      <c r="B58" s="283" t="s">
        <v>57</v>
      </c>
      <c r="C58" s="283">
        <v>2368.181818181818</v>
      </c>
      <c r="D58" s="283">
        <v>2422.5</v>
      </c>
      <c r="E58" s="112">
        <v>1908.3333333333333</v>
      </c>
      <c r="F58" s="76">
        <v>1268.1818181818182</v>
      </c>
      <c r="G58" s="283">
        <v>1310</v>
      </c>
      <c r="H58" s="283">
        <v>1760.4166666666667</v>
      </c>
      <c r="I58" s="112">
        <v>2391.6666666666665</v>
      </c>
      <c r="J58" s="112">
        <v>2833.3333333333335</v>
      </c>
      <c r="K58" s="283">
        <v>2672.7272727272725</v>
      </c>
      <c r="L58" s="112">
        <v>2423.3333333333335</v>
      </c>
      <c r="M58" s="110">
        <v>2500</v>
      </c>
      <c r="N58" s="80">
        <v>2990</v>
      </c>
      <c r="O58" s="111">
        <f t="shared" si="1"/>
        <v>2237.38952020202</v>
      </c>
      <c r="P58" s="261"/>
      <c r="Q58" s="261"/>
      <c r="R58" s="261"/>
      <c r="S58" s="329"/>
      <c r="T58" s="329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s="4" customFormat="1" ht="15" customHeight="1">
      <c r="A59" s="183" t="s">
        <v>288</v>
      </c>
      <c r="B59" s="283" t="s">
        <v>57</v>
      </c>
      <c r="C59" s="283">
        <v>2236.3636363636365</v>
      </c>
      <c r="D59" s="283">
        <v>2300</v>
      </c>
      <c r="E59" s="112"/>
      <c r="F59" s="76"/>
      <c r="G59" s="283"/>
      <c r="H59" s="283"/>
      <c r="I59" s="112"/>
      <c r="J59" s="112"/>
      <c r="K59" s="283">
        <v>2150</v>
      </c>
      <c r="L59" s="112">
        <v>2113.3333333333335</v>
      </c>
      <c r="M59" s="110">
        <v>2604.5454545454545</v>
      </c>
      <c r="N59" s="80">
        <v>3270</v>
      </c>
      <c r="O59" s="111">
        <f t="shared" si="1"/>
        <v>2445.7070707070707</v>
      </c>
      <c r="P59" s="261"/>
      <c r="Q59" s="261"/>
      <c r="R59" s="261"/>
      <c r="S59" s="329"/>
      <c r="T59" s="329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s="4" customFormat="1" ht="15" customHeight="1">
      <c r="A60" s="183" t="s">
        <v>12</v>
      </c>
      <c r="B60" s="283" t="s">
        <v>57</v>
      </c>
      <c r="C60" s="283">
        <v>621.2121212121211</v>
      </c>
      <c r="D60" s="283">
        <v>594.1558441558442</v>
      </c>
      <c r="E60" s="112">
        <v>453.4632034632035</v>
      </c>
      <c r="F60" s="76">
        <v>513.3333333333333</v>
      </c>
      <c r="G60" s="283">
        <v>521.2962962962962</v>
      </c>
      <c r="H60" s="283">
        <v>437.5</v>
      </c>
      <c r="I60" s="112">
        <v>500</v>
      </c>
      <c r="J60" s="112">
        <v>576.3888888888888</v>
      </c>
      <c r="K60" s="283">
        <v>731.0606060606061</v>
      </c>
      <c r="L60" s="112">
        <v>576.4529914529915</v>
      </c>
      <c r="M60" s="110">
        <v>493.1818181818182</v>
      </c>
      <c r="N60" s="80">
        <v>573.3333333333333</v>
      </c>
      <c r="O60" s="111">
        <f t="shared" si="1"/>
        <v>549.2815363648696</v>
      </c>
      <c r="P60" s="261"/>
      <c r="Q60" s="261"/>
      <c r="R60" s="261"/>
      <c r="S60" s="329"/>
      <c r="T60" s="329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s="4" customFormat="1" ht="15" customHeight="1">
      <c r="A61" s="183" t="s">
        <v>13</v>
      </c>
      <c r="B61" s="283" t="s">
        <v>57</v>
      </c>
      <c r="C61" s="283">
        <v>497.97979797979804</v>
      </c>
      <c r="D61" s="283">
        <v>446.2962962962963</v>
      </c>
      <c r="E61" s="112">
        <v>367.5925925925926</v>
      </c>
      <c r="F61" s="76">
        <v>416.66666666666663</v>
      </c>
      <c r="G61" s="283">
        <v>592.6315789473683</v>
      </c>
      <c r="H61" s="283">
        <v>1064.8148148148148</v>
      </c>
      <c r="I61" s="112">
        <v>641.569200779727</v>
      </c>
      <c r="J61" s="112">
        <v>354.16666666666674</v>
      </c>
      <c r="K61" s="283">
        <v>575.7575757575759</v>
      </c>
      <c r="L61" s="112">
        <v>554.2105263157895</v>
      </c>
      <c r="M61" s="110">
        <v>451.4619883040936</v>
      </c>
      <c r="N61" s="80">
        <v>585.1169590643275</v>
      </c>
      <c r="O61" s="111">
        <f t="shared" si="1"/>
        <v>545.6887220154764</v>
      </c>
      <c r="P61" s="261"/>
      <c r="Q61" s="261"/>
      <c r="R61" s="261"/>
      <c r="S61" s="329"/>
      <c r="T61" s="329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s="4" customFormat="1" ht="15" customHeight="1">
      <c r="A62" s="183" t="s">
        <v>14</v>
      </c>
      <c r="B62" s="283" t="s">
        <v>58</v>
      </c>
      <c r="C62" s="283">
        <v>545.4545454545455</v>
      </c>
      <c r="D62" s="283">
        <v>500</v>
      </c>
      <c r="E62" s="112">
        <v>562.5</v>
      </c>
      <c r="F62" s="76">
        <v>463.6363636363636</v>
      </c>
      <c r="G62" s="283">
        <v>553</v>
      </c>
      <c r="H62" s="283">
        <v>458.3333333333333</v>
      </c>
      <c r="I62" s="112">
        <v>579.1666666666666</v>
      </c>
      <c r="J62" s="112">
        <v>716.6666666666666</v>
      </c>
      <c r="K62" s="283">
        <v>836.3636363636364</v>
      </c>
      <c r="L62" s="112">
        <v>556.6666666666666</v>
      </c>
      <c r="M62" s="110">
        <v>645.4545454545455</v>
      </c>
      <c r="N62" s="80">
        <v>600</v>
      </c>
      <c r="O62" s="111">
        <f t="shared" si="1"/>
        <v>584.770202020202</v>
      </c>
      <c r="P62" s="261"/>
      <c r="Q62" s="261"/>
      <c r="R62" s="261"/>
      <c r="S62" s="329"/>
      <c r="T62" s="329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4" customFormat="1" ht="15" customHeight="1">
      <c r="A63" s="183" t="s">
        <v>289</v>
      </c>
      <c r="B63" s="283" t="s">
        <v>57</v>
      </c>
      <c r="C63" s="283"/>
      <c r="D63" s="283"/>
      <c r="E63" s="112"/>
      <c r="F63" s="76"/>
      <c r="G63" s="283"/>
      <c r="H63" s="283"/>
      <c r="I63" s="112"/>
      <c r="J63" s="112"/>
      <c r="K63" s="283"/>
      <c r="L63" s="112"/>
      <c r="M63" s="110"/>
      <c r="N63" s="80"/>
      <c r="O63" s="111"/>
      <c r="P63" s="261"/>
      <c r="Q63" s="261"/>
      <c r="R63" s="261"/>
      <c r="S63" s="329"/>
      <c r="T63" s="329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4" customFormat="1" ht="15" customHeight="1">
      <c r="A64" s="183" t="s">
        <v>268</v>
      </c>
      <c r="B64" s="283" t="s">
        <v>57</v>
      </c>
      <c r="C64" s="283">
        <v>457.1428571428572</v>
      </c>
      <c r="D64" s="283">
        <v>358.9285714285714</v>
      </c>
      <c r="E64" s="112">
        <v>312.0535714285714</v>
      </c>
      <c r="F64" s="76">
        <v>444.1558441558442</v>
      </c>
      <c r="G64" s="283">
        <v>505.71428571428567</v>
      </c>
      <c r="H64" s="283">
        <v>447.6190476190477</v>
      </c>
      <c r="I64" s="112">
        <v>358.3333333333333</v>
      </c>
      <c r="J64" s="112">
        <v>258.3333333333333</v>
      </c>
      <c r="K64" s="283">
        <v>551.5389924085576</v>
      </c>
      <c r="L64" s="112">
        <v>814.5770750988141</v>
      </c>
      <c r="M64" s="110">
        <v>1360</v>
      </c>
      <c r="N64" s="80">
        <v>1120</v>
      </c>
      <c r="O64" s="111">
        <f t="shared" si="1"/>
        <v>582.366409305268</v>
      </c>
      <c r="P64" s="261"/>
      <c r="Q64" s="261"/>
      <c r="R64" s="261"/>
      <c r="S64" s="329"/>
      <c r="T64" s="329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4" customFormat="1" ht="15" customHeight="1">
      <c r="A65" s="183" t="s">
        <v>6</v>
      </c>
      <c r="B65" s="283" t="s">
        <v>57</v>
      </c>
      <c r="C65" s="283">
        <v>1078.57142857143</v>
      </c>
      <c r="D65" s="283">
        <v>704.1666666666666</v>
      </c>
      <c r="E65" s="112">
        <v>620.8333333333334</v>
      </c>
      <c r="F65" s="76">
        <v>522.7272727272727</v>
      </c>
      <c r="G65" s="283">
        <v>821.89</v>
      </c>
      <c r="H65" s="283">
        <v>875.25</v>
      </c>
      <c r="I65" s="112">
        <v>919.44</v>
      </c>
      <c r="J65" s="112">
        <v>699.074074074074</v>
      </c>
      <c r="K65" s="283">
        <v>216.16161616161617</v>
      </c>
      <c r="L65" s="112">
        <v>224</v>
      </c>
      <c r="M65" s="110">
        <v>372.72727272727275</v>
      </c>
      <c r="N65" s="80">
        <v>915</v>
      </c>
      <c r="O65" s="111">
        <f t="shared" si="1"/>
        <v>664.1534720218054</v>
      </c>
      <c r="P65" s="261"/>
      <c r="Q65" s="261"/>
      <c r="R65" s="261"/>
      <c r="S65" s="329"/>
      <c r="T65" s="329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4" customFormat="1" ht="15" customHeight="1">
      <c r="A66" s="183" t="s">
        <v>7</v>
      </c>
      <c r="B66" s="283" t="s">
        <v>33</v>
      </c>
      <c r="C66" s="283">
        <v>10.548408454290804</v>
      </c>
      <c r="D66" s="283">
        <v>9.896825396825397</v>
      </c>
      <c r="E66" s="112">
        <v>5.8809523809523805</v>
      </c>
      <c r="F66" s="76">
        <v>6.35930735930736</v>
      </c>
      <c r="G66" s="283">
        <v>6.240519480519481</v>
      </c>
      <c r="H66" s="283">
        <v>9.379401154401156</v>
      </c>
      <c r="I66" s="112">
        <v>9.959325396825397</v>
      </c>
      <c r="J66" s="112">
        <v>9.523809523809524</v>
      </c>
      <c r="K66" s="283">
        <v>5.707792207792207</v>
      </c>
      <c r="L66" s="112">
        <v>4.789735449735451</v>
      </c>
      <c r="M66" s="110">
        <v>6.31002331002331</v>
      </c>
      <c r="N66" s="80">
        <v>9.27142857142857</v>
      </c>
      <c r="O66" s="111">
        <f t="shared" si="1"/>
        <v>7.822294057159254</v>
      </c>
      <c r="P66" s="261"/>
      <c r="Q66" s="261"/>
      <c r="R66" s="261"/>
      <c r="S66" s="329"/>
      <c r="T66" s="329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4" customFormat="1" ht="15" customHeight="1">
      <c r="A67" s="183" t="s">
        <v>269</v>
      </c>
      <c r="B67" s="283" t="s">
        <v>57</v>
      </c>
      <c r="C67" s="283">
        <v>840.9090909090909</v>
      </c>
      <c r="D67" s="283">
        <v>1120.8333333333333</v>
      </c>
      <c r="E67" s="112">
        <v>906.25</v>
      </c>
      <c r="F67" s="76">
        <v>789.7727272727273</v>
      </c>
      <c r="G67" s="283">
        <v>730</v>
      </c>
      <c r="H67" s="283">
        <v>1583.3333333333333</v>
      </c>
      <c r="I67" s="112">
        <v>1187.5</v>
      </c>
      <c r="J67" s="112">
        <v>953.125</v>
      </c>
      <c r="K67" s="283">
        <v>868.560606060606</v>
      </c>
      <c r="L67" s="112">
        <v>1324.0740740740741</v>
      </c>
      <c r="M67" s="110">
        <v>2602.2727272727275</v>
      </c>
      <c r="N67" s="80">
        <v>3687.5</v>
      </c>
      <c r="O67" s="111">
        <f t="shared" si="1"/>
        <v>1382.8442410213245</v>
      </c>
      <c r="P67" s="261"/>
      <c r="Q67" s="261"/>
      <c r="R67" s="261"/>
      <c r="S67" s="329"/>
      <c r="T67" s="329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s="4" customFormat="1" ht="15" customHeight="1">
      <c r="A68" s="183" t="s">
        <v>290</v>
      </c>
      <c r="B68" s="283" t="s">
        <v>57</v>
      </c>
      <c r="C68" s="283">
        <v>583.3333333333334</v>
      </c>
      <c r="D68" s="283">
        <v>635.4166666666666</v>
      </c>
      <c r="E68" s="112">
        <v>552.0833333333334</v>
      </c>
      <c r="F68" s="76">
        <v>493.1818181818182</v>
      </c>
      <c r="G68" s="283">
        <v>562.5</v>
      </c>
      <c r="H68" s="283">
        <v>452.0833333333333</v>
      </c>
      <c r="I68" s="112">
        <v>552.0833333333334</v>
      </c>
      <c r="J68" s="112">
        <v>693.1818181818181</v>
      </c>
      <c r="K68" s="283">
        <v>562.5</v>
      </c>
      <c r="L68" s="112">
        <v>625</v>
      </c>
      <c r="M68" s="110"/>
      <c r="N68" s="80"/>
      <c r="O68" s="111">
        <f t="shared" si="1"/>
        <v>571.1363636363637</v>
      </c>
      <c r="P68" s="261"/>
      <c r="Q68" s="261"/>
      <c r="R68" s="261"/>
      <c r="S68" s="329"/>
      <c r="T68" s="32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s="4" customFormat="1" ht="15" customHeight="1">
      <c r="A69" s="183" t="s">
        <v>270</v>
      </c>
      <c r="B69" s="283" t="s">
        <v>57</v>
      </c>
      <c r="C69" s="283">
        <v>791.6666666666666</v>
      </c>
      <c r="D69" s="283">
        <v>779.1666666666666</v>
      </c>
      <c r="E69" s="112">
        <v>729.1666666666666</v>
      </c>
      <c r="F69" s="76">
        <v>778.4090909090909</v>
      </c>
      <c r="G69" s="283">
        <v>745</v>
      </c>
      <c r="H69" s="283">
        <v>833.3333333333334</v>
      </c>
      <c r="I69" s="112">
        <v>708.3333333333334</v>
      </c>
      <c r="J69" s="112">
        <v>791.6666666666666</v>
      </c>
      <c r="K69" s="283">
        <v>820.5808080808081</v>
      </c>
      <c r="L69" s="112">
        <v>1430.5555555555557</v>
      </c>
      <c r="M69" s="110">
        <v>2659.090909090909</v>
      </c>
      <c r="N69" s="80">
        <v>3300</v>
      </c>
      <c r="O69" s="111">
        <f t="shared" si="1"/>
        <v>1197.2474747474746</v>
      </c>
      <c r="P69" s="261"/>
      <c r="Q69" s="261"/>
      <c r="R69" s="261"/>
      <c r="S69" s="329"/>
      <c r="T69" s="329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s="4" customFormat="1" ht="15" customHeight="1">
      <c r="A70" s="183" t="s">
        <v>8</v>
      </c>
      <c r="B70" s="283" t="s">
        <v>57</v>
      </c>
      <c r="C70" s="283">
        <v>1109.090909090909</v>
      </c>
      <c r="D70" s="283">
        <v>971.25</v>
      </c>
      <c r="E70" s="112">
        <v>712.5</v>
      </c>
      <c r="F70" s="76">
        <v>704.545454545455</v>
      </c>
      <c r="G70" s="283">
        <v>546.842105263158</v>
      </c>
      <c r="H70" s="283">
        <v>787.5</v>
      </c>
      <c r="I70" s="112">
        <v>666.666666666667</v>
      </c>
      <c r="J70" s="112">
        <v>745.833333333333</v>
      </c>
      <c r="K70" s="283">
        <v>884.545454545455</v>
      </c>
      <c r="L70" s="112">
        <v>800</v>
      </c>
      <c r="M70" s="110">
        <v>740.909090909091</v>
      </c>
      <c r="N70" s="80">
        <v>705</v>
      </c>
      <c r="O70" s="111">
        <f t="shared" si="1"/>
        <v>781.2235845295057</v>
      </c>
      <c r="P70" s="261"/>
      <c r="Q70" s="261"/>
      <c r="R70" s="261"/>
      <c r="S70" s="329"/>
      <c r="T70" s="329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s="4" customFormat="1" ht="15" customHeight="1">
      <c r="A71" s="183" t="s">
        <v>28</v>
      </c>
      <c r="B71" s="283" t="s">
        <v>57</v>
      </c>
      <c r="C71" s="283">
        <v>1654.5454545454545</v>
      </c>
      <c r="D71" s="283">
        <v>1765.8333333333333</v>
      </c>
      <c r="E71" s="112">
        <v>1775</v>
      </c>
      <c r="F71" s="76">
        <v>2181.818181818182</v>
      </c>
      <c r="G71" s="283">
        <v>1238.888888888889</v>
      </c>
      <c r="H71" s="283">
        <v>1933.3333333333333</v>
      </c>
      <c r="I71" s="112">
        <v>1108.3333333333333</v>
      </c>
      <c r="J71" s="112">
        <v>1091.6666666666667</v>
      </c>
      <c r="K71" s="283">
        <v>830.3027272727272</v>
      </c>
      <c r="L71" s="112">
        <v>1083.3333333333333</v>
      </c>
      <c r="M71" s="110">
        <v>2316.666666666667</v>
      </c>
      <c r="N71" s="80">
        <v>2080</v>
      </c>
      <c r="O71" s="111">
        <f t="shared" si="1"/>
        <v>1588.31015993266</v>
      </c>
      <c r="P71" s="261"/>
      <c r="Q71" s="261"/>
      <c r="R71" s="261"/>
      <c r="S71" s="329"/>
      <c r="T71" s="329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s="4" customFormat="1" ht="15" customHeight="1">
      <c r="A72" s="183" t="s">
        <v>34</v>
      </c>
      <c r="B72" s="283" t="s">
        <v>57</v>
      </c>
      <c r="C72" s="283">
        <v>1654.5454545454545</v>
      </c>
      <c r="D72" s="283">
        <v>1791.6666666666667</v>
      </c>
      <c r="E72" s="112">
        <v>2008.3333333333333</v>
      </c>
      <c r="F72" s="76">
        <v>1518.1818181818182</v>
      </c>
      <c r="G72" s="283">
        <v>1072.2222222222222</v>
      </c>
      <c r="H72" s="283">
        <v>1608.3333333333333</v>
      </c>
      <c r="I72" s="112">
        <v>1095.8333333333333</v>
      </c>
      <c r="J72" s="112">
        <v>1016.6666666666666</v>
      </c>
      <c r="K72" s="283">
        <v>743.9390909090909</v>
      </c>
      <c r="L72" s="112">
        <v>1020</v>
      </c>
      <c r="M72" s="110">
        <v>1936.363939393939</v>
      </c>
      <c r="N72" s="80">
        <v>2060</v>
      </c>
      <c r="O72" s="111">
        <f t="shared" si="1"/>
        <v>1460.507154882155</v>
      </c>
      <c r="P72" s="261"/>
      <c r="Q72" s="261"/>
      <c r="R72" s="261"/>
      <c r="S72" s="329"/>
      <c r="T72" s="329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s="4" customFormat="1" ht="15" customHeight="1">
      <c r="A73" s="183" t="s">
        <v>29</v>
      </c>
      <c r="B73" s="283" t="s">
        <v>57</v>
      </c>
      <c r="C73" s="283">
        <v>2127.2727272727275</v>
      </c>
      <c r="D73" s="283">
        <v>2307.2727272727275</v>
      </c>
      <c r="E73" s="112">
        <v>2377.2727272727275</v>
      </c>
      <c r="F73" s="76">
        <v>2070</v>
      </c>
      <c r="G73" s="283">
        <v>1933.3333333333333</v>
      </c>
      <c r="H73" s="283">
        <v>1844.4444444444443</v>
      </c>
      <c r="I73" s="112">
        <v>2022.2222222222222</v>
      </c>
      <c r="J73" s="112">
        <v>1750</v>
      </c>
      <c r="K73" s="283">
        <v>1660</v>
      </c>
      <c r="L73" s="112">
        <v>1133.3333333333333</v>
      </c>
      <c r="M73" s="110">
        <v>1514.2857142857142</v>
      </c>
      <c r="N73" s="80">
        <v>2400</v>
      </c>
      <c r="O73" s="111">
        <f t="shared" si="1"/>
        <v>1928.2864357864357</v>
      </c>
      <c r="P73" s="261"/>
      <c r="Q73" s="261"/>
      <c r="R73" s="261"/>
      <c r="S73" s="329"/>
      <c r="T73" s="329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s="4" customFormat="1" ht="15" customHeight="1">
      <c r="A74" s="183" t="s">
        <v>27</v>
      </c>
      <c r="B74" s="283" t="s">
        <v>57</v>
      </c>
      <c r="C74" s="283"/>
      <c r="D74" s="283"/>
      <c r="E74" s="112"/>
      <c r="F74" s="76"/>
      <c r="G74" s="283"/>
      <c r="H74" s="283"/>
      <c r="I74" s="112"/>
      <c r="J74" s="112"/>
      <c r="K74" s="283"/>
      <c r="L74" s="112"/>
      <c r="M74" s="110"/>
      <c r="N74" s="80"/>
      <c r="O74" s="111"/>
      <c r="P74" s="261"/>
      <c r="Q74" s="261"/>
      <c r="R74" s="261"/>
      <c r="S74" s="329"/>
      <c r="T74" s="329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s="4" customFormat="1" ht="15" customHeight="1">
      <c r="A75" s="183" t="s">
        <v>30</v>
      </c>
      <c r="B75" s="283" t="s">
        <v>57</v>
      </c>
      <c r="C75" s="283"/>
      <c r="D75" s="283">
        <v>3800</v>
      </c>
      <c r="E75" s="112">
        <v>3800</v>
      </c>
      <c r="F75" s="76"/>
      <c r="G75" s="283">
        <v>2800</v>
      </c>
      <c r="H75" s="283">
        <v>2200</v>
      </c>
      <c r="I75" s="112"/>
      <c r="J75" s="112">
        <v>2800</v>
      </c>
      <c r="K75" s="283"/>
      <c r="L75" s="112"/>
      <c r="M75" s="110"/>
      <c r="N75" s="80"/>
      <c r="O75" s="111">
        <f t="shared" si="1"/>
        <v>3080</v>
      </c>
      <c r="P75" s="261"/>
      <c r="Q75" s="261"/>
      <c r="R75" s="261"/>
      <c r="S75" s="329"/>
      <c r="T75" s="329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s="4" customFormat="1" ht="15" customHeight="1">
      <c r="A76" s="183" t="s">
        <v>35</v>
      </c>
      <c r="B76" s="283" t="s">
        <v>57</v>
      </c>
      <c r="C76" s="283">
        <v>1800</v>
      </c>
      <c r="D76" s="283">
        <v>2114.5833333333335</v>
      </c>
      <c r="E76" s="112">
        <v>854.1666666666666</v>
      </c>
      <c r="F76" s="76">
        <v>918.1818181818181</v>
      </c>
      <c r="G76" s="283">
        <v>560</v>
      </c>
      <c r="H76" s="283">
        <v>876.6666666666666</v>
      </c>
      <c r="I76" s="112">
        <v>703.9583333333334</v>
      </c>
      <c r="J76" s="112">
        <v>691.1111111111111</v>
      </c>
      <c r="K76" s="283">
        <v>603.3333333333334</v>
      </c>
      <c r="L76" s="112">
        <v>1323.3333333333333</v>
      </c>
      <c r="M76" s="110">
        <v>1018.1818181818181</v>
      </c>
      <c r="N76" s="80">
        <v>1365</v>
      </c>
      <c r="O76" s="111">
        <f t="shared" si="1"/>
        <v>1069.0430345117845</v>
      </c>
      <c r="P76" s="261"/>
      <c r="Q76" s="261"/>
      <c r="R76" s="261"/>
      <c r="S76" s="329"/>
      <c r="T76" s="329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s="4" customFormat="1" ht="15" customHeight="1">
      <c r="A77" s="183" t="s">
        <v>319</v>
      </c>
      <c r="B77" s="283" t="s">
        <v>57</v>
      </c>
      <c r="C77" s="283"/>
      <c r="D77" s="283"/>
      <c r="E77" s="112"/>
      <c r="F77" s="76"/>
      <c r="G77" s="283">
        <v>613.3333333333334</v>
      </c>
      <c r="H77" s="283">
        <v>850</v>
      </c>
      <c r="I77" s="112">
        <v>779.1666666666666</v>
      </c>
      <c r="J77" s="112">
        <v>416.25</v>
      </c>
      <c r="K77" s="283">
        <v>665.4545454545455</v>
      </c>
      <c r="L77" s="112">
        <v>1878.5714285714287</v>
      </c>
      <c r="M77" s="110">
        <v>2200</v>
      </c>
      <c r="N77" s="80">
        <v>1922.2222222222222</v>
      </c>
      <c r="O77" s="111">
        <f t="shared" si="1"/>
        <v>1165.6247745310245</v>
      </c>
      <c r="P77" s="261"/>
      <c r="Q77" s="261"/>
      <c r="R77" s="261"/>
      <c r="S77" s="329"/>
      <c r="T77" s="329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s="4" customFormat="1" ht="15" customHeight="1">
      <c r="A78" s="183" t="s">
        <v>32</v>
      </c>
      <c r="B78" s="283" t="s">
        <v>57</v>
      </c>
      <c r="C78" s="283">
        <v>1336.3636363636363</v>
      </c>
      <c r="D78" s="283">
        <v>909.1666666666666</v>
      </c>
      <c r="E78" s="112">
        <v>591.6666666666666</v>
      </c>
      <c r="F78" s="76">
        <v>613.6363636363636</v>
      </c>
      <c r="G78" s="283">
        <v>850</v>
      </c>
      <c r="H78" s="283">
        <v>962.5</v>
      </c>
      <c r="I78" s="112">
        <v>1283.3333333333333</v>
      </c>
      <c r="J78" s="112">
        <v>1066.6666666666667</v>
      </c>
      <c r="K78" s="283">
        <v>827.2727272727273</v>
      </c>
      <c r="L78" s="112">
        <v>976.6666666666666</v>
      </c>
      <c r="M78" s="110">
        <v>1381.8181818181818</v>
      </c>
      <c r="N78" s="80">
        <v>1088.888888888889</v>
      </c>
      <c r="O78" s="111">
        <f t="shared" si="1"/>
        <v>990.664983164983</v>
      </c>
      <c r="P78" s="261"/>
      <c r="Q78" s="261"/>
      <c r="R78" s="261"/>
      <c r="S78" s="329"/>
      <c r="T78" s="329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s="4" customFormat="1" ht="15" customHeight="1">
      <c r="A79" s="183" t="s">
        <v>36</v>
      </c>
      <c r="B79" s="283" t="s">
        <v>57</v>
      </c>
      <c r="C79" s="283"/>
      <c r="D79" s="283"/>
      <c r="E79" s="112"/>
      <c r="F79" s="76"/>
      <c r="G79" s="283"/>
      <c r="H79" s="283"/>
      <c r="I79" s="112"/>
      <c r="J79" s="112"/>
      <c r="K79" s="283"/>
      <c r="L79" s="112"/>
      <c r="M79" s="110"/>
      <c r="N79" s="80">
        <v>4125</v>
      </c>
      <c r="O79" s="111">
        <f t="shared" si="1"/>
        <v>4125</v>
      </c>
      <c r="P79" s="261"/>
      <c r="Q79" s="261"/>
      <c r="R79" s="261"/>
      <c r="S79" s="329"/>
      <c r="T79" s="329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s="5" customFormat="1" ht="15" customHeight="1">
      <c r="A80" s="183"/>
      <c r="B80" s="28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18"/>
      <c r="P80" s="261"/>
      <c r="Q80" s="261"/>
      <c r="R80" s="261"/>
      <c r="S80" s="261"/>
      <c r="T80" s="261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s="5" customFormat="1" ht="15" customHeight="1">
      <c r="A81" s="325" t="s">
        <v>47</v>
      </c>
      <c r="B81" s="283"/>
      <c r="C81" s="125">
        <f>AVERAGE(C82:C83)</f>
        <v>621.1038961038961</v>
      </c>
      <c r="D81" s="125">
        <f aca="true" t="shared" si="2" ref="D81:N81">AVERAGE(D82:D83)</f>
        <v>1108.3333333333333</v>
      </c>
      <c r="E81" s="125">
        <f t="shared" si="2"/>
        <v>1187.5</v>
      </c>
      <c r="F81" s="125">
        <f t="shared" si="2"/>
        <v>1177.7777777777778</v>
      </c>
      <c r="G81" s="125">
        <f t="shared" si="2"/>
        <v>516.6666666666666</v>
      </c>
      <c r="H81" s="125">
        <f t="shared" si="2"/>
        <v>1295.8333333333333</v>
      </c>
      <c r="I81" s="125">
        <f t="shared" si="2"/>
        <v>1002.0833333333333</v>
      </c>
      <c r="J81" s="125">
        <f t="shared" si="2"/>
        <v>935.4166666666666</v>
      </c>
      <c r="K81" s="125">
        <f t="shared" si="2"/>
        <v>569.1666666666667</v>
      </c>
      <c r="L81" s="125">
        <f t="shared" si="2"/>
        <v>795</v>
      </c>
      <c r="M81" s="125">
        <f t="shared" si="2"/>
        <v>988.3116883116884</v>
      </c>
      <c r="N81" s="125">
        <f t="shared" si="2"/>
        <v>720.8333333333333</v>
      </c>
      <c r="O81" s="118"/>
      <c r="P81" s="261"/>
      <c r="Q81" s="261"/>
      <c r="R81" s="261"/>
      <c r="S81" s="261"/>
      <c r="T81" s="261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s="5" customFormat="1" ht="15" customHeight="1">
      <c r="A82" s="207" t="s">
        <v>9</v>
      </c>
      <c r="B82" s="284" t="s">
        <v>58</v>
      </c>
      <c r="C82" s="253">
        <v>578.5714285714286</v>
      </c>
      <c r="D82" s="253">
        <v>891.6666666666666</v>
      </c>
      <c r="E82" s="254">
        <v>933.3333333333334</v>
      </c>
      <c r="F82" s="255">
        <v>1300</v>
      </c>
      <c r="G82" s="256">
        <v>516.6666666666666</v>
      </c>
      <c r="H82" s="255">
        <v>591.6666666666666</v>
      </c>
      <c r="I82" s="258">
        <v>804.1666666666666</v>
      </c>
      <c r="J82" s="258">
        <v>650</v>
      </c>
      <c r="K82" s="258">
        <v>455</v>
      </c>
      <c r="L82" s="255">
        <v>610</v>
      </c>
      <c r="M82" s="90">
        <v>940.9090909090909</v>
      </c>
      <c r="N82" s="96">
        <v>691.6666666666666</v>
      </c>
      <c r="O82" s="111">
        <f t="shared" si="1"/>
        <v>746.9705988455988</v>
      </c>
      <c r="P82" s="261"/>
      <c r="Q82" s="261"/>
      <c r="R82" s="261"/>
      <c r="S82" s="261"/>
      <c r="T82" s="261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s="5" customFormat="1" ht="15" customHeight="1">
      <c r="A83" s="183" t="s">
        <v>291</v>
      </c>
      <c r="B83" s="283" t="s">
        <v>58</v>
      </c>
      <c r="C83" s="84">
        <v>663.6363636363636</v>
      </c>
      <c r="D83" s="84">
        <v>1325</v>
      </c>
      <c r="E83" s="89">
        <v>1441.6666666666667</v>
      </c>
      <c r="F83" s="90">
        <v>1055.5555555555557</v>
      </c>
      <c r="G83" s="171"/>
      <c r="H83" s="90">
        <v>2000</v>
      </c>
      <c r="I83" s="101">
        <v>1200</v>
      </c>
      <c r="J83" s="101">
        <v>1220.8333333333333</v>
      </c>
      <c r="K83" s="101">
        <v>683.3333333333334</v>
      </c>
      <c r="L83" s="90">
        <v>980</v>
      </c>
      <c r="M83" s="90">
        <v>1035.7142857142858</v>
      </c>
      <c r="N83" s="96">
        <v>750</v>
      </c>
      <c r="O83" s="111">
        <f t="shared" si="1"/>
        <v>1123.2490489308673</v>
      </c>
      <c r="P83" s="261">
        <f>AVERAGE(O82:O83)</f>
        <v>935.109823888233</v>
      </c>
      <c r="Q83" s="261"/>
      <c r="R83" s="261"/>
      <c r="S83" s="261"/>
      <c r="T83" s="261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20" s="16" customFormat="1" ht="15" customHeight="1">
      <c r="A84" s="1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61"/>
      <c r="Q84" s="261"/>
      <c r="R84" s="261"/>
      <c r="S84" s="261"/>
      <c r="T84" s="261"/>
    </row>
    <row r="85" spans="1:20" s="16" customFormat="1" ht="48" customHeight="1">
      <c r="A85" s="496" t="s">
        <v>368</v>
      </c>
      <c r="B85" s="496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261"/>
      <c r="Q85" s="261"/>
      <c r="R85" s="261"/>
      <c r="S85" s="261"/>
      <c r="T85" s="261"/>
    </row>
    <row r="86" spans="1:20" s="16" customFormat="1" ht="6" customHeight="1">
      <c r="A86" s="9"/>
      <c r="B86" s="27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8"/>
      <c r="P86" s="261"/>
      <c r="Q86" s="261"/>
      <c r="R86" s="261"/>
      <c r="S86" s="261"/>
      <c r="T86" s="261"/>
    </row>
    <row r="87" spans="1:33" s="5" customFormat="1" ht="13.5" customHeight="1">
      <c r="A87" s="259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61"/>
      <c r="Q87" s="261"/>
      <c r="R87" s="261"/>
      <c r="S87" s="261"/>
      <c r="T87" s="261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 s="5" customFormat="1" ht="14.25" customHeight="1">
      <c r="A88" s="225" t="s">
        <v>351</v>
      </c>
      <c r="B88" s="225" t="s">
        <v>0</v>
      </c>
      <c r="C88" s="225" t="s">
        <v>16</v>
      </c>
      <c r="D88" s="225" t="s">
        <v>17</v>
      </c>
      <c r="E88" s="225" t="s">
        <v>18</v>
      </c>
      <c r="F88" s="225" t="s">
        <v>19</v>
      </c>
      <c r="G88" s="225" t="s">
        <v>20</v>
      </c>
      <c r="H88" s="225" t="s">
        <v>21</v>
      </c>
      <c r="I88" s="225" t="s">
        <v>22</v>
      </c>
      <c r="J88" s="225" t="s">
        <v>61</v>
      </c>
      <c r="K88" s="225" t="s">
        <v>23</v>
      </c>
      <c r="L88" s="225" t="s">
        <v>24</v>
      </c>
      <c r="M88" s="225" t="s">
        <v>25</v>
      </c>
      <c r="N88" s="225" t="s">
        <v>26</v>
      </c>
      <c r="O88" s="225" t="s">
        <v>40</v>
      </c>
      <c r="P88" s="261"/>
      <c r="Q88" s="261"/>
      <c r="R88" s="261"/>
      <c r="S88" s="261"/>
      <c r="T88" s="261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18" ht="12.75">
      <c r="A89" s="183" t="s">
        <v>320</v>
      </c>
      <c r="B89" s="283" t="s">
        <v>58</v>
      </c>
      <c r="C89" s="84">
        <v>2600</v>
      </c>
      <c r="D89" s="84">
        <v>3366.6666666666665</v>
      </c>
      <c r="E89" s="84">
        <v>3250</v>
      </c>
      <c r="F89" s="84">
        <v>3463.6363636363635</v>
      </c>
      <c r="G89" s="84">
        <v>3680</v>
      </c>
      <c r="H89" s="84">
        <v>5433.333333333333</v>
      </c>
      <c r="I89" s="84">
        <v>6791.666666666667</v>
      </c>
      <c r="J89" s="84">
        <v>6458.333333333333</v>
      </c>
      <c r="K89" s="101">
        <v>4227.272727272727</v>
      </c>
      <c r="L89" s="257">
        <v>4073.3333333333335</v>
      </c>
      <c r="M89" s="90">
        <v>4900</v>
      </c>
      <c r="N89" s="96">
        <v>5611.111111111111</v>
      </c>
      <c r="O89" s="111">
        <f>AVERAGE(C89:N89)</f>
        <v>4487.946127946128</v>
      </c>
      <c r="P89" s="261"/>
      <c r="Q89" s="261"/>
      <c r="R89" s="261"/>
    </row>
    <row r="90" spans="1:18" ht="12.75">
      <c r="A90" s="183" t="s">
        <v>321</v>
      </c>
      <c r="B90" s="283" t="s">
        <v>58</v>
      </c>
      <c r="C90" s="84">
        <v>1154.5454545454545</v>
      </c>
      <c r="D90" s="84">
        <v>1508.3333333333333</v>
      </c>
      <c r="E90" s="84">
        <v>1458.3333333333333</v>
      </c>
      <c r="F90" s="84">
        <v>1827.2727272727273</v>
      </c>
      <c r="G90" s="84">
        <v>1930</v>
      </c>
      <c r="H90" s="84">
        <v>1933.3333333333333</v>
      </c>
      <c r="I90" s="84">
        <v>1691.6666666666667</v>
      </c>
      <c r="J90" s="84">
        <v>1800</v>
      </c>
      <c r="K90" s="101">
        <v>1544.4444444444443</v>
      </c>
      <c r="L90" s="257">
        <v>1860</v>
      </c>
      <c r="M90" s="90">
        <v>1718.1818181818182</v>
      </c>
      <c r="N90" s="96">
        <v>1780</v>
      </c>
      <c r="O90" s="111">
        <f aca="true" t="shared" si="3" ref="O90:O125">AVERAGE(C90:N90)</f>
        <v>1683.8425925925928</v>
      </c>
      <c r="P90" s="261"/>
      <c r="Q90" s="261"/>
      <c r="R90" s="330">
        <f>AVERAGE(H90:Q90)</f>
        <v>1751.433606902357</v>
      </c>
    </row>
    <row r="91" spans="1:18" ht="12.75">
      <c r="A91" s="183" t="s">
        <v>322</v>
      </c>
      <c r="B91" s="283" t="s">
        <v>58</v>
      </c>
      <c r="C91" s="84">
        <v>2709.090909090909</v>
      </c>
      <c r="D91" s="84">
        <v>3475</v>
      </c>
      <c r="E91" s="84">
        <v>3291.6666666666665</v>
      </c>
      <c r="F91" s="84">
        <v>3481.818181818182</v>
      </c>
      <c r="G91" s="84">
        <v>3960</v>
      </c>
      <c r="H91" s="84">
        <v>5433.333333333333</v>
      </c>
      <c r="I91" s="84">
        <v>6916.666666666667</v>
      </c>
      <c r="J91" s="84">
        <v>7111.111111111111</v>
      </c>
      <c r="K91" s="101">
        <v>4437.5</v>
      </c>
      <c r="L91" s="257">
        <v>4180</v>
      </c>
      <c r="M91" s="90">
        <v>4963.636363636364</v>
      </c>
      <c r="N91" s="96">
        <v>5730</v>
      </c>
      <c r="O91" s="111">
        <f t="shared" si="3"/>
        <v>4640.818602693603</v>
      </c>
      <c r="P91" s="261"/>
      <c r="Q91" s="261">
        <v>4487.946127946128</v>
      </c>
      <c r="R91" s="261">
        <v>4487.946127946128</v>
      </c>
    </row>
    <row r="92" spans="1:18" ht="12.75">
      <c r="A92" s="183" t="s">
        <v>10</v>
      </c>
      <c r="B92" s="283" t="s">
        <v>58</v>
      </c>
      <c r="C92" s="84">
        <v>131.8181818181818</v>
      </c>
      <c r="D92" s="84">
        <v>143.75</v>
      </c>
      <c r="E92" s="84">
        <v>139.58333333333334</v>
      </c>
      <c r="F92" s="84">
        <v>151.20320855614975</v>
      </c>
      <c r="G92" s="84">
        <v>143.5</v>
      </c>
      <c r="H92" s="84">
        <v>145.625</v>
      </c>
      <c r="I92" s="84">
        <v>153.42592592592595</v>
      </c>
      <c r="J92" s="84">
        <v>133.33333333333334</v>
      </c>
      <c r="K92" s="101">
        <v>141.27898417372103</v>
      </c>
      <c r="L92" s="257">
        <v>167.60233918128657</v>
      </c>
      <c r="M92" s="90">
        <v>179.87772461456672</v>
      </c>
      <c r="N92" s="96">
        <v>221.83333333333334</v>
      </c>
      <c r="O92" s="111">
        <f t="shared" si="3"/>
        <v>154.40261368915264</v>
      </c>
      <c r="P92" s="261"/>
      <c r="Q92" s="261">
        <v>4640.818602693603</v>
      </c>
      <c r="R92" s="261">
        <v>4640.818602693603</v>
      </c>
    </row>
    <row r="93" spans="1:18" ht="12.75">
      <c r="A93" s="183" t="s">
        <v>323</v>
      </c>
      <c r="B93" s="283" t="s">
        <v>58</v>
      </c>
      <c r="C93" s="113">
        <v>200.6172839506173</v>
      </c>
      <c r="D93" s="113">
        <v>334.85</v>
      </c>
      <c r="E93" s="113">
        <v>487.8787878787878</v>
      </c>
      <c r="F93" s="113">
        <v>411.11111111111103</v>
      </c>
      <c r="G93" s="113">
        <v>360.4938271604938</v>
      </c>
      <c r="H93" s="113">
        <v>209.25925925925927</v>
      </c>
      <c r="I93" s="113">
        <v>113.51851851851852</v>
      </c>
      <c r="J93" s="113">
        <v>103.05555555555554</v>
      </c>
      <c r="K93" s="115">
        <v>103.03030303030302</v>
      </c>
      <c r="L93" s="129">
        <v>197.33333333333337</v>
      </c>
      <c r="M93" s="118">
        <v>170.9090909090909</v>
      </c>
      <c r="N93" s="80">
        <v>173.33333333333337</v>
      </c>
      <c r="O93" s="111">
        <f t="shared" si="3"/>
        <v>238.7825336700337</v>
      </c>
      <c r="P93" s="261">
        <v>238.7825336700337</v>
      </c>
      <c r="Q93" s="261">
        <f>AVERAGE(Q91:Q92)</f>
        <v>4564.382365319865</v>
      </c>
      <c r="R93" s="261">
        <f>AVERAGE(R90:R92)</f>
        <v>3626.7327791806965</v>
      </c>
    </row>
    <row r="94" spans="1:18" ht="12.75">
      <c r="A94" s="183" t="s">
        <v>324</v>
      </c>
      <c r="B94" s="283" t="s">
        <v>58</v>
      </c>
      <c r="C94" s="113">
        <v>182.5</v>
      </c>
      <c r="D94" s="113">
        <v>429.1666666666667</v>
      </c>
      <c r="E94" s="113">
        <v>506.94444444444434</v>
      </c>
      <c r="F94" s="113">
        <v>419.69696969696975</v>
      </c>
      <c r="G94" s="113">
        <v>178.33333333333331</v>
      </c>
      <c r="H94" s="113">
        <v>109.02777777777776</v>
      </c>
      <c r="I94" s="113">
        <v>107.83</v>
      </c>
      <c r="J94" s="113">
        <v>104.86</v>
      </c>
      <c r="K94" s="115">
        <v>183.33</v>
      </c>
      <c r="L94" s="129">
        <v>191.11111111111114</v>
      </c>
      <c r="M94" s="118">
        <v>147.72727272727272</v>
      </c>
      <c r="N94" s="80">
        <v>171.2962962962963</v>
      </c>
      <c r="O94" s="111">
        <f t="shared" si="3"/>
        <v>227.65198933782267</v>
      </c>
      <c r="P94" s="261">
        <v>227.65198933782267</v>
      </c>
      <c r="Q94" s="261"/>
      <c r="R94" s="261"/>
    </row>
    <row r="95" spans="1:18" ht="12.75">
      <c r="A95" s="183" t="s">
        <v>325</v>
      </c>
      <c r="B95" s="283" t="s">
        <v>58</v>
      </c>
      <c r="C95" s="113">
        <v>2516.6666666666665</v>
      </c>
      <c r="D95" s="113">
        <v>2400</v>
      </c>
      <c r="E95" s="113">
        <v>2562.5</v>
      </c>
      <c r="F95" s="113">
        <v>2000</v>
      </c>
      <c r="G95" s="113">
        <v>2216.6666666666665</v>
      </c>
      <c r="H95" s="113">
        <v>4000</v>
      </c>
      <c r="I95" s="113">
        <v>3200</v>
      </c>
      <c r="J95" s="113">
        <v>2637.5</v>
      </c>
      <c r="K95" s="115">
        <v>2328.5714285714284</v>
      </c>
      <c r="L95" s="129">
        <v>2960</v>
      </c>
      <c r="M95" s="118">
        <v>5625</v>
      </c>
      <c r="N95" s="80">
        <v>3922.222222222222</v>
      </c>
      <c r="O95" s="111">
        <f t="shared" si="3"/>
        <v>3030.760582010582</v>
      </c>
      <c r="P95" s="261">
        <f>AVERAGE(P93:P94)</f>
        <v>233.21726150392817</v>
      </c>
      <c r="Q95" s="261"/>
      <c r="R95" s="261"/>
    </row>
    <row r="96" spans="1:18" ht="12.75">
      <c r="A96" s="183" t="s">
        <v>326</v>
      </c>
      <c r="B96" s="283" t="s">
        <v>58</v>
      </c>
      <c r="C96" s="113">
        <v>2257.1428571428573</v>
      </c>
      <c r="D96" s="113">
        <v>2285.714285714286</v>
      </c>
      <c r="E96" s="113">
        <v>2333.3333333333335</v>
      </c>
      <c r="F96" s="113">
        <v>2125</v>
      </c>
      <c r="G96" s="113">
        <v>2333.3333333333335</v>
      </c>
      <c r="H96" s="113">
        <v>2580</v>
      </c>
      <c r="I96" s="113">
        <v>3766.6666666666665</v>
      </c>
      <c r="J96" s="113">
        <v>2187.5</v>
      </c>
      <c r="K96" s="115">
        <v>3000</v>
      </c>
      <c r="L96" s="129">
        <v>3000</v>
      </c>
      <c r="M96" s="118"/>
      <c r="N96" s="80"/>
      <c r="O96" s="111">
        <f t="shared" si="3"/>
        <v>2586.8690476190477</v>
      </c>
      <c r="P96" s="261"/>
      <c r="Q96" s="261"/>
      <c r="R96" s="261"/>
    </row>
    <row r="97" spans="1:18" ht="12.75">
      <c r="A97" s="183" t="s">
        <v>327</v>
      </c>
      <c r="B97" s="283" t="s">
        <v>59</v>
      </c>
      <c r="C97" s="113">
        <v>2077.2727272727275</v>
      </c>
      <c r="D97" s="113">
        <v>1945.8333333333333</v>
      </c>
      <c r="E97" s="113">
        <v>1812.5</v>
      </c>
      <c r="F97" s="113">
        <v>2477.2727272727275</v>
      </c>
      <c r="G97" s="113">
        <v>3275</v>
      </c>
      <c r="H97" s="113">
        <v>4333.333333333333</v>
      </c>
      <c r="I97" s="113">
        <v>3404.1666666666665</v>
      </c>
      <c r="J97" s="113">
        <v>3291.6666666666665</v>
      </c>
      <c r="K97" s="115">
        <v>1545.4545454545455</v>
      </c>
      <c r="L97" s="129">
        <v>1426.6666666666667</v>
      </c>
      <c r="M97" s="118">
        <v>1754.5454545454545</v>
      </c>
      <c r="N97" s="80">
        <v>2080</v>
      </c>
      <c r="O97" s="111">
        <f t="shared" si="3"/>
        <v>2451.97601010101</v>
      </c>
      <c r="P97" s="261"/>
      <c r="Q97" s="261"/>
      <c r="R97" s="261"/>
    </row>
    <row r="98" spans="1:18" ht="12.75">
      <c r="A98" s="183" t="s">
        <v>313</v>
      </c>
      <c r="B98" s="283" t="s">
        <v>59</v>
      </c>
      <c r="C98" s="113">
        <v>1209.090909090909</v>
      </c>
      <c r="D98" s="113">
        <v>1216.6666666666667</v>
      </c>
      <c r="E98" s="113">
        <v>1254.1666666666667</v>
      </c>
      <c r="F98" s="113">
        <v>1663.6363636363637</v>
      </c>
      <c r="G98" s="113">
        <v>2115</v>
      </c>
      <c r="H98" s="113">
        <v>2650</v>
      </c>
      <c r="I98" s="113">
        <v>2350</v>
      </c>
      <c r="J98" s="113">
        <v>3404.1666666666665</v>
      </c>
      <c r="K98" s="115">
        <v>1050</v>
      </c>
      <c r="L98" s="129">
        <v>1203.3333333333333</v>
      </c>
      <c r="M98" s="118">
        <v>1390.909090909091</v>
      </c>
      <c r="N98" s="80">
        <v>1480</v>
      </c>
      <c r="O98" s="111">
        <f t="shared" si="3"/>
        <v>1748.9141414141413</v>
      </c>
      <c r="P98" s="261"/>
      <c r="Q98" s="261"/>
      <c r="R98" s="261"/>
    </row>
    <row r="99" spans="1:18" ht="12.75">
      <c r="A99" s="183" t="s">
        <v>301</v>
      </c>
      <c r="B99" s="283" t="s">
        <v>58</v>
      </c>
      <c r="C99" s="113">
        <v>1988.888888888889</v>
      </c>
      <c r="D99" s="113">
        <v>2200</v>
      </c>
      <c r="E99" s="113">
        <v>2500</v>
      </c>
      <c r="F99" s="113">
        <v>1600</v>
      </c>
      <c r="G99" s="113">
        <v>2300</v>
      </c>
      <c r="H99" s="113">
        <v>1158.3333333333333</v>
      </c>
      <c r="I99" s="113">
        <v>1058.3333333333333</v>
      </c>
      <c r="J99" s="113">
        <v>1125</v>
      </c>
      <c r="K99" s="115">
        <v>1116.6666666666667</v>
      </c>
      <c r="L99" s="129">
        <v>1516.6666666666667</v>
      </c>
      <c r="M99" s="118">
        <v>1227.2727272727273</v>
      </c>
      <c r="N99" s="80">
        <v>1280</v>
      </c>
      <c r="O99" s="111">
        <f t="shared" si="3"/>
        <v>1589.2634680134681</v>
      </c>
      <c r="P99" s="261"/>
      <c r="Q99" s="261"/>
      <c r="R99" s="261"/>
    </row>
    <row r="100" spans="1:18" ht="12.75">
      <c r="A100" s="183" t="s">
        <v>302</v>
      </c>
      <c r="B100" s="283" t="s">
        <v>58</v>
      </c>
      <c r="C100" s="113">
        <v>2475</v>
      </c>
      <c r="D100" s="113">
        <v>2475</v>
      </c>
      <c r="E100" s="113">
        <v>2566.6666666666665</v>
      </c>
      <c r="F100" s="113">
        <v>2472.7272727272725</v>
      </c>
      <c r="G100" s="113">
        <v>2215</v>
      </c>
      <c r="H100" s="113">
        <v>1883.3333333333333</v>
      </c>
      <c r="I100" s="113">
        <v>1683.3333333333333</v>
      </c>
      <c r="J100" s="113">
        <v>1800</v>
      </c>
      <c r="K100" s="115">
        <v>2154.5454545454545</v>
      </c>
      <c r="L100" s="129">
        <v>2323.076923076923</v>
      </c>
      <c r="M100" s="118">
        <v>1863.6363636363637</v>
      </c>
      <c r="N100" s="80">
        <v>1840</v>
      </c>
      <c r="O100" s="111">
        <f t="shared" si="3"/>
        <v>2146.0266122766125</v>
      </c>
      <c r="P100" s="261"/>
      <c r="Q100" s="261"/>
      <c r="R100" s="261"/>
    </row>
    <row r="101" spans="1:18" ht="12.75">
      <c r="A101" s="183" t="s">
        <v>328</v>
      </c>
      <c r="B101" s="283" t="s">
        <v>58</v>
      </c>
      <c r="C101" s="113"/>
      <c r="D101" s="113"/>
      <c r="E101" s="113">
        <v>350</v>
      </c>
      <c r="F101" s="113">
        <v>441.6666666666667</v>
      </c>
      <c r="G101" s="113">
        <v>450</v>
      </c>
      <c r="H101" s="113">
        <v>450</v>
      </c>
      <c r="I101" s="113"/>
      <c r="J101" s="113"/>
      <c r="K101" s="115"/>
      <c r="L101" s="129"/>
      <c r="M101" s="118">
        <v>500</v>
      </c>
      <c r="N101" s="80">
        <v>430</v>
      </c>
      <c r="O101" s="111">
        <f t="shared" si="3"/>
        <v>436.9444444444445</v>
      </c>
      <c r="P101" s="261"/>
      <c r="Q101" s="261"/>
      <c r="R101" s="261"/>
    </row>
    <row r="102" spans="1:18" ht="12.75">
      <c r="A102" s="183" t="s">
        <v>329</v>
      </c>
      <c r="B102" s="283" t="s">
        <v>58</v>
      </c>
      <c r="C102" s="113">
        <v>12600</v>
      </c>
      <c r="D102" s="113">
        <v>12200</v>
      </c>
      <c r="E102" s="113">
        <v>13200</v>
      </c>
      <c r="F102" s="113">
        <v>15500</v>
      </c>
      <c r="G102" s="113">
        <v>14500</v>
      </c>
      <c r="H102" s="113">
        <v>14333.333333333334</v>
      </c>
      <c r="I102" s="113">
        <v>13250</v>
      </c>
      <c r="J102" s="113">
        <v>12708.333333333334</v>
      </c>
      <c r="K102" s="115">
        <v>13227.272727272728</v>
      </c>
      <c r="L102" s="129">
        <v>15666.666666666666</v>
      </c>
      <c r="M102" s="118">
        <v>12000</v>
      </c>
      <c r="N102" s="80">
        <v>27750</v>
      </c>
      <c r="O102" s="111">
        <f t="shared" si="3"/>
        <v>14744.633838383837</v>
      </c>
      <c r="P102" s="261">
        <f>O102/100</f>
        <v>147.44633838383837</v>
      </c>
      <c r="Q102" s="261"/>
      <c r="R102" s="261"/>
    </row>
    <row r="103" spans="1:18" ht="12.75">
      <c r="A103" s="183" t="s">
        <v>330</v>
      </c>
      <c r="B103" s="283" t="s">
        <v>58</v>
      </c>
      <c r="C103" s="113">
        <v>9000</v>
      </c>
      <c r="D103" s="113">
        <v>4555.555555555556</v>
      </c>
      <c r="E103" s="113"/>
      <c r="F103" s="113"/>
      <c r="G103" s="113">
        <v>8150</v>
      </c>
      <c r="H103" s="113">
        <v>6200</v>
      </c>
      <c r="I103" s="113">
        <v>5400</v>
      </c>
      <c r="J103" s="113">
        <v>5166.666666666667</v>
      </c>
      <c r="K103" s="115">
        <v>6590.909090909091</v>
      </c>
      <c r="L103" s="129">
        <v>7166.666666666667</v>
      </c>
      <c r="M103" s="118">
        <v>9312.5</v>
      </c>
      <c r="N103" s="80">
        <v>15600</v>
      </c>
      <c r="O103" s="111">
        <f t="shared" si="3"/>
        <v>7714.229797979797</v>
      </c>
      <c r="P103" s="261"/>
      <c r="Q103" s="261"/>
      <c r="R103" s="261"/>
    </row>
    <row r="104" spans="1:18" ht="12.75">
      <c r="A104" s="183" t="s">
        <v>306</v>
      </c>
      <c r="B104" s="283" t="s">
        <v>58</v>
      </c>
      <c r="C104" s="113"/>
      <c r="D104" s="113"/>
      <c r="E104" s="113">
        <v>850</v>
      </c>
      <c r="F104" s="113">
        <v>850</v>
      </c>
      <c r="G104" s="113">
        <v>906.25</v>
      </c>
      <c r="H104" s="113">
        <v>833.3333333333334</v>
      </c>
      <c r="I104" s="113">
        <v>991.6666666666666</v>
      </c>
      <c r="J104" s="113">
        <v>741.6666666666666</v>
      </c>
      <c r="K104" s="115"/>
      <c r="L104" s="129"/>
      <c r="M104" s="118"/>
      <c r="N104" s="80"/>
      <c r="O104" s="111">
        <f t="shared" si="3"/>
        <v>862.1527777777778</v>
      </c>
      <c r="P104" s="261"/>
      <c r="Q104" s="261"/>
      <c r="R104" s="261"/>
    </row>
    <row r="105" spans="1:18" ht="12.75">
      <c r="A105" s="183" t="s">
        <v>307</v>
      </c>
      <c r="B105" s="283" t="s">
        <v>58</v>
      </c>
      <c r="C105" s="113"/>
      <c r="D105" s="113"/>
      <c r="E105" s="113">
        <v>725</v>
      </c>
      <c r="F105" s="113">
        <v>737.5</v>
      </c>
      <c r="G105" s="113">
        <v>550</v>
      </c>
      <c r="H105" s="113">
        <v>458.3333333333333</v>
      </c>
      <c r="I105" s="113">
        <v>431.25</v>
      </c>
      <c r="J105" s="113">
        <v>550</v>
      </c>
      <c r="K105" s="115"/>
      <c r="L105" s="129"/>
      <c r="M105" s="118"/>
      <c r="N105" s="80"/>
      <c r="O105" s="111">
        <f t="shared" si="3"/>
        <v>575.3472222222223</v>
      </c>
      <c r="P105" s="261"/>
      <c r="Q105" s="261"/>
      <c r="R105" s="261"/>
    </row>
    <row r="106" spans="1:18" ht="12.75">
      <c r="A106" s="183" t="s">
        <v>308</v>
      </c>
      <c r="B106" s="283" t="s">
        <v>58</v>
      </c>
      <c r="C106" s="113"/>
      <c r="D106" s="113"/>
      <c r="E106" s="113"/>
      <c r="F106" s="113"/>
      <c r="G106" s="113">
        <v>275</v>
      </c>
      <c r="H106" s="113">
        <v>183.33333333333334</v>
      </c>
      <c r="I106" s="113">
        <v>200</v>
      </c>
      <c r="J106" s="113">
        <v>241.66666666666666</v>
      </c>
      <c r="K106" s="115"/>
      <c r="L106" s="129"/>
      <c r="M106" s="118"/>
      <c r="N106" s="80"/>
      <c r="O106" s="111">
        <f t="shared" si="3"/>
        <v>225</v>
      </c>
      <c r="P106" s="261"/>
      <c r="Q106" s="261"/>
      <c r="R106" s="261"/>
    </row>
    <row r="107" spans="1:18" ht="12.75">
      <c r="A107" s="183" t="s">
        <v>309</v>
      </c>
      <c r="B107" s="283" t="s">
        <v>58</v>
      </c>
      <c r="C107" s="113"/>
      <c r="D107" s="113"/>
      <c r="E107" s="113">
        <v>771.4285714285714</v>
      </c>
      <c r="F107" s="113">
        <v>700</v>
      </c>
      <c r="G107" s="113">
        <v>460</v>
      </c>
      <c r="H107" s="113">
        <v>425</v>
      </c>
      <c r="I107" s="113">
        <v>408.3333333333333</v>
      </c>
      <c r="J107" s="113">
        <v>500</v>
      </c>
      <c r="K107" s="115"/>
      <c r="L107" s="129"/>
      <c r="M107" s="118">
        <v>600</v>
      </c>
      <c r="N107" s="80">
        <v>500</v>
      </c>
      <c r="O107" s="111">
        <f t="shared" si="3"/>
        <v>545.5952380952381</v>
      </c>
      <c r="P107" s="261"/>
      <c r="Q107" s="261"/>
      <c r="R107" s="261"/>
    </row>
    <row r="108" spans="1:18" ht="12.75">
      <c r="A108" s="183" t="s">
        <v>310</v>
      </c>
      <c r="B108" s="283" t="s">
        <v>58</v>
      </c>
      <c r="C108" s="113"/>
      <c r="D108" s="113"/>
      <c r="E108" s="113"/>
      <c r="F108" s="113"/>
      <c r="G108" s="113">
        <v>150</v>
      </c>
      <c r="H108" s="113">
        <v>855.4545454545455</v>
      </c>
      <c r="I108" s="113">
        <v>1388.888888888889</v>
      </c>
      <c r="J108" s="113">
        <v>1000</v>
      </c>
      <c r="K108" s="115">
        <v>781.25</v>
      </c>
      <c r="L108" s="129">
        <v>750</v>
      </c>
      <c r="M108" s="118"/>
      <c r="N108" s="80"/>
      <c r="O108" s="111">
        <f t="shared" si="3"/>
        <v>820.9322390572391</v>
      </c>
      <c r="P108" s="261"/>
      <c r="Q108" s="261"/>
      <c r="R108" s="261"/>
    </row>
    <row r="109" spans="1:18" ht="12.75">
      <c r="A109" s="183" t="s">
        <v>311</v>
      </c>
      <c r="B109" s="283" t="s">
        <v>58</v>
      </c>
      <c r="C109" s="113"/>
      <c r="D109" s="113"/>
      <c r="E109" s="113"/>
      <c r="F109" s="113"/>
      <c r="G109" s="113">
        <v>310</v>
      </c>
      <c r="H109" s="113">
        <v>300</v>
      </c>
      <c r="I109" s="113">
        <v>362.5</v>
      </c>
      <c r="J109" s="113">
        <v>300</v>
      </c>
      <c r="K109" s="115"/>
      <c r="L109" s="129"/>
      <c r="M109" s="118"/>
      <c r="N109" s="80"/>
      <c r="O109" s="111">
        <f t="shared" si="3"/>
        <v>318.125</v>
      </c>
      <c r="P109" s="261"/>
      <c r="Q109" s="261"/>
      <c r="R109" s="261"/>
    </row>
    <row r="110" spans="1:18" ht="12.75">
      <c r="A110" s="183" t="s">
        <v>366</v>
      </c>
      <c r="B110" s="283" t="s">
        <v>58</v>
      </c>
      <c r="C110" s="113"/>
      <c r="D110" s="113"/>
      <c r="E110" s="113"/>
      <c r="F110" s="113"/>
      <c r="G110" s="113"/>
      <c r="H110" s="113"/>
      <c r="I110" s="113"/>
      <c r="J110" s="113"/>
      <c r="K110" s="115"/>
      <c r="L110" s="129"/>
      <c r="M110" s="118"/>
      <c r="N110" s="80"/>
      <c r="O110" s="111"/>
      <c r="P110" s="261"/>
      <c r="Q110" s="261"/>
      <c r="R110" s="261"/>
    </row>
    <row r="111" spans="1:18" ht="12.75">
      <c r="A111" s="183" t="s">
        <v>31</v>
      </c>
      <c r="B111" s="283" t="s">
        <v>58</v>
      </c>
      <c r="C111" s="113">
        <v>237.72727272727272</v>
      </c>
      <c r="D111" s="113">
        <v>329.5833333333333</v>
      </c>
      <c r="E111" s="113">
        <v>347.9166666666667</v>
      </c>
      <c r="F111" s="113">
        <v>454.54545454545456</v>
      </c>
      <c r="G111" s="113">
        <v>350.55555555555554</v>
      </c>
      <c r="H111" s="113">
        <v>309.5833333333333</v>
      </c>
      <c r="I111" s="113">
        <v>285.4166666666667</v>
      </c>
      <c r="J111" s="113">
        <v>335.4166666666667</v>
      </c>
      <c r="K111" s="115">
        <v>518.1818181818181</v>
      </c>
      <c r="L111" s="129">
        <v>369.6666666666667</v>
      </c>
      <c r="M111" s="118">
        <v>382.27272727272725</v>
      </c>
      <c r="N111" s="80">
        <v>391</v>
      </c>
      <c r="O111" s="111">
        <f t="shared" si="3"/>
        <v>359.3221801346801</v>
      </c>
      <c r="P111" s="261"/>
      <c r="Q111" s="261"/>
      <c r="R111" s="261"/>
    </row>
    <row r="112" spans="1:18" ht="12.75">
      <c r="A112" s="183" t="s">
        <v>38</v>
      </c>
      <c r="B112" s="283" t="s">
        <v>58</v>
      </c>
      <c r="C112" s="113">
        <v>2354.5454545454545</v>
      </c>
      <c r="D112" s="113">
        <v>2080</v>
      </c>
      <c r="E112" s="113">
        <v>1500</v>
      </c>
      <c r="F112" s="113">
        <v>1095.4545454545455</v>
      </c>
      <c r="G112" s="113">
        <v>790</v>
      </c>
      <c r="H112" s="113">
        <v>837.5</v>
      </c>
      <c r="I112" s="113">
        <v>941.6666666666666</v>
      </c>
      <c r="J112" s="113">
        <v>1200</v>
      </c>
      <c r="K112" s="115">
        <v>1072.7272727272727</v>
      </c>
      <c r="L112" s="129">
        <v>1273.3333333333333</v>
      </c>
      <c r="M112" s="118">
        <v>1135</v>
      </c>
      <c r="N112" s="80">
        <v>1435</v>
      </c>
      <c r="O112" s="111">
        <f t="shared" si="3"/>
        <v>1309.6022727272727</v>
      </c>
      <c r="P112" s="261"/>
      <c r="Q112" s="261"/>
      <c r="R112" s="261"/>
    </row>
    <row r="113" spans="1:18" ht="12.75">
      <c r="A113" s="183" t="s">
        <v>39</v>
      </c>
      <c r="B113" s="283" t="s">
        <v>60</v>
      </c>
      <c r="C113" s="113">
        <v>264.2857142857143</v>
      </c>
      <c r="D113" s="113">
        <v>350</v>
      </c>
      <c r="E113" s="113">
        <v>416.6666666666667</v>
      </c>
      <c r="F113" s="113">
        <v>350</v>
      </c>
      <c r="G113" s="113">
        <v>347</v>
      </c>
      <c r="H113" s="113">
        <v>477.5</v>
      </c>
      <c r="I113" s="113">
        <v>358.3333333333333</v>
      </c>
      <c r="J113" s="113">
        <v>306.25</v>
      </c>
      <c r="K113" s="115">
        <v>423.1818181818182</v>
      </c>
      <c r="L113" s="129">
        <v>392</v>
      </c>
      <c r="M113" s="118">
        <v>357.27272727272725</v>
      </c>
      <c r="N113" s="80">
        <v>407</v>
      </c>
      <c r="O113" s="111">
        <f t="shared" si="3"/>
        <v>370.79085497835496</v>
      </c>
      <c r="P113" s="261"/>
      <c r="Q113" s="261"/>
      <c r="R113" s="261"/>
    </row>
    <row r="114" spans="1:18" ht="12.75">
      <c r="A114" s="183"/>
      <c r="B114" s="283"/>
      <c r="C114" s="113"/>
      <c r="D114" s="113"/>
      <c r="E114" s="113"/>
      <c r="F114" s="331"/>
      <c r="G114" s="331"/>
      <c r="H114" s="113"/>
      <c r="I114" s="113"/>
      <c r="J114" s="113"/>
      <c r="K114" s="115"/>
      <c r="L114" s="331"/>
      <c r="M114" s="118"/>
      <c r="N114" s="80"/>
      <c r="O114" s="111"/>
      <c r="P114" s="261"/>
      <c r="Q114" s="261"/>
      <c r="R114" s="261"/>
    </row>
    <row r="115" spans="1:18" ht="12.75">
      <c r="A115" s="332" t="s">
        <v>357</v>
      </c>
      <c r="B115" s="283"/>
      <c r="C115" s="113"/>
      <c r="D115" s="113"/>
      <c r="E115" s="113"/>
      <c r="F115" s="331"/>
      <c r="G115" s="331"/>
      <c r="H115" s="113"/>
      <c r="I115" s="113"/>
      <c r="J115" s="113"/>
      <c r="K115" s="115"/>
      <c r="L115" s="331"/>
      <c r="M115" s="118"/>
      <c r="N115" s="80"/>
      <c r="O115" s="111"/>
      <c r="P115" s="261"/>
      <c r="Q115" s="261"/>
      <c r="R115" s="261"/>
    </row>
    <row r="116" spans="1:18" ht="12.75">
      <c r="A116" s="183" t="s">
        <v>56</v>
      </c>
      <c r="B116" s="283" t="s">
        <v>57</v>
      </c>
      <c r="C116" s="113">
        <v>5290</v>
      </c>
      <c r="D116" s="113">
        <v>4900</v>
      </c>
      <c r="E116" s="113">
        <v>4941.666666666667</v>
      </c>
      <c r="F116" s="113">
        <v>4936.363636363636</v>
      </c>
      <c r="G116" s="113">
        <v>4970</v>
      </c>
      <c r="H116" s="113">
        <v>5000</v>
      </c>
      <c r="I116" s="113">
        <v>5000</v>
      </c>
      <c r="J116" s="113">
        <v>5000</v>
      </c>
      <c r="K116" s="115">
        <v>5000</v>
      </c>
      <c r="L116" s="129">
        <v>5066.666666666667</v>
      </c>
      <c r="M116" s="118">
        <v>5000</v>
      </c>
      <c r="N116" s="80">
        <v>5220</v>
      </c>
      <c r="O116" s="111">
        <f t="shared" si="3"/>
        <v>5027.05808080808</v>
      </c>
      <c r="P116" s="261"/>
      <c r="Q116" s="261"/>
      <c r="R116" s="261"/>
    </row>
    <row r="117" spans="1:18" ht="12.75">
      <c r="A117" s="183" t="s">
        <v>278</v>
      </c>
      <c r="B117" s="283" t="s">
        <v>57</v>
      </c>
      <c r="C117" s="113">
        <v>7000</v>
      </c>
      <c r="D117" s="113">
        <v>6983.333333333333</v>
      </c>
      <c r="E117" s="113">
        <v>7000</v>
      </c>
      <c r="F117" s="113">
        <v>7000</v>
      </c>
      <c r="G117" s="113">
        <v>6980</v>
      </c>
      <c r="H117" s="113">
        <v>6916.666666666667</v>
      </c>
      <c r="I117" s="113">
        <v>7000</v>
      </c>
      <c r="J117" s="113">
        <v>7000</v>
      </c>
      <c r="K117" s="115">
        <v>7000</v>
      </c>
      <c r="L117" s="129">
        <v>7000</v>
      </c>
      <c r="M117" s="118">
        <v>7100</v>
      </c>
      <c r="N117" s="80">
        <v>7080</v>
      </c>
      <c r="O117" s="111">
        <f t="shared" si="3"/>
        <v>7005</v>
      </c>
      <c r="P117" s="261"/>
      <c r="Q117" s="261"/>
      <c r="R117" s="261"/>
    </row>
    <row r="118" spans="1:18" ht="12.75">
      <c r="A118" s="183" t="s">
        <v>279</v>
      </c>
      <c r="B118" s="283"/>
      <c r="C118" s="113"/>
      <c r="D118" s="113"/>
      <c r="E118" s="113"/>
      <c r="F118" s="113"/>
      <c r="G118" s="113"/>
      <c r="H118" s="113"/>
      <c r="I118" s="113"/>
      <c r="J118" s="113"/>
      <c r="K118" s="115"/>
      <c r="L118" s="129"/>
      <c r="M118" s="118"/>
      <c r="N118" s="80"/>
      <c r="O118" s="111"/>
      <c r="P118" s="261"/>
      <c r="Q118" s="261"/>
      <c r="R118" s="261"/>
    </row>
    <row r="119" spans="1:18" ht="12.75">
      <c r="A119" s="183" t="s">
        <v>312</v>
      </c>
      <c r="B119" s="283" t="s">
        <v>57</v>
      </c>
      <c r="C119" s="113">
        <v>4818.181818181818</v>
      </c>
      <c r="D119" s="113">
        <v>4775</v>
      </c>
      <c r="E119" s="113">
        <v>4775</v>
      </c>
      <c r="F119" s="113">
        <v>4700</v>
      </c>
      <c r="G119" s="113">
        <v>4650</v>
      </c>
      <c r="H119" s="113">
        <v>4625</v>
      </c>
      <c r="I119" s="113">
        <v>4700</v>
      </c>
      <c r="J119" s="113">
        <v>4700</v>
      </c>
      <c r="K119" s="115">
        <v>4836.363636363636</v>
      </c>
      <c r="L119" s="129">
        <v>4860</v>
      </c>
      <c r="M119" s="118">
        <v>4900</v>
      </c>
      <c r="N119" s="80">
        <v>5000</v>
      </c>
      <c r="O119" s="111">
        <f t="shared" si="3"/>
        <v>4778.295454545455</v>
      </c>
      <c r="P119" s="261"/>
      <c r="Q119" s="261"/>
      <c r="R119" s="261"/>
    </row>
    <row r="120" spans="1:18" ht="12.75">
      <c r="A120" s="183" t="s">
        <v>11</v>
      </c>
      <c r="B120" s="283" t="s">
        <v>57</v>
      </c>
      <c r="C120" s="113">
        <v>3800</v>
      </c>
      <c r="D120" s="113">
        <v>3508.3333333333335</v>
      </c>
      <c r="E120" s="113">
        <v>3745.4545454545455</v>
      </c>
      <c r="F120" s="113">
        <v>3570</v>
      </c>
      <c r="G120" s="113">
        <v>3390</v>
      </c>
      <c r="H120" s="113">
        <v>3433.3333333333335</v>
      </c>
      <c r="I120" s="113">
        <v>3491.6666666666665</v>
      </c>
      <c r="J120" s="113">
        <v>3472.9166666666665</v>
      </c>
      <c r="K120" s="115">
        <v>3434.090909090909</v>
      </c>
      <c r="L120" s="129">
        <v>3576.785714285714</v>
      </c>
      <c r="M120" s="118">
        <v>3550</v>
      </c>
      <c r="N120" s="80">
        <v>3530.5555555555557</v>
      </c>
      <c r="O120" s="111">
        <f t="shared" si="3"/>
        <v>3541.9280603655607</v>
      </c>
      <c r="P120" s="261"/>
      <c r="Q120" s="261"/>
      <c r="R120" s="261"/>
    </row>
    <row r="121" spans="1:18" ht="12.75">
      <c r="A121" s="183" t="s">
        <v>15</v>
      </c>
      <c r="B121" s="283" t="s">
        <v>57</v>
      </c>
      <c r="C121" s="113">
        <v>4033.3333333333335</v>
      </c>
      <c r="D121" s="113">
        <v>4100</v>
      </c>
      <c r="E121" s="113">
        <v>3991.6666666666665</v>
      </c>
      <c r="F121" s="113">
        <v>3990.909090909091</v>
      </c>
      <c r="G121" s="113">
        <v>3950</v>
      </c>
      <c r="H121" s="113">
        <v>3925</v>
      </c>
      <c r="I121" s="113">
        <v>4025</v>
      </c>
      <c r="J121" s="113">
        <v>3954.1666666666665</v>
      </c>
      <c r="K121" s="115">
        <v>3943.181818181818</v>
      </c>
      <c r="L121" s="129">
        <v>4025</v>
      </c>
      <c r="M121" s="118">
        <v>3963.6363636363635</v>
      </c>
      <c r="N121" s="80">
        <v>3969.9</v>
      </c>
      <c r="O121" s="111">
        <f t="shared" si="3"/>
        <v>3989.3161616161615</v>
      </c>
      <c r="P121" s="261"/>
      <c r="Q121" s="261"/>
      <c r="R121" s="261"/>
    </row>
    <row r="122" spans="1:18" ht="12.75">
      <c r="A122" s="183" t="s">
        <v>234</v>
      </c>
      <c r="B122" s="283" t="s">
        <v>57</v>
      </c>
      <c r="C122" s="113">
        <v>7000</v>
      </c>
      <c r="D122" s="113">
        <v>7000</v>
      </c>
      <c r="E122" s="113">
        <v>7000</v>
      </c>
      <c r="F122" s="113">
        <v>7000</v>
      </c>
      <c r="G122" s="113">
        <v>6990</v>
      </c>
      <c r="H122" s="113">
        <v>7000</v>
      </c>
      <c r="I122" s="113">
        <v>7000</v>
      </c>
      <c r="J122" s="113">
        <v>7075</v>
      </c>
      <c r="K122" s="115">
        <v>7018.181818181818</v>
      </c>
      <c r="L122" s="129">
        <v>7013.333333333333</v>
      </c>
      <c r="M122" s="118">
        <v>7100</v>
      </c>
      <c r="N122" s="80">
        <v>7080</v>
      </c>
      <c r="O122" s="111">
        <f t="shared" si="3"/>
        <v>7023.042929292929</v>
      </c>
      <c r="P122" s="261"/>
      <c r="Q122" s="261"/>
      <c r="R122" s="261"/>
    </row>
    <row r="123" spans="1:18" ht="10.5" customHeight="1">
      <c r="A123" s="94"/>
      <c r="B123" s="283"/>
      <c r="C123" s="113"/>
      <c r="D123" s="113"/>
      <c r="E123" s="113"/>
      <c r="F123" s="113"/>
      <c r="G123" s="113"/>
      <c r="H123" s="113"/>
      <c r="I123" s="113"/>
      <c r="J123" s="113"/>
      <c r="K123" s="115"/>
      <c r="L123" s="129"/>
      <c r="M123" s="118"/>
      <c r="N123" s="80"/>
      <c r="O123" s="111"/>
      <c r="P123" s="261"/>
      <c r="Q123" s="261"/>
      <c r="R123" s="261"/>
    </row>
    <row r="124" spans="1:18" ht="12.75">
      <c r="A124" s="332" t="s">
        <v>88</v>
      </c>
      <c r="B124" s="283"/>
      <c r="C124" s="113"/>
      <c r="D124" s="113"/>
      <c r="E124" s="113"/>
      <c r="F124" s="113"/>
      <c r="G124" s="113"/>
      <c r="H124" s="113"/>
      <c r="I124" s="113"/>
      <c r="J124" s="113"/>
      <c r="K124" s="115"/>
      <c r="L124" s="129"/>
      <c r="M124" s="118"/>
      <c r="N124" s="80"/>
      <c r="O124" s="111"/>
      <c r="P124" s="261"/>
      <c r="Q124" s="261"/>
      <c r="R124" s="261"/>
    </row>
    <row r="125" spans="1:18" ht="12.75">
      <c r="A125" s="183" t="s">
        <v>280</v>
      </c>
      <c r="B125" s="283" t="s">
        <v>58</v>
      </c>
      <c r="C125" s="113">
        <v>351.36</v>
      </c>
      <c r="D125" s="113">
        <v>380.8333333333333</v>
      </c>
      <c r="E125" s="113">
        <v>378.3333333333333</v>
      </c>
      <c r="F125" s="113">
        <v>361.8181818181818</v>
      </c>
      <c r="G125" s="113">
        <v>312</v>
      </c>
      <c r="H125" s="113">
        <v>307.5</v>
      </c>
      <c r="I125" s="113">
        <v>354.1666666666667</v>
      </c>
      <c r="J125" s="113">
        <v>421.6666666666667</v>
      </c>
      <c r="K125" s="115">
        <v>421.3636363636364</v>
      </c>
      <c r="L125" s="114">
        <v>311.3333333333333</v>
      </c>
      <c r="M125" s="118">
        <v>387.72727272727275</v>
      </c>
      <c r="N125" s="80">
        <v>377</v>
      </c>
      <c r="O125" s="111">
        <f t="shared" si="3"/>
        <v>363.75853535353536</v>
      </c>
      <c r="P125" s="261"/>
      <c r="Q125" s="261"/>
      <c r="R125" s="261"/>
    </row>
    <row r="126" spans="1:20" s="9" customFormat="1" ht="17.25" customHeight="1">
      <c r="A126" s="333" t="s">
        <v>63</v>
      </c>
      <c r="B126" s="276"/>
      <c r="J126" s="11"/>
      <c r="P126" s="266"/>
      <c r="Q126" s="266"/>
      <c r="R126" s="266"/>
      <c r="S126" s="266"/>
      <c r="T126" s="266"/>
    </row>
    <row r="127" spans="1:20" s="9" customFormat="1" ht="15" customHeight="1">
      <c r="A127" s="239" t="s">
        <v>367</v>
      </c>
      <c r="B127" s="276"/>
      <c r="J127" s="11"/>
      <c r="P127" s="266"/>
      <c r="Q127" s="266"/>
      <c r="R127" s="266"/>
      <c r="S127" s="266"/>
      <c r="T127" s="266"/>
    </row>
    <row r="128" spans="2:20" s="9" customFormat="1" ht="12.75">
      <c r="B128" s="276"/>
      <c r="J128" s="11"/>
      <c r="P128" s="266"/>
      <c r="Q128" s="266"/>
      <c r="R128" s="266"/>
      <c r="S128" s="266"/>
      <c r="T128" s="266"/>
    </row>
    <row r="129" spans="2:20" s="9" customFormat="1" ht="12">
      <c r="B129" s="276"/>
      <c r="O129" s="8"/>
      <c r="P129" s="266"/>
      <c r="Q129" s="266"/>
      <c r="R129" s="266"/>
      <c r="S129" s="266"/>
      <c r="T129" s="266"/>
    </row>
    <row r="130" spans="2:20" s="242" customFormat="1" ht="13.5">
      <c r="B130" s="24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P130" s="334"/>
      <c r="Q130" s="334"/>
      <c r="R130" s="334"/>
      <c r="S130" s="334"/>
      <c r="T130" s="334"/>
    </row>
    <row r="131" spans="2:20" s="242" customFormat="1" ht="12.75">
      <c r="B131" s="241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P131" s="334"/>
      <c r="Q131" s="334"/>
      <c r="R131" s="334"/>
      <c r="S131" s="334"/>
      <c r="T131" s="334"/>
    </row>
    <row r="132" spans="2:20" s="9" customFormat="1" ht="12.75">
      <c r="B132" s="276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0"/>
      <c r="P132" s="266"/>
      <c r="Q132" s="266"/>
      <c r="R132" s="266"/>
      <c r="S132" s="266"/>
      <c r="T132" s="266"/>
    </row>
    <row r="133" spans="2:20" s="242" customFormat="1" ht="12.75">
      <c r="B133" s="241"/>
      <c r="P133" s="334"/>
      <c r="Q133" s="334"/>
      <c r="R133" s="334"/>
      <c r="S133" s="334"/>
      <c r="T133" s="334"/>
    </row>
    <row r="134" spans="2:20" s="9" customFormat="1" ht="12.75">
      <c r="B134" s="335"/>
      <c r="O134" s="8"/>
      <c r="P134" s="266"/>
      <c r="Q134" s="266"/>
      <c r="R134" s="266"/>
      <c r="S134" s="266"/>
      <c r="T134" s="266"/>
    </row>
    <row r="135" spans="2:20" s="9" customFormat="1" ht="12">
      <c r="B135" s="276"/>
      <c r="O135" s="8"/>
      <c r="P135" s="266"/>
      <c r="Q135" s="266"/>
      <c r="R135" s="266"/>
      <c r="S135" s="266"/>
      <c r="T135" s="266"/>
    </row>
    <row r="136" spans="2:20" s="9" customFormat="1" ht="12">
      <c r="B136" s="276"/>
      <c r="O136" s="8"/>
      <c r="P136" s="266"/>
      <c r="Q136" s="266"/>
      <c r="R136" s="266"/>
      <c r="S136" s="266"/>
      <c r="T136" s="266"/>
    </row>
    <row r="137" spans="2:20" s="9" customFormat="1" ht="12">
      <c r="B137" s="276"/>
      <c r="O137" s="8"/>
      <c r="P137" s="266"/>
      <c r="Q137" s="266"/>
      <c r="R137" s="266"/>
      <c r="S137" s="266"/>
      <c r="T137" s="266"/>
    </row>
    <row r="138" spans="2:20" s="9" customFormat="1" ht="12">
      <c r="B138" s="276"/>
      <c r="O138" s="8"/>
      <c r="P138" s="266"/>
      <c r="Q138" s="266"/>
      <c r="R138" s="266"/>
      <c r="S138" s="266"/>
      <c r="T138" s="266"/>
    </row>
    <row r="139" spans="2:20" s="9" customFormat="1" ht="12">
      <c r="B139" s="276"/>
      <c r="O139" s="8"/>
      <c r="P139" s="266"/>
      <c r="Q139" s="266"/>
      <c r="R139" s="266"/>
      <c r="S139" s="266"/>
      <c r="T139" s="266"/>
    </row>
    <row r="140" spans="2:20" s="9" customFormat="1" ht="12">
      <c r="B140" s="276"/>
      <c r="O140" s="8"/>
      <c r="P140" s="266"/>
      <c r="Q140" s="266"/>
      <c r="R140" s="266"/>
      <c r="S140" s="266"/>
      <c r="T140" s="266"/>
    </row>
    <row r="141" spans="2:20" s="9" customFormat="1" ht="12">
      <c r="B141" s="276"/>
      <c r="O141" s="8"/>
      <c r="P141" s="266"/>
      <c r="Q141" s="266"/>
      <c r="R141" s="266"/>
      <c r="S141" s="266"/>
      <c r="T141" s="266"/>
    </row>
    <row r="142" spans="2:20" s="9" customFormat="1" ht="12">
      <c r="B142" s="276"/>
      <c r="O142" s="8"/>
      <c r="P142" s="266"/>
      <c r="Q142" s="266"/>
      <c r="R142" s="266"/>
      <c r="S142" s="266"/>
      <c r="T142" s="266"/>
    </row>
    <row r="143" spans="2:20" s="9" customFormat="1" ht="12">
      <c r="B143" s="276"/>
      <c r="O143" s="8"/>
      <c r="P143" s="266"/>
      <c r="Q143" s="266"/>
      <c r="R143" s="266"/>
      <c r="S143" s="266"/>
      <c r="T143" s="266"/>
    </row>
    <row r="144" spans="2:20" s="9" customFormat="1" ht="12">
      <c r="B144" s="276"/>
      <c r="O144" s="8"/>
      <c r="P144" s="266"/>
      <c r="Q144" s="266"/>
      <c r="R144" s="266"/>
      <c r="S144" s="266"/>
      <c r="T144" s="266"/>
    </row>
    <row r="145" spans="2:20" s="9" customFormat="1" ht="12">
      <c r="B145" s="276"/>
      <c r="O145" s="8"/>
      <c r="P145" s="266"/>
      <c r="Q145" s="266"/>
      <c r="R145" s="266"/>
      <c r="S145" s="266"/>
      <c r="T145" s="266"/>
    </row>
    <row r="146" spans="2:20" s="9" customFormat="1" ht="12">
      <c r="B146" s="276"/>
      <c r="O146" s="8"/>
      <c r="P146" s="266"/>
      <c r="Q146" s="266"/>
      <c r="R146" s="266"/>
      <c r="S146" s="266"/>
      <c r="T146" s="266"/>
    </row>
    <row r="147" spans="2:20" s="9" customFormat="1" ht="12">
      <c r="B147" s="276"/>
      <c r="O147" s="8"/>
      <c r="P147" s="266"/>
      <c r="Q147" s="266"/>
      <c r="R147" s="266"/>
      <c r="S147" s="266"/>
      <c r="T147" s="266"/>
    </row>
    <row r="148" spans="2:20" s="9" customFormat="1" ht="12">
      <c r="B148" s="276"/>
      <c r="O148" s="8"/>
      <c r="P148" s="266"/>
      <c r="Q148" s="266"/>
      <c r="R148" s="266"/>
      <c r="S148" s="266"/>
      <c r="T148" s="266"/>
    </row>
    <row r="149" spans="2:20" s="9" customFormat="1" ht="12">
      <c r="B149" s="276"/>
      <c r="O149" s="8"/>
      <c r="P149" s="266"/>
      <c r="Q149" s="266"/>
      <c r="R149" s="266"/>
      <c r="S149" s="266"/>
      <c r="T149" s="266"/>
    </row>
    <row r="150" spans="2:20" s="9" customFormat="1" ht="12">
      <c r="B150" s="276"/>
      <c r="O150" s="8"/>
      <c r="P150" s="266"/>
      <c r="Q150" s="266"/>
      <c r="R150" s="266"/>
      <c r="S150" s="266"/>
      <c r="T150" s="266"/>
    </row>
    <row r="151" spans="2:20" s="9" customFormat="1" ht="12">
      <c r="B151" s="276"/>
      <c r="O151" s="8"/>
      <c r="P151" s="266"/>
      <c r="Q151" s="266"/>
      <c r="R151" s="266"/>
      <c r="S151" s="266"/>
      <c r="T151" s="266"/>
    </row>
    <row r="152" spans="2:20" s="9" customFormat="1" ht="12">
      <c r="B152" s="276"/>
      <c r="O152" s="8"/>
      <c r="P152" s="266"/>
      <c r="Q152" s="266"/>
      <c r="R152" s="266"/>
      <c r="S152" s="266"/>
      <c r="T152" s="266"/>
    </row>
    <row r="153" spans="2:20" s="9" customFormat="1" ht="12">
      <c r="B153" s="276"/>
      <c r="O153" s="8"/>
      <c r="P153" s="266"/>
      <c r="Q153" s="266"/>
      <c r="R153" s="266"/>
      <c r="S153" s="266"/>
      <c r="T153" s="266"/>
    </row>
    <row r="154" spans="2:20" s="9" customFormat="1" ht="12">
      <c r="B154" s="276"/>
      <c r="O154" s="8"/>
      <c r="P154" s="266"/>
      <c r="Q154" s="266"/>
      <c r="R154" s="266"/>
      <c r="S154" s="266"/>
      <c r="T154" s="266"/>
    </row>
    <row r="155" spans="2:20" s="9" customFormat="1" ht="12">
      <c r="B155" s="276"/>
      <c r="O155" s="8"/>
      <c r="P155" s="266"/>
      <c r="Q155" s="266"/>
      <c r="R155" s="266"/>
      <c r="S155" s="266"/>
      <c r="T155" s="266"/>
    </row>
    <row r="156" spans="2:20" s="9" customFormat="1" ht="12">
      <c r="B156" s="276"/>
      <c r="O156" s="8"/>
      <c r="P156" s="266"/>
      <c r="Q156" s="266"/>
      <c r="R156" s="266"/>
      <c r="S156" s="266"/>
      <c r="T156" s="266"/>
    </row>
    <row r="157" spans="2:20" s="9" customFormat="1" ht="12">
      <c r="B157" s="276"/>
      <c r="O157" s="8"/>
      <c r="P157" s="266"/>
      <c r="Q157" s="266"/>
      <c r="R157" s="266"/>
      <c r="S157" s="266"/>
      <c r="T157" s="266"/>
    </row>
    <row r="158" spans="2:20" s="9" customFormat="1" ht="12">
      <c r="B158" s="276"/>
      <c r="O158" s="8"/>
      <c r="P158" s="266"/>
      <c r="Q158" s="266"/>
      <c r="R158" s="266"/>
      <c r="S158" s="266"/>
      <c r="T158" s="266"/>
    </row>
    <row r="159" spans="2:20" s="9" customFormat="1" ht="12">
      <c r="B159" s="276"/>
      <c r="O159" s="8"/>
      <c r="P159" s="266"/>
      <c r="Q159" s="266"/>
      <c r="R159" s="266"/>
      <c r="S159" s="266"/>
      <c r="T159" s="266"/>
    </row>
    <row r="160" spans="2:20" s="9" customFormat="1" ht="12">
      <c r="B160" s="276"/>
      <c r="O160" s="8"/>
      <c r="P160" s="266"/>
      <c r="Q160" s="266"/>
      <c r="R160" s="266"/>
      <c r="S160" s="266"/>
      <c r="T160" s="266"/>
    </row>
    <row r="161" spans="2:20" s="9" customFormat="1" ht="12">
      <c r="B161" s="276"/>
      <c r="O161" s="8"/>
      <c r="P161" s="266"/>
      <c r="Q161" s="266"/>
      <c r="R161" s="266"/>
      <c r="S161" s="266"/>
      <c r="T161" s="266"/>
    </row>
    <row r="162" spans="2:20" s="9" customFormat="1" ht="12">
      <c r="B162" s="276"/>
      <c r="O162" s="8"/>
      <c r="P162" s="266"/>
      <c r="Q162" s="266"/>
      <c r="R162" s="266"/>
      <c r="S162" s="266"/>
      <c r="T162" s="266"/>
    </row>
    <row r="163" spans="2:20" s="9" customFormat="1" ht="12">
      <c r="B163" s="276"/>
      <c r="O163" s="8"/>
      <c r="P163" s="266"/>
      <c r="Q163" s="266"/>
      <c r="R163" s="266"/>
      <c r="S163" s="266"/>
      <c r="T163" s="266"/>
    </row>
    <row r="164" spans="2:20" s="9" customFormat="1" ht="12">
      <c r="B164" s="276"/>
      <c r="O164" s="8"/>
      <c r="P164" s="266"/>
      <c r="Q164" s="266"/>
      <c r="R164" s="266"/>
      <c r="S164" s="266"/>
      <c r="T164" s="266"/>
    </row>
    <row r="165" spans="2:20" s="9" customFormat="1" ht="12">
      <c r="B165" s="276"/>
      <c r="O165" s="8"/>
      <c r="P165" s="266"/>
      <c r="Q165" s="266"/>
      <c r="R165" s="266"/>
      <c r="S165" s="266"/>
      <c r="T165" s="266"/>
    </row>
    <row r="166" spans="2:20" s="9" customFormat="1" ht="12">
      <c r="B166" s="276"/>
      <c r="O166" s="8"/>
      <c r="P166" s="266"/>
      <c r="Q166" s="266"/>
      <c r="R166" s="266"/>
      <c r="S166" s="266"/>
      <c r="T166" s="266"/>
    </row>
    <row r="167" spans="2:20" s="9" customFormat="1" ht="12">
      <c r="B167" s="276"/>
      <c r="O167" s="8"/>
      <c r="P167" s="266"/>
      <c r="Q167" s="266"/>
      <c r="R167" s="266"/>
      <c r="S167" s="266"/>
      <c r="T167" s="266"/>
    </row>
    <row r="168" spans="2:20" s="9" customFormat="1" ht="12">
      <c r="B168" s="276"/>
      <c r="O168" s="8"/>
      <c r="P168" s="266"/>
      <c r="Q168" s="266"/>
      <c r="R168" s="266"/>
      <c r="S168" s="266"/>
      <c r="T168" s="266"/>
    </row>
    <row r="169" spans="2:20" s="9" customFormat="1" ht="12">
      <c r="B169" s="276"/>
      <c r="O169" s="8"/>
      <c r="P169" s="266"/>
      <c r="Q169" s="266"/>
      <c r="R169" s="266"/>
      <c r="S169" s="266"/>
      <c r="T169" s="266"/>
    </row>
    <row r="170" spans="2:20" s="9" customFormat="1" ht="12">
      <c r="B170" s="276"/>
      <c r="O170" s="8"/>
      <c r="P170" s="266"/>
      <c r="Q170" s="266"/>
      <c r="R170" s="266"/>
      <c r="S170" s="266"/>
      <c r="T170" s="266"/>
    </row>
    <row r="171" spans="2:20" s="9" customFormat="1" ht="12">
      <c r="B171" s="276"/>
      <c r="O171" s="8"/>
      <c r="P171" s="266"/>
      <c r="Q171" s="266"/>
      <c r="R171" s="266"/>
      <c r="S171" s="266"/>
      <c r="T171" s="266"/>
    </row>
    <row r="172" spans="2:20" s="9" customFormat="1" ht="12">
      <c r="B172" s="276"/>
      <c r="O172" s="8"/>
      <c r="P172" s="266"/>
      <c r="Q172" s="266"/>
      <c r="R172" s="266"/>
      <c r="S172" s="266"/>
      <c r="T172" s="266"/>
    </row>
    <row r="173" spans="2:20" s="9" customFormat="1" ht="12">
      <c r="B173" s="276"/>
      <c r="O173" s="8"/>
      <c r="P173" s="266"/>
      <c r="Q173" s="266"/>
      <c r="R173" s="266"/>
      <c r="S173" s="266"/>
      <c r="T173" s="266"/>
    </row>
    <row r="174" spans="2:20" s="9" customFormat="1" ht="12">
      <c r="B174" s="276"/>
      <c r="O174" s="8"/>
      <c r="P174" s="266"/>
      <c r="Q174" s="266"/>
      <c r="R174" s="266"/>
      <c r="S174" s="266"/>
      <c r="T174" s="266"/>
    </row>
    <row r="175" spans="2:20" s="9" customFormat="1" ht="12">
      <c r="B175" s="276"/>
      <c r="O175" s="8"/>
      <c r="P175" s="266"/>
      <c r="Q175" s="266"/>
      <c r="R175" s="266"/>
      <c r="S175" s="266"/>
      <c r="T175" s="266"/>
    </row>
    <row r="176" spans="2:20" s="9" customFormat="1" ht="12">
      <c r="B176" s="276"/>
      <c r="O176" s="8"/>
      <c r="P176" s="266"/>
      <c r="Q176" s="266"/>
      <c r="R176" s="266"/>
      <c r="S176" s="266"/>
      <c r="T176" s="266"/>
    </row>
    <row r="177" spans="2:20" s="9" customFormat="1" ht="12">
      <c r="B177" s="276"/>
      <c r="O177" s="8"/>
      <c r="P177" s="266"/>
      <c r="Q177" s="266"/>
      <c r="R177" s="266"/>
      <c r="S177" s="266"/>
      <c r="T177" s="266"/>
    </row>
    <row r="178" spans="2:20" s="9" customFormat="1" ht="12">
      <c r="B178" s="276"/>
      <c r="O178" s="8"/>
      <c r="P178" s="266"/>
      <c r="Q178" s="266"/>
      <c r="R178" s="266"/>
      <c r="S178" s="266"/>
      <c r="T178" s="266"/>
    </row>
    <row r="179" spans="2:20" s="9" customFormat="1" ht="12">
      <c r="B179" s="276"/>
      <c r="O179" s="8"/>
      <c r="P179" s="266"/>
      <c r="Q179" s="266"/>
      <c r="R179" s="266"/>
      <c r="S179" s="266"/>
      <c r="T179" s="266"/>
    </row>
    <row r="180" spans="2:20" s="9" customFormat="1" ht="12">
      <c r="B180" s="276"/>
      <c r="O180" s="8"/>
      <c r="P180" s="266"/>
      <c r="Q180" s="266"/>
      <c r="R180" s="266"/>
      <c r="S180" s="266"/>
      <c r="T180" s="266"/>
    </row>
    <row r="181" spans="2:20" s="9" customFormat="1" ht="12">
      <c r="B181" s="276"/>
      <c r="O181" s="8"/>
      <c r="P181" s="266"/>
      <c r="Q181" s="266"/>
      <c r="R181" s="266"/>
      <c r="S181" s="266"/>
      <c r="T181" s="266"/>
    </row>
    <row r="182" spans="2:20" s="9" customFormat="1" ht="12">
      <c r="B182" s="276"/>
      <c r="O182" s="8"/>
      <c r="P182" s="266"/>
      <c r="Q182" s="266"/>
      <c r="R182" s="266"/>
      <c r="S182" s="266"/>
      <c r="T182" s="266"/>
    </row>
    <row r="183" spans="2:20" s="9" customFormat="1" ht="12">
      <c r="B183" s="276"/>
      <c r="O183" s="8"/>
      <c r="P183" s="266"/>
      <c r="Q183" s="266"/>
      <c r="R183" s="266"/>
      <c r="S183" s="266"/>
      <c r="T183" s="266"/>
    </row>
    <row r="184" spans="2:20" s="9" customFormat="1" ht="12">
      <c r="B184" s="276"/>
      <c r="O184" s="8"/>
      <c r="P184" s="266"/>
      <c r="Q184" s="266"/>
      <c r="R184" s="266"/>
      <c r="S184" s="266"/>
      <c r="T184" s="266"/>
    </row>
    <row r="185" spans="2:20" s="9" customFormat="1" ht="12">
      <c r="B185" s="276"/>
      <c r="O185" s="8"/>
      <c r="P185" s="266"/>
      <c r="Q185" s="266"/>
      <c r="R185" s="266"/>
      <c r="S185" s="266"/>
      <c r="T185" s="266"/>
    </row>
    <row r="186" spans="2:20" s="9" customFormat="1" ht="12">
      <c r="B186" s="276"/>
      <c r="O186" s="8"/>
      <c r="P186" s="266"/>
      <c r="Q186" s="266"/>
      <c r="R186" s="266"/>
      <c r="S186" s="266"/>
      <c r="T186" s="266"/>
    </row>
    <row r="187" spans="2:20" s="9" customFormat="1" ht="12">
      <c r="B187" s="276"/>
      <c r="O187" s="8"/>
      <c r="P187" s="266"/>
      <c r="Q187" s="266"/>
      <c r="R187" s="266"/>
      <c r="S187" s="266"/>
      <c r="T187" s="266"/>
    </row>
    <row r="188" spans="2:20" s="9" customFormat="1" ht="12">
      <c r="B188" s="276"/>
      <c r="O188" s="8"/>
      <c r="P188" s="266"/>
      <c r="Q188" s="266"/>
      <c r="R188" s="266"/>
      <c r="S188" s="266"/>
      <c r="T188" s="266"/>
    </row>
    <row r="189" spans="2:20" s="9" customFormat="1" ht="12">
      <c r="B189" s="276"/>
      <c r="O189" s="8"/>
      <c r="P189" s="266"/>
      <c r="Q189" s="266"/>
      <c r="R189" s="266"/>
      <c r="S189" s="266"/>
      <c r="T189" s="266"/>
    </row>
    <row r="190" spans="2:20" s="9" customFormat="1" ht="12">
      <c r="B190" s="276"/>
      <c r="O190" s="8"/>
      <c r="P190" s="266"/>
      <c r="Q190" s="266"/>
      <c r="R190" s="266"/>
      <c r="S190" s="266"/>
      <c r="T190" s="266"/>
    </row>
    <row r="191" spans="2:20" s="9" customFormat="1" ht="12">
      <c r="B191" s="276"/>
      <c r="O191" s="8"/>
      <c r="P191" s="266"/>
      <c r="Q191" s="266"/>
      <c r="R191" s="266"/>
      <c r="S191" s="266"/>
      <c r="T191" s="266"/>
    </row>
    <row r="192" spans="2:20" s="9" customFormat="1" ht="12">
      <c r="B192" s="276"/>
      <c r="O192" s="8"/>
      <c r="P192" s="266"/>
      <c r="Q192" s="266"/>
      <c r="R192" s="266"/>
      <c r="S192" s="266"/>
      <c r="T192" s="266"/>
    </row>
    <row r="193" spans="2:20" s="9" customFormat="1" ht="12">
      <c r="B193" s="276"/>
      <c r="O193" s="8"/>
      <c r="P193" s="266"/>
      <c r="Q193" s="266"/>
      <c r="R193" s="266"/>
      <c r="S193" s="266"/>
      <c r="T193" s="266"/>
    </row>
    <row r="194" spans="2:20" s="9" customFormat="1" ht="12">
      <c r="B194" s="276"/>
      <c r="O194" s="8"/>
      <c r="P194" s="266"/>
      <c r="Q194" s="266"/>
      <c r="R194" s="266"/>
      <c r="S194" s="266"/>
      <c r="T194" s="266"/>
    </row>
    <row r="195" spans="2:20" s="9" customFormat="1" ht="12">
      <c r="B195" s="276"/>
      <c r="O195" s="8"/>
      <c r="P195" s="266"/>
      <c r="Q195" s="266"/>
      <c r="R195" s="266"/>
      <c r="S195" s="266"/>
      <c r="T195" s="266"/>
    </row>
    <row r="196" spans="2:20" s="9" customFormat="1" ht="12">
      <c r="B196" s="276"/>
      <c r="O196" s="8"/>
      <c r="P196" s="266"/>
      <c r="Q196" s="266"/>
      <c r="R196" s="266"/>
      <c r="S196" s="266"/>
      <c r="T196" s="266"/>
    </row>
    <row r="197" spans="2:20" s="9" customFormat="1" ht="12">
      <c r="B197" s="276"/>
      <c r="O197" s="8"/>
      <c r="P197" s="266"/>
      <c r="Q197" s="266"/>
      <c r="R197" s="266"/>
      <c r="S197" s="266"/>
      <c r="T197" s="266"/>
    </row>
    <row r="198" spans="2:20" s="9" customFormat="1" ht="12">
      <c r="B198" s="276"/>
      <c r="O198" s="8"/>
      <c r="P198" s="266"/>
      <c r="Q198" s="266"/>
      <c r="R198" s="266"/>
      <c r="S198" s="266"/>
      <c r="T198" s="266"/>
    </row>
    <row r="199" spans="2:20" s="9" customFormat="1" ht="12">
      <c r="B199" s="276"/>
      <c r="O199" s="8"/>
      <c r="P199" s="266"/>
      <c r="Q199" s="266"/>
      <c r="R199" s="266"/>
      <c r="S199" s="266"/>
      <c r="T199" s="266"/>
    </row>
    <row r="200" spans="2:20" s="9" customFormat="1" ht="12">
      <c r="B200" s="276"/>
      <c r="O200" s="8"/>
      <c r="P200" s="266"/>
      <c r="Q200" s="266"/>
      <c r="R200" s="266"/>
      <c r="S200" s="266"/>
      <c r="T200" s="266"/>
    </row>
    <row r="201" spans="2:20" s="9" customFormat="1" ht="12">
      <c r="B201" s="276"/>
      <c r="O201" s="8"/>
      <c r="P201" s="266"/>
      <c r="Q201" s="266"/>
      <c r="R201" s="266"/>
      <c r="S201" s="266"/>
      <c r="T201" s="266"/>
    </row>
    <row r="202" spans="2:20" s="9" customFormat="1" ht="12">
      <c r="B202" s="276"/>
      <c r="O202" s="8"/>
      <c r="P202" s="266"/>
      <c r="Q202" s="266"/>
      <c r="R202" s="266"/>
      <c r="S202" s="266"/>
      <c r="T202" s="266"/>
    </row>
    <row r="203" spans="2:20" s="9" customFormat="1" ht="12">
      <c r="B203" s="276"/>
      <c r="O203" s="8"/>
      <c r="P203" s="266"/>
      <c r="Q203" s="266"/>
      <c r="R203" s="266"/>
      <c r="S203" s="266"/>
      <c r="T203" s="266"/>
    </row>
    <row r="204" spans="2:20" s="9" customFormat="1" ht="12">
      <c r="B204" s="276"/>
      <c r="O204" s="8"/>
      <c r="P204" s="266"/>
      <c r="Q204" s="266"/>
      <c r="R204" s="266"/>
      <c r="S204" s="266"/>
      <c r="T204" s="266"/>
    </row>
    <row r="205" spans="2:20" s="9" customFormat="1" ht="12">
      <c r="B205" s="276"/>
      <c r="O205" s="8"/>
      <c r="P205" s="266"/>
      <c r="Q205" s="266"/>
      <c r="R205" s="266"/>
      <c r="S205" s="266"/>
      <c r="T205" s="266"/>
    </row>
    <row r="206" spans="2:20" s="9" customFormat="1" ht="12">
      <c r="B206" s="276"/>
      <c r="O206" s="8"/>
      <c r="P206" s="266"/>
      <c r="Q206" s="266"/>
      <c r="R206" s="266"/>
      <c r="S206" s="266"/>
      <c r="T206" s="266"/>
    </row>
    <row r="207" spans="2:20" s="9" customFormat="1" ht="12">
      <c r="B207" s="276"/>
      <c r="O207" s="8"/>
      <c r="P207" s="266"/>
      <c r="Q207" s="266"/>
      <c r="R207" s="266"/>
      <c r="S207" s="266"/>
      <c r="T207" s="266"/>
    </row>
    <row r="208" spans="2:20" s="9" customFormat="1" ht="12">
      <c r="B208" s="276"/>
      <c r="O208" s="8"/>
      <c r="P208" s="266"/>
      <c r="Q208" s="266"/>
      <c r="R208" s="266"/>
      <c r="S208" s="266"/>
      <c r="T208" s="266"/>
    </row>
    <row r="209" spans="2:20" s="9" customFormat="1" ht="12">
      <c r="B209" s="276"/>
      <c r="O209" s="8"/>
      <c r="P209" s="266"/>
      <c r="Q209" s="266"/>
      <c r="R209" s="266"/>
      <c r="S209" s="266"/>
      <c r="T209" s="266"/>
    </row>
    <row r="210" spans="2:20" s="9" customFormat="1" ht="12">
      <c r="B210" s="276"/>
      <c r="O210" s="8"/>
      <c r="P210" s="266"/>
      <c r="Q210" s="266"/>
      <c r="R210" s="266"/>
      <c r="S210" s="266"/>
      <c r="T210" s="266"/>
    </row>
    <row r="211" spans="2:20" s="9" customFormat="1" ht="12">
      <c r="B211" s="276"/>
      <c r="O211" s="8"/>
      <c r="P211" s="266"/>
      <c r="Q211" s="266"/>
      <c r="R211" s="266"/>
      <c r="S211" s="266"/>
      <c r="T211" s="266"/>
    </row>
    <row r="212" spans="2:20" s="9" customFormat="1" ht="12">
      <c r="B212" s="276"/>
      <c r="O212" s="8"/>
      <c r="P212" s="266"/>
      <c r="Q212" s="266"/>
      <c r="R212" s="266"/>
      <c r="S212" s="266"/>
      <c r="T212" s="266"/>
    </row>
    <row r="213" spans="2:20" s="9" customFormat="1" ht="12">
      <c r="B213" s="276"/>
      <c r="O213" s="8"/>
      <c r="P213" s="266"/>
      <c r="Q213" s="266"/>
      <c r="R213" s="266"/>
      <c r="S213" s="266"/>
      <c r="T213" s="266"/>
    </row>
    <row r="214" spans="2:20" s="9" customFormat="1" ht="12">
      <c r="B214" s="276"/>
      <c r="O214" s="8"/>
      <c r="P214" s="266"/>
      <c r="Q214" s="266"/>
      <c r="R214" s="266"/>
      <c r="S214" s="266"/>
      <c r="T214" s="266"/>
    </row>
    <row r="215" spans="2:20" s="9" customFormat="1" ht="12">
      <c r="B215" s="276"/>
      <c r="O215" s="8"/>
      <c r="P215" s="266"/>
      <c r="Q215" s="266"/>
      <c r="R215" s="266"/>
      <c r="S215" s="266"/>
      <c r="T215" s="266"/>
    </row>
    <row r="216" spans="2:20" s="9" customFormat="1" ht="12">
      <c r="B216" s="276"/>
      <c r="O216" s="8"/>
      <c r="P216" s="266"/>
      <c r="Q216" s="266"/>
      <c r="R216" s="266"/>
      <c r="S216" s="266"/>
      <c r="T216" s="266"/>
    </row>
    <row r="217" spans="2:20" s="9" customFormat="1" ht="12">
      <c r="B217" s="276"/>
      <c r="O217" s="8"/>
      <c r="P217" s="266"/>
      <c r="Q217" s="266"/>
      <c r="R217" s="266"/>
      <c r="S217" s="266"/>
      <c r="T217" s="266"/>
    </row>
    <row r="218" spans="2:20" s="9" customFormat="1" ht="12">
      <c r="B218" s="276"/>
      <c r="O218" s="8"/>
      <c r="P218" s="266"/>
      <c r="Q218" s="266"/>
      <c r="R218" s="266"/>
      <c r="S218" s="266"/>
      <c r="T218" s="266"/>
    </row>
    <row r="219" spans="2:20" s="9" customFormat="1" ht="12">
      <c r="B219" s="276"/>
      <c r="O219" s="8"/>
      <c r="P219" s="266"/>
      <c r="Q219" s="266"/>
      <c r="R219" s="266"/>
      <c r="S219" s="266"/>
      <c r="T219" s="266"/>
    </row>
  </sheetData>
  <sheetProtection/>
  <mergeCells count="3">
    <mergeCell ref="A1:O1"/>
    <mergeCell ref="A46:O46"/>
    <mergeCell ref="A85:O8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24"/>
  <sheetViews>
    <sheetView zoomScale="80" zoomScaleNormal="80" zoomScalePageLayoutView="0" workbookViewId="0" topLeftCell="A121">
      <selection activeCell="H147" sqref="H147"/>
    </sheetView>
  </sheetViews>
  <sheetFormatPr defaultColWidth="9.8515625" defaultRowHeight="12.75"/>
  <cols>
    <col min="1" max="1" width="23.28125" style="3" customWidth="1"/>
    <col min="2" max="2" width="8.421875" style="287" customWidth="1"/>
    <col min="3" max="14" width="11.7109375" style="3" customWidth="1"/>
    <col min="15" max="15" width="10.57421875" style="4" customWidth="1"/>
    <col min="16" max="19" width="9.8515625" style="245" customWidth="1"/>
    <col min="20" max="16384" width="9.8515625" style="3" customWidth="1"/>
  </cols>
  <sheetData>
    <row r="1" spans="1:15" ht="36" customHeight="1">
      <c r="A1" s="9"/>
      <c r="B1" s="27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15.75">
      <c r="A2" s="494" t="s">
        <v>363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1:15" ht="12">
      <c r="A3" s="9"/>
      <c r="B3" s="27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8"/>
    </row>
    <row r="4" spans="1:15" ht="1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15" ht="15">
      <c r="A5" s="225" t="s">
        <v>351</v>
      </c>
      <c r="B5" s="225" t="s">
        <v>0</v>
      </c>
      <c r="C5" s="225" t="s">
        <v>16</v>
      </c>
      <c r="D5" s="225" t="s">
        <v>17</v>
      </c>
      <c r="E5" s="225" t="s">
        <v>18</v>
      </c>
      <c r="F5" s="225" t="s">
        <v>19</v>
      </c>
      <c r="G5" s="225" t="s">
        <v>20</v>
      </c>
      <c r="H5" s="225" t="s">
        <v>21</v>
      </c>
      <c r="I5" s="225" t="s">
        <v>22</v>
      </c>
      <c r="J5" s="225" t="s">
        <v>61</v>
      </c>
      <c r="K5" s="225" t="s">
        <v>23</v>
      </c>
      <c r="L5" s="225" t="s">
        <v>24</v>
      </c>
      <c r="M5" s="225" t="s">
        <v>25</v>
      </c>
      <c r="N5" s="225" t="s">
        <v>26</v>
      </c>
      <c r="O5" s="225" t="s">
        <v>40</v>
      </c>
    </row>
    <row r="6" spans="1:15" ht="15" customHeight="1">
      <c r="A6" s="345" t="s">
        <v>41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7"/>
    </row>
    <row r="7" spans="1:19" s="5" customFormat="1" ht="15" customHeight="1">
      <c r="A7" s="203" t="s">
        <v>240</v>
      </c>
      <c r="B7" s="285" t="s">
        <v>57</v>
      </c>
      <c r="C7" s="84">
        <v>2109.6153846153848</v>
      </c>
      <c r="D7" s="84">
        <v>2209.090909090909</v>
      </c>
      <c r="E7" s="84">
        <v>2202.2727272727275</v>
      </c>
      <c r="F7" s="88">
        <v>2151.0416666666665</v>
      </c>
      <c r="G7" s="88">
        <v>2136.3636363636365</v>
      </c>
      <c r="H7" s="89">
        <v>2164.5833333333335</v>
      </c>
      <c r="I7" s="101">
        <v>2132.2916666666665</v>
      </c>
      <c r="J7" s="101">
        <v>2127.2727272727275</v>
      </c>
      <c r="K7" s="90">
        <v>2123.9583333333335</v>
      </c>
      <c r="L7" s="84">
        <v>2093</v>
      </c>
      <c r="M7" s="101">
        <v>2102.0454545454545</v>
      </c>
      <c r="N7" s="96">
        <v>2123.8636363636365</v>
      </c>
      <c r="O7" s="160">
        <f>AVERAGE(C7:N7)</f>
        <v>2139.6166229603728</v>
      </c>
      <c r="P7" s="249"/>
      <c r="Q7" s="249"/>
      <c r="R7" s="249"/>
      <c r="S7" s="249"/>
    </row>
    <row r="8" spans="1:19" s="5" customFormat="1" ht="15" customHeight="1">
      <c r="A8" s="203" t="s">
        <v>241</v>
      </c>
      <c r="B8" s="285" t="s">
        <v>57</v>
      </c>
      <c r="C8" s="84">
        <v>1588.4615384615386</v>
      </c>
      <c r="D8" s="84">
        <v>1652.7272727272727</v>
      </c>
      <c r="E8" s="84">
        <v>1667.2727272727273</v>
      </c>
      <c r="F8" s="88">
        <v>1652.3333333333333</v>
      </c>
      <c r="G8" s="88">
        <v>1640</v>
      </c>
      <c r="H8" s="89">
        <v>1646.6666666666667</v>
      </c>
      <c r="I8" s="101">
        <v>1650</v>
      </c>
      <c r="J8" s="101">
        <v>1645.4545454545455</v>
      </c>
      <c r="K8" s="90">
        <v>1680.6666666666667</v>
      </c>
      <c r="L8" s="84">
        <v>1660</v>
      </c>
      <c r="M8" s="101">
        <v>1664.5454545454545</v>
      </c>
      <c r="N8" s="96">
        <v>1687.2727272727273</v>
      </c>
      <c r="O8" s="160">
        <f>AVERAGE(C8:N8)</f>
        <v>1652.9500777000776</v>
      </c>
      <c r="P8" s="249"/>
      <c r="Q8" s="249"/>
      <c r="R8" s="249"/>
      <c r="S8" s="249"/>
    </row>
    <row r="9" spans="1:19" s="5" customFormat="1" ht="15" customHeight="1">
      <c r="A9" s="203" t="s">
        <v>242</v>
      </c>
      <c r="B9" s="285" t="s">
        <v>57</v>
      </c>
      <c r="C9" s="84">
        <v>1459.2307692307693</v>
      </c>
      <c r="D9" s="84">
        <v>1498.1818181818182</v>
      </c>
      <c r="E9" s="84">
        <v>1521.8181818181818</v>
      </c>
      <c r="F9" s="88">
        <v>1520</v>
      </c>
      <c r="G9" s="88">
        <v>1487.2727272727273</v>
      </c>
      <c r="H9" s="89">
        <v>1513.3333333333333</v>
      </c>
      <c r="I9" s="101">
        <v>1513.3333333333333</v>
      </c>
      <c r="J9" s="101">
        <v>1514.5454545454545</v>
      </c>
      <c r="K9" s="90">
        <v>1534.1666666666667</v>
      </c>
      <c r="L9" s="84">
        <v>1526</v>
      </c>
      <c r="M9" s="101">
        <v>1499.090909090909</v>
      </c>
      <c r="N9" s="96">
        <v>1516.3636363636363</v>
      </c>
      <c r="O9" s="160">
        <f>AVERAGE(C9:N9)</f>
        <v>1508.6114024864025</v>
      </c>
      <c r="P9" s="249"/>
      <c r="Q9" s="249"/>
      <c r="R9" s="249"/>
      <c r="S9" s="249"/>
    </row>
    <row r="10" spans="1:19" s="5" customFormat="1" ht="15" customHeight="1">
      <c r="A10" s="203" t="s">
        <v>1</v>
      </c>
      <c r="B10" s="285" t="s">
        <v>57</v>
      </c>
      <c r="C10" s="84">
        <v>843.2692307692307</v>
      </c>
      <c r="D10" s="84">
        <v>851.1363636363636</v>
      </c>
      <c r="E10" s="84">
        <v>895.4545454545455</v>
      </c>
      <c r="F10" s="88">
        <v>901.6666666666666</v>
      </c>
      <c r="G10" s="88">
        <v>870.4545454545455</v>
      </c>
      <c r="H10" s="89">
        <v>962.5</v>
      </c>
      <c r="I10" s="101">
        <v>922.9166666666666</v>
      </c>
      <c r="J10" s="101">
        <v>965.909090909091</v>
      </c>
      <c r="K10" s="90">
        <v>995.833333333333</v>
      </c>
      <c r="L10" s="84">
        <v>830</v>
      </c>
      <c r="M10" s="101">
        <v>830.909090909091</v>
      </c>
      <c r="N10" s="96">
        <v>840.909090909091</v>
      </c>
      <c r="O10" s="160">
        <f>AVERAGE(C10:N10)</f>
        <v>892.5798853923856</v>
      </c>
      <c r="P10" s="249"/>
      <c r="Q10" s="249"/>
      <c r="R10" s="249"/>
      <c r="S10" s="249"/>
    </row>
    <row r="11" spans="1:19" s="5" customFormat="1" ht="15" customHeight="1">
      <c r="A11" s="38"/>
      <c r="B11" s="286"/>
      <c r="C11" s="11"/>
      <c r="D11" s="11"/>
      <c r="E11" s="11"/>
      <c r="F11" s="12"/>
      <c r="G11" s="12"/>
      <c r="H11" s="292"/>
      <c r="I11" s="14"/>
      <c r="J11" s="14"/>
      <c r="K11" s="13"/>
      <c r="L11" s="11"/>
      <c r="M11" s="14"/>
      <c r="N11" s="15"/>
      <c r="O11" s="1"/>
      <c r="P11" s="249"/>
      <c r="Q11" s="249"/>
      <c r="R11" s="249"/>
      <c r="S11" s="249"/>
    </row>
    <row r="12" spans="1:19" s="5" customFormat="1" ht="15" customHeight="1">
      <c r="A12" s="219" t="s">
        <v>42</v>
      </c>
      <c r="B12" s="32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"/>
      <c r="P12" s="249"/>
      <c r="Q12" s="249"/>
      <c r="R12" s="249"/>
      <c r="S12" s="249"/>
    </row>
    <row r="13" spans="1:19" s="5" customFormat="1" ht="15" customHeight="1">
      <c r="A13" s="203" t="s">
        <v>352</v>
      </c>
      <c r="B13" s="285" t="s">
        <v>57</v>
      </c>
      <c r="C13" s="84">
        <v>3396.153846153846</v>
      </c>
      <c r="D13" s="84">
        <v>3204.5454545454545</v>
      </c>
      <c r="E13" s="84">
        <v>3272.7272727272725</v>
      </c>
      <c r="F13" s="88">
        <v>3279.1666666666665</v>
      </c>
      <c r="G13" s="88">
        <v>3331.818181818182</v>
      </c>
      <c r="H13" s="89">
        <v>3341.6666666666665</v>
      </c>
      <c r="I13" s="101">
        <v>3400</v>
      </c>
      <c r="J13" s="101">
        <v>3484.090909090909</v>
      </c>
      <c r="K13" s="90">
        <v>3510</v>
      </c>
      <c r="L13" s="84">
        <v>3503.3333333333335</v>
      </c>
      <c r="M13" s="101">
        <v>3552.2727272727275</v>
      </c>
      <c r="N13" s="96">
        <v>3502.2727272727275</v>
      </c>
      <c r="O13" s="160">
        <f aca="true" t="shared" si="0" ref="O13:O42">AVERAGE(C13:N13)</f>
        <v>3398.170648795649</v>
      </c>
      <c r="P13" s="249"/>
      <c r="Q13" s="249"/>
      <c r="R13" s="249"/>
      <c r="S13" s="249"/>
    </row>
    <row r="14" spans="1:19" s="5" customFormat="1" ht="15" customHeight="1">
      <c r="A14" s="203" t="s">
        <v>281</v>
      </c>
      <c r="B14" s="285" t="s">
        <v>57</v>
      </c>
      <c r="C14" s="84">
        <v>3439.5833333333335</v>
      </c>
      <c r="D14" s="84">
        <v>3477.2727272727275</v>
      </c>
      <c r="E14" s="84">
        <v>3554.5454545454545</v>
      </c>
      <c r="F14" s="88">
        <v>3881.25</v>
      </c>
      <c r="G14" s="88">
        <v>3828.409090909091</v>
      </c>
      <c r="H14" s="89">
        <v>3437.5</v>
      </c>
      <c r="I14" s="101">
        <v>3940.909090909091</v>
      </c>
      <c r="J14" s="101">
        <v>4045.4545454545455</v>
      </c>
      <c r="K14" s="90">
        <v>3968.75</v>
      </c>
      <c r="L14" s="84">
        <v>4076.6666666666665</v>
      </c>
      <c r="M14" s="101">
        <v>4320</v>
      </c>
      <c r="N14" s="96">
        <v>4265.909090909091</v>
      </c>
      <c r="O14" s="160">
        <f t="shared" si="0"/>
        <v>3853.0208333333326</v>
      </c>
      <c r="P14" s="249"/>
      <c r="Q14" s="249"/>
      <c r="R14" s="249"/>
      <c r="S14" s="249"/>
    </row>
    <row r="15" spans="1:19" s="5" customFormat="1" ht="15" customHeight="1">
      <c r="A15" s="203" t="s">
        <v>282</v>
      </c>
      <c r="B15" s="285" t="s">
        <v>57</v>
      </c>
      <c r="C15" s="84">
        <v>3238.4615384615386</v>
      </c>
      <c r="D15" s="84">
        <v>3163.6363636363635</v>
      </c>
      <c r="E15" s="84">
        <v>3106.818181818182</v>
      </c>
      <c r="F15" s="88">
        <v>3141.6666666666665</v>
      </c>
      <c r="G15" s="88">
        <v>3163.6363636363635</v>
      </c>
      <c r="H15" s="89">
        <v>3185.4166666666665</v>
      </c>
      <c r="I15" s="101">
        <v>3200</v>
      </c>
      <c r="J15" s="101">
        <v>3220.4545454545455</v>
      </c>
      <c r="K15" s="90">
        <v>3102.0833333333335</v>
      </c>
      <c r="L15" s="84">
        <v>2950</v>
      </c>
      <c r="M15" s="101">
        <v>2709.090909090909</v>
      </c>
      <c r="N15" s="96">
        <v>2543.181818181818</v>
      </c>
      <c r="O15" s="160">
        <f t="shared" si="0"/>
        <v>3060.3705322455316</v>
      </c>
      <c r="P15" s="249"/>
      <c r="Q15" s="249"/>
      <c r="R15" s="249"/>
      <c r="S15" s="249"/>
    </row>
    <row r="16" spans="1:19" s="5" customFormat="1" ht="15" customHeight="1">
      <c r="A16" s="203" t="s">
        <v>283</v>
      </c>
      <c r="B16" s="285" t="s">
        <v>57</v>
      </c>
      <c r="C16" s="84">
        <v>3505.769230769231</v>
      </c>
      <c r="D16" s="84">
        <v>3509.090909090909</v>
      </c>
      <c r="E16" s="84">
        <v>3365.909090909091</v>
      </c>
      <c r="F16" s="88">
        <v>3260.4166666666665</v>
      </c>
      <c r="G16" s="88">
        <v>3125</v>
      </c>
      <c r="H16" s="89">
        <v>3400</v>
      </c>
      <c r="I16" s="101">
        <v>3566.6666666666665</v>
      </c>
      <c r="J16" s="101">
        <v>3560</v>
      </c>
      <c r="K16" s="90"/>
      <c r="L16" s="84"/>
      <c r="M16" s="101"/>
      <c r="N16" s="96"/>
      <c r="O16" s="160">
        <f t="shared" si="0"/>
        <v>3411.606570512821</v>
      </c>
      <c r="P16" s="249"/>
      <c r="Q16" s="249"/>
      <c r="R16" s="249"/>
      <c r="S16" s="249"/>
    </row>
    <row r="17" spans="1:19" s="5" customFormat="1" ht="15" customHeight="1">
      <c r="A17" s="203" t="s">
        <v>356</v>
      </c>
      <c r="B17" s="285" t="s">
        <v>57</v>
      </c>
      <c r="C17" s="84">
        <v>3433.3333333333335</v>
      </c>
      <c r="D17" s="84"/>
      <c r="E17" s="84">
        <v>3575</v>
      </c>
      <c r="F17" s="88"/>
      <c r="G17" s="88"/>
      <c r="H17" s="89"/>
      <c r="I17" s="101"/>
      <c r="J17" s="101">
        <v>3490.909090909091</v>
      </c>
      <c r="K17" s="90">
        <v>3508.3333333333335</v>
      </c>
      <c r="L17" s="84"/>
      <c r="M17" s="101">
        <v>2845.4545454545455</v>
      </c>
      <c r="N17" s="96">
        <v>3068.181818181818</v>
      </c>
      <c r="O17" s="160">
        <f t="shared" si="0"/>
        <v>3320.20202020202</v>
      </c>
      <c r="P17" s="249"/>
      <c r="Q17" s="249"/>
      <c r="R17" s="249"/>
      <c r="S17" s="249"/>
    </row>
    <row r="18" spans="1:19" s="5" customFormat="1" ht="15" customHeight="1">
      <c r="A18" s="203" t="s">
        <v>285</v>
      </c>
      <c r="B18" s="285" t="s">
        <v>57</v>
      </c>
      <c r="C18" s="84">
        <v>3375</v>
      </c>
      <c r="D18" s="84">
        <v>3350</v>
      </c>
      <c r="E18" s="84">
        <v>3315.909090909091</v>
      </c>
      <c r="F18" s="88">
        <v>3291.6666666666665</v>
      </c>
      <c r="G18" s="88">
        <v>3281.818181818182</v>
      </c>
      <c r="H18" s="89">
        <v>3356.25</v>
      </c>
      <c r="I18" s="101">
        <v>3497.9166666666665</v>
      </c>
      <c r="J18" s="101">
        <v>3570.4545454545455</v>
      </c>
      <c r="K18" s="90">
        <v>3510.4166666666665</v>
      </c>
      <c r="L18" s="84">
        <v>3563.3333333333335</v>
      </c>
      <c r="M18" s="101">
        <v>3513.6363636363635</v>
      </c>
      <c r="N18" s="96">
        <v>3452.2727272727275</v>
      </c>
      <c r="O18" s="160">
        <f t="shared" si="0"/>
        <v>3423.2228535353534</v>
      </c>
      <c r="P18" s="249"/>
      <c r="Q18" s="249"/>
      <c r="R18" s="249"/>
      <c r="S18" s="249"/>
    </row>
    <row r="19" spans="1:19" s="5" customFormat="1" ht="15" customHeight="1">
      <c r="A19" s="203" t="s">
        <v>244</v>
      </c>
      <c r="B19" s="285" t="s">
        <v>57</v>
      </c>
      <c r="C19" s="84">
        <v>1188.4615384615386</v>
      </c>
      <c r="D19" s="84">
        <v>1363.6363636363637</v>
      </c>
      <c r="E19" s="84">
        <v>1527.2727272727273</v>
      </c>
      <c r="F19" s="88">
        <v>1470.8333333333333</v>
      </c>
      <c r="G19" s="88">
        <v>1459.090909090909</v>
      </c>
      <c r="H19" s="89">
        <v>1459.090909090909</v>
      </c>
      <c r="I19" s="101">
        <v>1454.5454545454545</v>
      </c>
      <c r="J19" s="101">
        <v>1380</v>
      </c>
      <c r="K19" s="90">
        <v>1290.909090909091</v>
      </c>
      <c r="L19" s="84">
        <v>1340</v>
      </c>
      <c r="M19" s="101">
        <v>1327.2727272727273</v>
      </c>
      <c r="N19" s="96">
        <v>1381.8181818181818</v>
      </c>
      <c r="O19" s="160">
        <f t="shared" si="0"/>
        <v>1386.910936285936</v>
      </c>
      <c r="P19" s="249"/>
      <c r="Q19" s="249"/>
      <c r="R19" s="249"/>
      <c r="S19" s="249"/>
    </row>
    <row r="20" spans="1:19" s="5" customFormat="1" ht="15" customHeight="1">
      <c r="A20" s="186"/>
      <c r="B20" s="286"/>
      <c r="C20" s="11"/>
      <c r="D20" s="11"/>
      <c r="E20" s="11"/>
      <c r="F20" s="11"/>
      <c r="G20" s="12"/>
      <c r="H20" s="292"/>
      <c r="I20" s="14"/>
      <c r="J20" s="14"/>
      <c r="K20" s="13"/>
      <c r="L20" s="11"/>
      <c r="M20" s="14"/>
      <c r="N20" s="15"/>
      <c r="O20" s="1"/>
      <c r="P20" s="249"/>
      <c r="Q20" s="249"/>
      <c r="R20" s="249"/>
      <c r="S20" s="249"/>
    </row>
    <row r="21" spans="1:19" s="5" customFormat="1" ht="15" customHeight="1">
      <c r="A21" s="219" t="s">
        <v>43</v>
      </c>
      <c r="B21" s="286"/>
      <c r="C21" s="11"/>
      <c r="D21" s="11"/>
      <c r="E21" s="11"/>
      <c r="F21" s="11"/>
      <c r="G21" s="12"/>
      <c r="H21" s="292"/>
      <c r="I21" s="14"/>
      <c r="J21" s="14"/>
      <c r="K21" s="13"/>
      <c r="L21" s="11"/>
      <c r="M21" s="14"/>
      <c r="N21" s="15"/>
      <c r="O21" s="1"/>
      <c r="P21" s="249"/>
      <c r="Q21" s="249"/>
      <c r="R21" s="249"/>
      <c r="S21" s="249"/>
    </row>
    <row r="22" spans="1:19" s="5" customFormat="1" ht="15" customHeight="1">
      <c r="A22" s="203" t="s">
        <v>2</v>
      </c>
      <c r="B22" s="285" t="s">
        <v>57</v>
      </c>
      <c r="C22" s="84">
        <v>880.7692307692307</v>
      </c>
      <c r="D22" s="84">
        <v>822.7272727272727</v>
      </c>
      <c r="E22" s="84">
        <v>804.5454545454545</v>
      </c>
      <c r="F22" s="88">
        <v>762.5</v>
      </c>
      <c r="G22" s="88">
        <v>656.8181818181819</v>
      </c>
      <c r="H22" s="89">
        <v>459.09090909090907</v>
      </c>
      <c r="I22" s="101">
        <v>527.2727272727273</v>
      </c>
      <c r="J22" s="101">
        <v>720</v>
      </c>
      <c r="K22" s="90">
        <v>633.3333333333334</v>
      </c>
      <c r="L22" s="84">
        <v>600</v>
      </c>
      <c r="M22" s="101">
        <v>545.4545454545455</v>
      </c>
      <c r="N22" s="96">
        <v>472.72727272727275</v>
      </c>
      <c r="O22" s="160">
        <f t="shared" si="0"/>
        <v>657.103243978244</v>
      </c>
      <c r="P22" s="249"/>
      <c r="Q22" s="249"/>
      <c r="R22" s="249"/>
      <c r="S22" s="249"/>
    </row>
    <row r="23" spans="1:19" s="5" customFormat="1" ht="15" customHeight="1">
      <c r="A23" s="203" t="s">
        <v>3</v>
      </c>
      <c r="B23" s="285" t="s">
        <v>57</v>
      </c>
      <c r="C23" s="84">
        <v>1353.8461538461538</v>
      </c>
      <c r="D23" s="84">
        <v>1404.5454545454545</v>
      </c>
      <c r="E23" s="84">
        <v>1413.6363636363637</v>
      </c>
      <c r="F23" s="88">
        <v>1504.1666666666667</v>
      </c>
      <c r="G23" s="88">
        <v>1445.4545454545455</v>
      </c>
      <c r="H23" s="89">
        <v>1490.909090909091</v>
      </c>
      <c r="I23" s="101">
        <v>1772.7272727272727</v>
      </c>
      <c r="J23" s="101">
        <v>1940</v>
      </c>
      <c r="K23" s="90">
        <v>1762.5</v>
      </c>
      <c r="L23" s="84">
        <v>1506.6666666666667</v>
      </c>
      <c r="M23" s="101">
        <v>1500</v>
      </c>
      <c r="N23" s="96">
        <v>1272.7272727272727</v>
      </c>
      <c r="O23" s="160">
        <f t="shared" si="0"/>
        <v>1530.5982905982903</v>
      </c>
      <c r="P23" s="249"/>
      <c r="Q23" s="249"/>
      <c r="R23" s="249"/>
      <c r="S23" s="249"/>
    </row>
    <row r="24" spans="1:19" s="5" customFormat="1" ht="15" customHeight="1">
      <c r="A24" s="203" t="s">
        <v>246</v>
      </c>
      <c r="B24" s="285" t="s">
        <v>57</v>
      </c>
      <c r="C24" s="84">
        <v>1325.1748251748252</v>
      </c>
      <c r="D24" s="84">
        <v>1407.0247933884298</v>
      </c>
      <c r="E24" s="84">
        <v>1557.8512396694214</v>
      </c>
      <c r="F24" s="88">
        <v>1130.6818181818182</v>
      </c>
      <c r="G24" s="88">
        <v>933.8842975206611</v>
      </c>
      <c r="H24" s="89">
        <v>962.121212121212</v>
      </c>
      <c r="I24" s="101">
        <v>1001.8939393939394</v>
      </c>
      <c r="J24" s="101">
        <v>1036.1570247933885</v>
      </c>
      <c r="K24" s="90">
        <v>994.318181818182</v>
      </c>
      <c r="L24" s="84">
        <v>1066.6666666666663</v>
      </c>
      <c r="M24" s="101">
        <v>1475.2066115702476</v>
      </c>
      <c r="N24" s="96">
        <v>1447.3138842975206</v>
      </c>
      <c r="O24" s="160">
        <f t="shared" si="0"/>
        <v>1194.8578745496927</v>
      </c>
      <c r="P24" s="249"/>
      <c r="Q24" s="249"/>
      <c r="R24" s="249"/>
      <c r="S24" s="249"/>
    </row>
    <row r="25" spans="1:19" s="5" customFormat="1" ht="15" customHeight="1">
      <c r="A25" s="203" t="s">
        <v>247</v>
      </c>
      <c r="B25" s="285" t="s">
        <v>57</v>
      </c>
      <c r="C25" s="84">
        <v>2473.076923076923</v>
      </c>
      <c r="D25" s="84">
        <v>2418.181818181818</v>
      </c>
      <c r="E25" s="84">
        <v>2518.181818181818</v>
      </c>
      <c r="F25" s="88">
        <v>2616.6666666666665</v>
      </c>
      <c r="G25" s="88">
        <v>2736.3636363636365</v>
      </c>
      <c r="H25" s="89">
        <v>2909.090909090909</v>
      </c>
      <c r="I25" s="101">
        <v>2900</v>
      </c>
      <c r="J25" s="101">
        <v>2850</v>
      </c>
      <c r="K25" s="90">
        <v>2866.6666666666665</v>
      </c>
      <c r="L25" s="84">
        <v>2913.3333333333335</v>
      </c>
      <c r="M25" s="101">
        <v>3027.2727272727275</v>
      </c>
      <c r="N25" s="96">
        <v>3045.4545454545455</v>
      </c>
      <c r="O25" s="160">
        <f t="shared" si="0"/>
        <v>2772.8574203574203</v>
      </c>
      <c r="P25" s="249"/>
      <c r="Q25" s="249"/>
      <c r="R25" s="249"/>
      <c r="S25" s="249"/>
    </row>
    <row r="26" spans="1:19" s="5" customFormat="1" ht="15" customHeight="1">
      <c r="A26" s="203" t="s">
        <v>248</v>
      </c>
      <c r="B26" s="285" t="s">
        <v>57</v>
      </c>
      <c r="C26" s="84">
        <v>2390</v>
      </c>
      <c r="D26" s="84">
        <v>2307.6923076923076</v>
      </c>
      <c r="E26" s="84">
        <v>1754.5454545454545</v>
      </c>
      <c r="F26" s="88">
        <v>1709.090909090909</v>
      </c>
      <c r="G26" s="88">
        <v>1950</v>
      </c>
      <c r="H26" s="89">
        <v>1918.1818181818182</v>
      </c>
      <c r="I26" s="101">
        <v>2472.7272727272725</v>
      </c>
      <c r="J26" s="101">
        <v>2336.3636363636365</v>
      </c>
      <c r="K26" s="90">
        <v>2040</v>
      </c>
      <c r="L26" s="84">
        <v>2045.8333333333333</v>
      </c>
      <c r="M26" s="101">
        <v>2066.6666666666665</v>
      </c>
      <c r="N26" s="96">
        <v>2181.818181818182</v>
      </c>
      <c r="O26" s="160">
        <f t="shared" si="0"/>
        <v>2097.743298368299</v>
      </c>
      <c r="P26" s="249"/>
      <c r="Q26" s="249"/>
      <c r="R26" s="249"/>
      <c r="S26" s="249"/>
    </row>
    <row r="27" spans="1:19" s="5" customFormat="1" ht="15" customHeight="1">
      <c r="A27" s="203" t="s">
        <v>249</v>
      </c>
      <c r="B27" s="285" t="s">
        <v>57</v>
      </c>
      <c r="C27" s="84"/>
      <c r="D27" s="84"/>
      <c r="E27" s="84"/>
      <c r="F27" s="88"/>
      <c r="G27" s="88"/>
      <c r="H27" s="89"/>
      <c r="I27" s="101"/>
      <c r="J27" s="101"/>
      <c r="K27" s="90">
        <v>3500</v>
      </c>
      <c r="L27" s="84"/>
      <c r="M27" s="101"/>
      <c r="N27" s="96"/>
      <c r="O27" s="160">
        <f t="shared" si="0"/>
        <v>3500</v>
      </c>
      <c r="P27" s="249"/>
      <c r="Q27" s="249"/>
      <c r="R27" s="249"/>
      <c r="S27" s="249"/>
    </row>
    <row r="28" spans="1:19" s="5" customFormat="1" ht="15" customHeight="1">
      <c r="A28" s="203" t="s">
        <v>250</v>
      </c>
      <c r="B28" s="285" t="s">
        <v>57</v>
      </c>
      <c r="C28" s="84">
        <v>734.6153846153846</v>
      </c>
      <c r="D28" s="84">
        <v>700</v>
      </c>
      <c r="E28" s="84">
        <v>900</v>
      </c>
      <c r="F28" s="88">
        <v>816.6666666666666</v>
      </c>
      <c r="G28" s="88">
        <v>963.6363636363636</v>
      </c>
      <c r="H28" s="89">
        <v>936.3636363636364</v>
      </c>
      <c r="I28" s="101">
        <v>872.7272727272727</v>
      </c>
      <c r="J28" s="101">
        <v>765</v>
      </c>
      <c r="K28" s="90">
        <v>737.5</v>
      </c>
      <c r="L28" s="84">
        <v>673.3333333333334</v>
      </c>
      <c r="M28" s="101">
        <v>663.6363636363636</v>
      </c>
      <c r="N28" s="96">
        <v>672.7272727272727</v>
      </c>
      <c r="O28" s="160">
        <f t="shared" si="0"/>
        <v>786.3505244755244</v>
      </c>
      <c r="P28" s="249"/>
      <c r="Q28" s="249"/>
      <c r="R28" s="249"/>
      <c r="S28" s="249"/>
    </row>
    <row r="29" spans="1:19" s="5" customFormat="1" ht="15" customHeight="1">
      <c r="A29" s="221"/>
      <c r="B29" s="286"/>
      <c r="C29" s="11"/>
      <c r="D29" s="11"/>
      <c r="E29" s="11"/>
      <c r="F29" s="12"/>
      <c r="G29" s="12"/>
      <c r="H29" s="292"/>
      <c r="I29" s="14"/>
      <c r="J29" s="14"/>
      <c r="K29" s="13"/>
      <c r="L29" s="11"/>
      <c r="M29" s="14"/>
      <c r="N29" s="15"/>
      <c r="O29" s="1"/>
      <c r="P29" s="249"/>
      <c r="Q29" s="249"/>
      <c r="R29" s="249"/>
      <c r="S29" s="249"/>
    </row>
    <row r="30" spans="1:19" s="5" customFormat="1" ht="15" customHeight="1">
      <c r="A30" s="219" t="s">
        <v>44</v>
      </c>
      <c r="B30" s="286"/>
      <c r="C30" s="11"/>
      <c r="D30" s="11"/>
      <c r="E30" s="11"/>
      <c r="F30" s="12"/>
      <c r="G30" s="12"/>
      <c r="H30" s="292"/>
      <c r="I30" s="14"/>
      <c r="J30" s="14"/>
      <c r="K30" s="13"/>
      <c r="L30" s="11"/>
      <c r="M30" s="14"/>
      <c r="N30" s="15"/>
      <c r="O30" s="1"/>
      <c r="P30" s="249"/>
      <c r="Q30" s="249"/>
      <c r="R30" s="249"/>
      <c r="S30" s="249"/>
    </row>
    <row r="31" spans="1:19" s="5" customFormat="1" ht="15" customHeight="1">
      <c r="A31" s="203" t="s">
        <v>251</v>
      </c>
      <c r="B31" s="285" t="s">
        <v>59</v>
      </c>
      <c r="C31" s="84">
        <v>12250</v>
      </c>
      <c r="D31" s="84">
        <v>10000</v>
      </c>
      <c r="E31" s="84">
        <v>8090.909090909091</v>
      </c>
      <c r="F31" s="88">
        <v>6958.333333333333</v>
      </c>
      <c r="G31" s="88">
        <v>7045.454545454545</v>
      </c>
      <c r="H31" s="89">
        <v>8318.181818181818</v>
      </c>
      <c r="I31" s="101">
        <v>8136.363636363636</v>
      </c>
      <c r="J31" s="101">
        <v>7500</v>
      </c>
      <c r="K31" s="90">
        <v>7270.833333333333</v>
      </c>
      <c r="L31" s="84">
        <v>7800</v>
      </c>
      <c r="M31" s="101">
        <v>7500</v>
      </c>
      <c r="N31" s="96">
        <v>7772.727272727273</v>
      </c>
      <c r="O31" s="160">
        <f t="shared" si="0"/>
        <v>8220.233585858585</v>
      </c>
      <c r="P31" s="249">
        <v>8220.23358585858</v>
      </c>
      <c r="Q31" s="249"/>
      <c r="R31" s="249"/>
      <c r="S31" s="249"/>
    </row>
    <row r="32" spans="1:19" s="5" customFormat="1" ht="15" customHeight="1">
      <c r="A32" s="203" t="s">
        <v>252</v>
      </c>
      <c r="B32" s="285" t="s">
        <v>59</v>
      </c>
      <c r="C32" s="84">
        <v>10730.76923076923</v>
      </c>
      <c r="D32" s="84">
        <v>8200</v>
      </c>
      <c r="E32" s="84"/>
      <c r="F32" s="88">
        <v>6500</v>
      </c>
      <c r="G32" s="88">
        <v>6500</v>
      </c>
      <c r="H32" s="89">
        <v>7750</v>
      </c>
      <c r="I32" s="101">
        <v>7000</v>
      </c>
      <c r="J32" s="101">
        <v>6055.555555555556</v>
      </c>
      <c r="K32" s="90">
        <v>6318.181818181818</v>
      </c>
      <c r="L32" s="84">
        <v>6533.333333333333</v>
      </c>
      <c r="M32" s="101">
        <v>6318.181818181818</v>
      </c>
      <c r="N32" s="96">
        <v>6454.545454545455</v>
      </c>
      <c r="O32" s="160">
        <f t="shared" si="0"/>
        <v>7123.687928233383</v>
      </c>
      <c r="P32" s="249">
        <v>8351.510295260296</v>
      </c>
      <c r="Q32" s="249"/>
      <c r="R32" s="249"/>
      <c r="S32" s="249"/>
    </row>
    <row r="33" spans="1:19" s="5" customFormat="1" ht="15" customHeight="1">
      <c r="A33" s="203" t="s">
        <v>253</v>
      </c>
      <c r="B33" s="285" t="s">
        <v>59</v>
      </c>
      <c r="C33" s="84">
        <v>11846.153846153846</v>
      </c>
      <c r="D33" s="84">
        <v>10772.727272727272</v>
      </c>
      <c r="E33" s="84">
        <v>8636.363636363636</v>
      </c>
      <c r="F33" s="88">
        <v>7708.333333333333</v>
      </c>
      <c r="G33" s="88">
        <v>7136.363636363636</v>
      </c>
      <c r="H33" s="89">
        <v>7800</v>
      </c>
      <c r="I33" s="101">
        <v>8000</v>
      </c>
      <c r="J33" s="101">
        <v>7450</v>
      </c>
      <c r="K33" s="90">
        <v>7550</v>
      </c>
      <c r="L33" s="84">
        <v>8000</v>
      </c>
      <c r="M33" s="101">
        <v>7500</v>
      </c>
      <c r="N33" s="96">
        <v>7818.181818181818</v>
      </c>
      <c r="O33" s="160">
        <f t="shared" si="0"/>
        <v>8351.510295260296</v>
      </c>
      <c r="P33" s="249">
        <v>4979.130244755244</v>
      </c>
      <c r="Q33" s="249"/>
      <c r="R33" s="249"/>
      <c r="S33" s="249"/>
    </row>
    <row r="34" spans="1:19" s="5" customFormat="1" ht="15" customHeight="1">
      <c r="A34" s="203" t="s">
        <v>254</v>
      </c>
      <c r="B34" s="285" t="s">
        <v>59</v>
      </c>
      <c r="C34" s="84">
        <v>11500</v>
      </c>
      <c r="D34" s="84">
        <v>8250</v>
      </c>
      <c r="E34" s="84">
        <v>7000</v>
      </c>
      <c r="F34" s="88">
        <v>7166.666666666667</v>
      </c>
      <c r="G34" s="88">
        <v>6750</v>
      </c>
      <c r="H34" s="89">
        <v>7500</v>
      </c>
      <c r="I34" s="101">
        <v>7500</v>
      </c>
      <c r="J34" s="101">
        <v>6388.888888888889</v>
      </c>
      <c r="K34" s="90">
        <v>6333.333333333333</v>
      </c>
      <c r="L34" s="84">
        <v>6633.333333333333</v>
      </c>
      <c r="M34" s="101">
        <v>6318.181818181818</v>
      </c>
      <c r="N34" s="96">
        <v>6500</v>
      </c>
      <c r="O34" s="160">
        <f t="shared" si="0"/>
        <v>7320.03367003367</v>
      </c>
      <c r="P34" s="312">
        <f>AVERAGE(P31:P33)</f>
        <v>7183.624708624707</v>
      </c>
      <c r="Q34" s="249"/>
      <c r="R34" s="249"/>
      <c r="S34" s="249"/>
    </row>
    <row r="35" spans="1:19" s="5" customFormat="1" ht="15" customHeight="1">
      <c r="A35" s="203" t="s">
        <v>255</v>
      </c>
      <c r="B35" s="289" t="s">
        <v>59</v>
      </c>
      <c r="C35" s="84">
        <v>7076.923076923077</v>
      </c>
      <c r="D35" s="84">
        <v>6681.818181818182</v>
      </c>
      <c r="E35" s="84">
        <v>5136.363636363636</v>
      </c>
      <c r="F35" s="88">
        <v>4562.5</v>
      </c>
      <c r="G35" s="88">
        <v>4272.727272727273</v>
      </c>
      <c r="H35" s="89">
        <v>4409.090909090909</v>
      </c>
      <c r="I35" s="101">
        <v>5045.454545454545</v>
      </c>
      <c r="J35" s="101">
        <v>4750</v>
      </c>
      <c r="K35" s="90">
        <v>4750</v>
      </c>
      <c r="L35" s="84">
        <v>4769.2307692307695</v>
      </c>
      <c r="M35" s="101">
        <v>4250</v>
      </c>
      <c r="N35" s="96">
        <v>4045.4545454545455</v>
      </c>
      <c r="O35" s="160">
        <f t="shared" si="0"/>
        <v>4979.130244755244</v>
      </c>
      <c r="P35" s="249"/>
      <c r="Q35" s="249"/>
      <c r="R35" s="249"/>
      <c r="S35" s="249"/>
    </row>
    <row r="36" spans="1:19" s="5" customFormat="1" ht="15" customHeight="1">
      <c r="A36" s="203" t="s">
        <v>256</v>
      </c>
      <c r="B36" s="289" t="s">
        <v>59</v>
      </c>
      <c r="C36" s="84"/>
      <c r="D36" s="84">
        <v>4550</v>
      </c>
      <c r="E36" s="84"/>
      <c r="F36" s="88">
        <v>3500</v>
      </c>
      <c r="G36" s="88">
        <v>3750</v>
      </c>
      <c r="H36" s="89">
        <v>3500</v>
      </c>
      <c r="I36" s="101">
        <v>4250</v>
      </c>
      <c r="J36" s="101">
        <v>3333.3333333333335</v>
      </c>
      <c r="K36" s="90"/>
      <c r="L36" s="84"/>
      <c r="M36" s="101">
        <v>3250</v>
      </c>
      <c r="N36" s="96">
        <v>863.6363636363636</v>
      </c>
      <c r="O36" s="160">
        <f t="shared" si="0"/>
        <v>3374.621212121212</v>
      </c>
      <c r="P36" s="249"/>
      <c r="Q36" s="249"/>
      <c r="R36" s="249"/>
      <c r="S36" s="249"/>
    </row>
    <row r="37" spans="1:19" s="5" customFormat="1" ht="15" customHeight="1">
      <c r="A37" s="203" t="s">
        <v>258</v>
      </c>
      <c r="B37" s="289" t="s">
        <v>59</v>
      </c>
      <c r="C37" s="162">
        <v>3000</v>
      </c>
      <c r="D37" s="84">
        <v>2500</v>
      </c>
      <c r="E37" s="84">
        <v>2200</v>
      </c>
      <c r="F37" s="88"/>
      <c r="G37" s="88"/>
      <c r="H37" s="89"/>
      <c r="I37" s="101"/>
      <c r="J37" s="101"/>
      <c r="K37" s="90"/>
      <c r="L37" s="84"/>
      <c r="M37" s="101"/>
      <c r="N37" s="96"/>
      <c r="O37" s="160">
        <f>AVERAGE(C37:N37)</f>
        <v>2566.6666666666665</v>
      </c>
      <c r="P37" s="249"/>
      <c r="Q37" s="249"/>
      <c r="R37" s="249"/>
      <c r="S37" s="249"/>
    </row>
    <row r="38" spans="1:19" s="5" customFormat="1" ht="15" customHeight="1">
      <c r="A38" s="203" t="s">
        <v>37</v>
      </c>
      <c r="B38" s="289" t="s">
        <v>58</v>
      </c>
      <c r="C38" s="162">
        <v>218.84615384615384</v>
      </c>
      <c r="D38" s="84">
        <v>215.9090909090909</v>
      </c>
      <c r="E38" s="84">
        <v>172.72727272727272</v>
      </c>
      <c r="F38" s="88">
        <v>170.83333333333334</v>
      </c>
      <c r="G38" s="88">
        <v>145.5</v>
      </c>
      <c r="H38" s="89">
        <v>188.63636363636363</v>
      </c>
      <c r="I38" s="84">
        <v>223.63636363636363</v>
      </c>
      <c r="J38" s="84">
        <v>182</v>
      </c>
      <c r="K38" s="90">
        <v>179.16666666666666</v>
      </c>
      <c r="L38" s="84">
        <v>174</v>
      </c>
      <c r="M38" s="101">
        <v>165</v>
      </c>
      <c r="N38" s="96">
        <v>172.72727272727272</v>
      </c>
      <c r="O38" s="160">
        <f t="shared" si="0"/>
        <v>184.08187645687644</v>
      </c>
      <c r="P38" s="249"/>
      <c r="Q38" s="249"/>
      <c r="R38" s="249"/>
      <c r="S38" s="249"/>
    </row>
    <row r="39" spans="1:19" s="5" customFormat="1" ht="15" customHeight="1">
      <c r="A39" s="203" t="s">
        <v>318</v>
      </c>
      <c r="B39" s="289" t="s">
        <v>58</v>
      </c>
      <c r="C39" s="162">
        <v>283.84615384615387</v>
      </c>
      <c r="D39" s="84">
        <v>245.71428571428572</v>
      </c>
      <c r="E39" s="84">
        <v>209.28571428571428</v>
      </c>
      <c r="F39" s="88">
        <v>226.66666666666666</v>
      </c>
      <c r="G39" s="88">
        <v>205.5</v>
      </c>
      <c r="H39" s="89"/>
      <c r="I39" s="84">
        <v>350</v>
      </c>
      <c r="J39" s="84">
        <v>200</v>
      </c>
      <c r="K39" s="90"/>
      <c r="L39" s="84"/>
      <c r="M39" s="101"/>
      <c r="N39" s="96"/>
      <c r="O39" s="160">
        <f t="shared" si="0"/>
        <v>245.85897435897434</v>
      </c>
      <c r="P39" s="249"/>
      <c r="Q39" s="249"/>
      <c r="R39" s="249"/>
      <c r="S39" s="249"/>
    </row>
    <row r="40" spans="1:19" s="5" customFormat="1" ht="15" customHeight="1">
      <c r="A40" s="221"/>
      <c r="B40" s="313"/>
      <c r="C40" s="11"/>
      <c r="D40" s="11"/>
      <c r="E40" s="40"/>
      <c r="F40" s="12"/>
      <c r="G40" s="12"/>
      <c r="H40" s="292"/>
      <c r="I40" s="11"/>
      <c r="J40" s="11"/>
      <c r="K40" s="13"/>
      <c r="L40" s="11"/>
      <c r="M40" s="14"/>
      <c r="N40" s="314"/>
      <c r="O40" s="1"/>
      <c r="P40" s="249"/>
      <c r="Q40" s="249"/>
      <c r="R40" s="249"/>
      <c r="S40" s="249"/>
    </row>
    <row r="41" spans="1:19" s="5" customFormat="1" ht="15" customHeight="1">
      <c r="A41" s="219" t="s">
        <v>45</v>
      </c>
      <c r="B41" s="313"/>
      <c r="C41" s="11"/>
      <c r="D41" s="11"/>
      <c r="E41" s="11"/>
      <c r="F41" s="12"/>
      <c r="G41" s="28"/>
      <c r="H41" s="14"/>
      <c r="I41" s="11"/>
      <c r="J41" s="11"/>
      <c r="K41" s="13"/>
      <c r="L41" s="11"/>
      <c r="M41" s="14"/>
      <c r="N41" s="15"/>
      <c r="O41" s="1"/>
      <c r="P41" s="249"/>
      <c r="Q41" s="249"/>
      <c r="R41" s="249"/>
      <c r="S41" s="249"/>
    </row>
    <row r="42" spans="1:19" s="5" customFormat="1" ht="15" customHeight="1">
      <c r="A42" s="203" t="s">
        <v>4</v>
      </c>
      <c r="B42" s="289" t="s">
        <v>58</v>
      </c>
      <c r="C42" s="182">
        <v>1538.4615384615386</v>
      </c>
      <c r="D42" s="182">
        <v>1709.090909090909</v>
      </c>
      <c r="E42" s="182">
        <v>1936.3636363636363</v>
      </c>
      <c r="F42" s="182">
        <v>1550</v>
      </c>
      <c r="G42" s="182">
        <v>1536.3636363636363</v>
      </c>
      <c r="H42" s="182">
        <v>1509.090909090909</v>
      </c>
      <c r="I42" s="182">
        <v>1509.090909090909</v>
      </c>
      <c r="J42" s="182">
        <v>1390</v>
      </c>
      <c r="K42" s="182">
        <v>1516.6666666666667</v>
      </c>
      <c r="L42" s="182">
        <v>1430</v>
      </c>
      <c r="M42" s="182">
        <v>1409.090909090909</v>
      </c>
      <c r="N42" s="182">
        <v>1381.8181818181818</v>
      </c>
      <c r="O42" s="160">
        <f t="shared" si="0"/>
        <v>1534.6697746697746</v>
      </c>
      <c r="P42" s="249"/>
      <c r="Q42" s="249"/>
      <c r="R42" s="249"/>
      <c r="S42" s="249"/>
    </row>
    <row r="43" spans="1:19" s="5" customFormat="1" ht="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61"/>
      <c r="Q43" s="249"/>
      <c r="R43" s="249"/>
      <c r="S43" s="249"/>
    </row>
    <row r="44" spans="1:19" s="5" customFormat="1" ht="36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61"/>
      <c r="Q44" s="249"/>
      <c r="R44" s="249"/>
      <c r="S44" s="249"/>
    </row>
    <row r="45" spans="1:19" s="5" customFormat="1" ht="15.75">
      <c r="A45" s="494" t="s">
        <v>363</v>
      </c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261"/>
      <c r="Q45" s="249"/>
      <c r="R45" s="249"/>
      <c r="S45" s="249"/>
    </row>
    <row r="46" spans="1:19" s="5" customFormat="1" ht="8.25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61"/>
      <c r="Q46" s="249"/>
      <c r="R46" s="249"/>
      <c r="S46" s="249"/>
    </row>
    <row r="47" spans="1:19" s="5" customFormat="1" ht="15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49"/>
      <c r="Q47" s="249"/>
      <c r="R47" s="249"/>
      <c r="S47" s="249"/>
    </row>
    <row r="48" spans="1:19" s="5" customFormat="1" ht="15">
      <c r="A48" s="222" t="s">
        <v>351</v>
      </c>
      <c r="B48" s="222" t="s">
        <v>0</v>
      </c>
      <c r="C48" s="222" t="s">
        <v>16</v>
      </c>
      <c r="D48" s="222" t="s">
        <v>17</v>
      </c>
      <c r="E48" s="222" t="s">
        <v>18</v>
      </c>
      <c r="F48" s="222" t="s">
        <v>19</v>
      </c>
      <c r="G48" s="222" t="s">
        <v>20</v>
      </c>
      <c r="H48" s="222" t="s">
        <v>21</v>
      </c>
      <c r="I48" s="222" t="s">
        <v>22</v>
      </c>
      <c r="J48" s="222" t="s">
        <v>61</v>
      </c>
      <c r="K48" s="222" t="s">
        <v>23</v>
      </c>
      <c r="L48" s="222" t="s">
        <v>24</v>
      </c>
      <c r="M48" s="222" t="s">
        <v>25</v>
      </c>
      <c r="N48" s="222" t="s">
        <v>26</v>
      </c>
      <c r="O48" s="222" t="s">
        <v>40</v>
      </c>
      <c r="P48" s="249"/>
      <c r="Q48" s="249"/>
      <c r="R48" s="249"/>
      <c r="S48" s="249"/>
    </row>
    <row r="49" spans="1:19" s="16" customFormat="1" ht="15" customHeight="1">
      <c r="A49" s="293" t="s">
        <v>46</v>
      </c>
      <c r="B49" s="294"/>
      <c r="C49" s="315"/>
      <c r="D49" s="296"/>
      <c r="E49" s="296"/>
      <c r="F49" s="297"/>
      <c r="G49" s="297"/>
      <c r="H49" s="298"/>
      <c r="I49" s="296"/>
      <c r="J49" s="296"/>
      <c r="K49" s="300"/>
      <c r="L49" s="296"/>
      <c r="M49" s="299"/>
      <c r="N49" s="301"/>
      <c r="O49" s="295"/>
      <c r="P49" s="261"/>
      <c r="Q49" s="261"/>
      <c r="R49" s="261"/>
      <c r="S49" s="261"/>
    </row>
    <row r="50" spans="1:19" s="16" customFormat="1" ht="15" customHeight="1">
      <c r="A50" s="183" t="s">
        <v>259</v>
      </c>
      <c r="B50" s="283" t="s">
        <v>57</v>
      </c>
      <c r="C50" s="316">
        <v>1361.5384615384614</v>
      </c>
      <c r="D50" s="316">
        <v>1190.909090909091</v>
      </c>
      <c r="E50" s="316">
        <v>672.7272727272727</v>
      </c>
      <c r="F50" s="316">
        <v>1266.6666666666667</v>
      </c>
      <c r="G50" s="316">
        <v>1309.090909090909</v>
      </c>
      <c r="H50" s="316">
        <v>745.4545454545455</v>
      </c>
      <c r="I50" s="316">
        <v>1418.1818181818182</v>
      </c>
      <c r="J50" s="316">
        <v>1960</v>
      </c>
      <c r="K50" s="316">
        <v>1091.6666666666667</v>
      </c>
      <c r="L50" s="316">
        <v>1236.6666666666667</v>
      </c>
      <c r="M50" s="316">
        <v>1572.7272727272727</v>
      </c>
      <c r="N50" s="316">
        <v>1209.090909090909</v>
      </c>
      <c r="O50" s="111">
        <f>AVERAGE(C50:N50)</f>
        <v>1252.8933566433564</v>
      </c>
      <c r="P50" s="261"/>
      <c r="Q50" s="261"/>
      <c r="R50" s="261"/>
      <c r="S50" s="261"/>
    </row>
    <row r="51" spans="1:19" s="16" customFormat="1" ht="15" customHeight="1">
      <c r="A51" s="183" t="s">
        <v>260</v>
      </c>
      <c r="B51" s="283" t="s">
        <v>57</v>
      </c>
      <c r="C51" s="109">
        <v>1706.2937062937062</v>
      </c>
      <c r="D51" s="75">
        <v>1196.9696969696965</v>
      </c>
      <c r="E51" s="75">
        <v>1157.0247933884295</v>
      </c>
      <c r="F51" s="76">
        <v>1200.7575757575758</v>
      </c>
      <c r="G51" s="76">
        <v>1173.5537190082648</v>
      </c>
      <c r="H51" s="117">
        <v>867.7685950413222</v>
      </c>
      <c r="I51" s="75">
        <v>1264.4628099173551</v>
      </c>
      <c r="J51" s="75">
        <v>1163.6363636363635</v>
      </c>
      <c r="K51" s="78">
        <v>1037.8787878787878</v>
      </c>
      <c r="L51" s="75">
        <v>994.4444444444446</v>
      </c>
      <c r="M51" s="110">
        <v>1053.030303030303</v>
      </c>
      <c r="N51" s="80">
        <v>1060.6060606060605</v>
      </c>
      <c r="O51" s="111">
        <f>AVERAGE(C51:N51)</f>
        <v>1156.3689046643594</v>
      </c>
      <c r="P51" s="261"/>
      <c r="Q51" s="261"/>
      <c r="R51" s="261"/>
      <c r="S51" s="261"/>
    </row>
    <row r="52" spans="1:19" s="16" customFormat="1" ht="15" customHeight="1">
      <c r="A52" s="183" t="s">
        <v>261</v>
      </c>
      <c r="B52" s="283" t="s">
        <v>57</v>
      </c>
      <c r="C52" s="109">
        <v>1797.2027972027975</v>
      </c>
      <c r="D52" s="75">
        <v>1254.1322314049585</v>
      </c>
      <c r="E52" s="75">
        <v>1247.9338842975203</v>
      </c>
      <c r="F52" s="76">
        <v>1231.404958677686</v>
      </c>
      <c r="G52" s="76">
        <v>1181.818181818182</v>
      </c>
      <c r="H52" s="117">
        <v>963.6363636363636</v>
      </c>
      <c r="I52" s="75">
        <v>1339.6694214876031</v>
      </c>
      <c r="J52" s="75">
        <v>1311.8181818181818</v>
      </c>
      <c r="K52" s="78">
        <v>1082.6446280991734</v>
      </c>
      <c r="L52" s="75">
        <v>1011.1111111111113</v>
      </c>
      <c r="M52" s="110">
        <v>1181.8181818181818</v>
      </c>
      <c r="N52" s="80">
        <v>1181.8181818181818</v>
      </c>
      <c r="O52" s="111">
        <f aca="true" t="shared" si="1" ref="O52:O78">AVERAGE(C52:N52)</f>
        <v>1232.0840102658283</v>
      </c>
      <c r="P52" s="261"/>
      <c r="Q52" s="261"/>
      <c r="R52" s="261"/>
      <c r="S52" s="261"/>
    </row>
    <row r="53" spans="1:19" s="16" customFormat="1" ht="15" customHeight="1">
      <c r="A53" s="183" t="s">
        <v>262</v>
      </c>
      <c r="B53" s="283" t="s">
        <v>57</v>
      </c>
      <c r="C53" s="109">
        <v>2215.3846153846152</v>
      </c>
      <c r="D53" s="75">
        <v>1663.6363636363637</v>
      </c>
      <c r="E53" s="75">
        <v>1772.7272727272727</v>
      </c>
      <c r="F53" s="76">
        <v>1675</v>
      </c>
      <c r="G53" s="76">
        <v>1736.3636363636363</v>
      </c>
      <c r="H53" s="117">
        <v>2218.181818181818</v>
      </c>
      <c r="I53" s="75">
        <v>3081.818181818182</v>
      </c>
      <c r="J53" s="75">
        <v>3490</v>
      </c>
      <c r="K53" s="78">
        <v>3516.6666666666665</v>
      </c>
      <c r="L53" s="75">
        <v>2873.3333333333335</v>
      </c>
      <c r="M53" s="110">
        <v>3309.090909090909</v>
      </c>
      <c r="N53" s="80">
        <v>3681.818181818182</v>
      </c>
      <c r="O53" s="111">
        <f t="shared" si="1"/>
        <v>2602.8350815850813</v>
      </c>
      <c r="P53" s="261"/>
      <c r="Q53" s="261"/>
      <c r="R53" s="261"/>
      <c r="S53" s="261"/>
    </row>
    <row r="54" spans="1:19" s="16" customFormat="1" ht="15" customHeight="1">
      <c r="A54" s="183" t="s">
        <v>263</v>
      </c>
      <c r="B54" s="283" t="s">
        <v>58</v>
      </c>
      <c r="C54" s="109">
        <v>8308.954545454546</v>
      </c>
      <c r="D54" s="75">
        <v>8450</v>
      </c>
      <c r="E54" s="75">
        <v>8354.545454545454</v>
      </c>
      <c r="F54" s="76">
        <v>7712.5</v>
      </c>
      <c r="G54" s="76">
        <v>7645.0413223140495</v>
      </c>
      <c r="H54" s="117">
        <v>7584.727272727273</v>
      </c>
      <c r="I54" s="75">
        <v>9322.318181818182</v>
      </c>
      <c r="J54" s="75">
        <v>13000</v>
      </c>
      <c r="K54" s="78">
        <v>6640</v>
      </c>
      <c r="L54" s="75">
        <v>6553.666666666667</v>
      </c>
      <c r="M54" s="110">
        <v>6370.909090909091</v>
      </c>
      <c r="N54" s="80">
        <v>6275.454545454545</v>
      </c>
      <c r="O54" s="111">
        <f t="shared" si="1"/>
        <v>8018.176423324151</v>
      </c>
      <c r="P54" s="261"/>
      <c r="Q54" s="261"/>
      <c r="R54" s="261"/>
      <c r="S54" s="261"/>
    </row>
    <row r="55" spans="1:19" s="16" customFormat="1" ht="15" customHeight="1">
      <c r="A55" s="183" t="s">
        <v>264</v>
      </c>
      <c r="B55" s="283" t="s">
        <v>57</v>
      </c>
      <c r="C55" s="109"/>
      <c r="D55" s="75">
        <v>8500</v>
      </c>
      <c r="E55" s="75"/>
      <c r="F55" s="76">
        <v>4500</v>
      </c>
      <c r="G55" s="76">
        <v>6050</v>
      </c>
      <c r="H55" s="117">
        <v>5650</v>
      </c>
      <c r="I55" s="75">
        <v>8258.333333333334</v>
      </c>
      <c r="J55" s="75">
        <v>9302.272727272728</v>
      </c>
      <c r="K55" s="78">
        <v>8939.583333333334</v>
      </c>
      <c r="L55" s="75"/>
      <c r="M55" s="110"/>
      <c r="N55" s="80"/>
      <c r="O55" s="111">
        <f t="shared" si="1"/>
        <v>7314.312770562771</v>
      </c>
      <c r="P55" s="261"/>
      <c r="Q55" s="261"/>
      <c r="R55" s="261"/>
      <c r="S55" s="261"/>
    </row>
    <row r="56" spans="1:19" s="16" customFormat="1" ht="15" customHeight="1">
      <c r="A56" s="183" t="s">
        <v>5</v>
      </c>
      <c r="B56" s="283" t="s">
        <v>57</v>
      </c>
      <c r="C56" s="109">
        <v>893.3566433566434</v>
      </c>
      <c r="D56" s="75">
        <v>756.198347107438</v>
      </c>
      <c r="E56" s="75">
        <v>657.0247933884298</v>
      </c>
      <c r="F56" s="76">
        <v>666.6666666666666</v>
      </c>
      <c r="G56" s="76">
        <v>904.9586776859502</v>
      </c>
      <c r="H56" s="117">
        <v>1516.5289256198346</v>
      </c>
      <c r="I56" s="75">
        <v>1574.380165289256</v>
      </c>
      <c r="J56" s="75">
        <v>968.181818181818</v>
      </c>
      <c r="K56" s="78">
        <v>1007.5757575757574</v>
      </c>
      <c r="L56" s="75">
        <v>1021.2121212121211</v>
      </c>
      <c r="M56" s="110">
        <v>942.1487603305784</v>
      </c>
      <c r="N56" s="80">
        <v>966.9421487603305</v>
      </c>
      <c r="O56" s="111">
        <f t="shared" si="1"/>
        <v>989.5979020979021</v>
      </c>
      <c r="P56" s="261"/>
      <c r="Q56" s="261"/>
      <c r="R56" s="261"/>
      <c r="S56" s="261"/>
    </row>
    <row r="57" spans="1:19" s="16" customFormat="1" ht="15" customHeight="1">
      <c r="A57" s="183" t="s">
        <v>265</v>
      </c>
      <c r="B57" s="283" t="s">
        <v>57</v>
      </c>
      <c r="C57" s="109">
        <v>612.3076923076923</v>
      </c>
      <c r="D57" s="75">
        <v>625.4545454545455</v>
      </c>
      <c r="E57" s="75">
        <v>727.2727272727273</v>
      </c>
      <c r="F57" s="76">
        <v>690</v>
      </c>
      <c r="G57" s="76">
        <v>716.3636363636364</v>
      </c>
      <c r="H57" s="117">
        <v>614.5454545454545</v>
      </c>
      <c r="I57" s="75">
        <v>781.8181818181819</v>
      </c>
      <c r="J57" s="75">
        <v>824</v>
      </c>
      <c r="K57" s="78">
        <v>963.3333333333334</v>
      </c>
      <c r="L57" s="75">
        <v>1194.6666666666667</v>
      </c>
      <c r="M57" s="110">
        <v>1130</v>
      </c>
      <c r="N57" s="80">
        <v>1094.5454545454545</v>
      </c>
      <c r="O57" s="111">
        <f t="shared" si="1"/>
        <v>831.1923076923077</v>
      </c>
      <c r="P57" s="261"/>
      <c r="Q57" s="261"/>
      <c r="R57" s="261"/>
      <c r="S57" s="261"/>
    </row>
    <row r="58" spans="1:19" s="16" customFormat="1" ht="15" customHeight="1">
      <c r="A58" s="183" t="s">
        <v>266</v>
      </c>
      <c r="B58" s="283" t="s">
        <v>57</v>
      </c>
      <c r="C58" s="109">
        <v>1111.111111111111</v>
      </c>
      <c r="D58" s="75"/>
      <c r="E58" s="75">
        <v>813.6363636363636</v>
      </c>
      <c r="F58" s="76">
        <v>636.3636363636364</v>
      </c>
      <c r="G58" s="76">
        <v>636.3636363636364</v>
      </c>
      <c r="H58" s="117"/>
      <c r="I58" s="75"/>
      <c r="J58" s="75">
        <v>290.90909090909093</v>
      </c>
      <c r="K58" s="78"/>
      <c r="L58" s="75"/>
      <c r="M58" s="110"/>
      <c r="N58" s="80"/>
      <c r="O58" s="111">
        <f t="shared" si="1"/>
        <v>697.6767676767678</v>
      </c>
      <c r="P58" s="261"/>
      <c r="Q58" s="261"/>
      <c r="R58" s="261"/>
      <c r="S58" s="261"/>
    </row>
    <row r="59" spans="1:19" s="16" customFormat="1" ht="15" customHeight="1">
      <c r="A59" s="183" t="s">
        <v>267</v>
      </c>
      <c r="B59" s="283" t="s">
        <v>57</v>
      </c>
      <c r="C59" s="109">
        <v>1980.7692307692307</v>
      </c>
      <c r="D59" s="75">
        <v>1831.8181818181818</v>
      </c>
      <c r="E59" s="75">
        <v>1927.2727272727273</v>
      </c>
      <c r="F59" s="76">
        <v>1779.1666666666667</v>
      </c>
      <c r="G59" s="76">
        <v>1854.5454545454545</v>
      </c>
      <c r="H59" s="117">
        <v>2241.6666666666665</v>
      </c>
      <c r="I59" s="75">
        <v>2100</v>
      </c>
      <c r="J59" s="75">
        <v>1972.7272727272727</v>
      </c>
      <c r="K59" s="78">
        <v>2020.8333333333333</v>
      </c>
      <c r="L59" s="75">
        <v>2236.6666666666665</v>
      </c>
      <c r="M59" s="110">
        <v>2318.181818181818</v>
      </c>
      <c r="N59" s="80">
        <v>2204.5454545454545</v>
      </c>
      <c r="O59" s="111">
        <f t="shared" si="1"/>
        <v>2039.0161227661229</v>
      </c>
      <c r="P59" s="261"/>
      <c r="Q59" s="261"/>
      <c r="R59" s="261"/>
      <c r="S59" s="261"/>
    </row>
    <row r="60" spans="1:19" s="16" customFormat="1" ht="15" customHeight="1">
      <c r="A60" s="183" t="s">
        <v>287</v>
      </c>
      <c r="B60" s="283" t="s">
        <v>57</v>
      </c>
      <c r="C60" s="109">
        <v>2646.153846153846</v>
      </c>
      <c r="D60" s="75">
        <v>1918.1818181818182</v>
      </c>
      <c r="E60" s="75">
        <v>1440.909090909091</v>
      </c>
      <c r="F60" s="76">
        <v>1137.5</v>
      </c>
      <c r="G60" s="76">
        <v>1100</v>
      </c>
      <c r="H60" s="117">
        <v>1658.3333333333333</v>
      </c>
      <c r="I60" s="75">
        <v>1962.5</v>
      </c>
      <c r="J60" s="75">
        <v>1577.2727272727273</v>
      </c>
      <c r="K60" s="78">
        <v>1766.6666666666667</v>
      </c>
      <c r="L60" s="75">
        <v>1930</v>
      </c>
      <c r="M60" s="110">
        <v>2436.3636363636365</v>
      </c>
      <c r="N60" s="80">
        <v>2445.4545454545455</v>
      </c>
      <c r="O60" s="111">
        <f t="shared" si="1"/>
        <v>1834.9446386946386</v>
      </c>
      <c r="P60" s="261"/>
      <c r="Q60" s="261"/>
      <c r="R60" s="261"/>
      <c r="S60" s="261"/>
    </row>
    <row r="61" spans="1:19" s="16" customFormat="1" ht="15" customHeight="1">
      <c r="A61" s="183" t="s">
        <v>288</v>
      </c>
      <c r="B61" s="283" t="s">
        <v>57</v>
      </c>
      <c r="C61" s="109">
        <v>2871.153846153846</v>
      </c>
      <c r="D61" s="75">
        <v>2133.3333333333335</v>
      </c>
      <c r="E61" s="75"/>
      <c r="F61" s="76"/>
      <c r="G61" s="76"/>
      <c r="H61" s="117"/>
      <c r="I61" s="75"/>
      <c r="J61" s="75"/>
      <c r="K61" s="78"/>
      <c r="L61" s="75"/>
      <c r="M61" s="110"/>
      <c r="N61" s="80">
        <v>2372.5</v>
      </c>
      <c r="O61" s="111">
        <f t="shared" si="1"/>
        <v>2458.9957264957266</v>
      </c>
      <c r="P61" s="261"/>
      <c r="Q61" s="261"/>
      <c r="R61" s="261"/>
      <c r="S61" s="261"/>
    </row>
    <row r="62" spans="1:19" s="16" customFormat="1" ht="15" customHeight="1">
      <c r="A62" s="183" t="s">
        <v>12</v>
      </c>
      <c r="B62" s="283" t="s">
        <v>57</v>
      </c>
      <c r="C62" s="109">
        <v>539.7435897435897</v>
      </c>
      <c r="D62" s="75">
        <v>636.3636363636363</v>
      </c>
      <c r="E62" s="75">
        <v>541.6666666666666</v>
      </c>
      <c r="F62" s="76">
        <v>500</v>
      </c>
      <c r="G62" s="76">
        <v>462.12121212121207</v>
      </c>
      <c r="H62" s="117">
        <v>409.09090909090907</v>
      </c>
      <c r="I62" s="75">
        <v>458.33333333333326</v>
      </c>
      <c r="J62" s="75">
        <v>441.6666666666667</v>
      </c>
      <c r="K62" s="78">
        <v>560.6060606060605</v>
      </c>
      <c r="L62" s="75">
        <v>777.7777777777777</v>
      </c>
      <c r="M62" s="110">
        <v>734.8484848484849</v>
      </c>
      <c r="N62" s="80">
        <v>628.7878787878788</v>
      </c>
      <c r="O62" s="111">
        <f t="shared" si="1"/>
        <v>557.5838513338513</v>
      </c>
      <c r="P62" s="261"/>
      <c r="Q62" s="261"/>
      <c r="R62" s="261"/>
      <c r="S62" s="261"/>
    </row>
    <row r="63" spans="1:19" s="16" customFormat="1" ht="15" customHeight="1">
      <c r="A63" s="183" t="s">
        <v>13</v>
      </c>
      <c r="B63" s="283" t="s">
        <v>57</v>
      </c>
      <c r="C63" s="109">
        <v>413.03418803418805</v>
      </c>
      <c r="D63" s="75">
        <v>447.72727272727275</v>
      </c>
      <c r="E63" s="75">
        <v>386.3636363636364</v>
      </c>
      <c r="F63" s="76">
        <v>426.8518518518519</v>
      </c>
      <c r="G63" s="76">
        <v>477.27272727272725</v>
      </c>
      <c r="H63" s="117">
        <v>472.72727272727275</v>
      </c>
      <c r="I63" s="75">
        <v>636.3636363636365</v>
      </c>
      <c r="J63" s="75">
        <v>683.3333333333334</v>
      </c>
      <c r="K63" s="78">
        <v>491.2037037037037</v>
      </c>
      <c r="L63" s="75">
        <v>716.2962962962962</v>
      </c>
      <c r="M63" s="110">
        <v>777.2727272727273</v>
      </c>
      <c r="N63" s="80">
        <v>900</v>
      </c>
      <c r="O63" s="111">
        <f t="shared" si="1"/>
        <v>569.0372204955538</v>
      </c>
      <c r="P63" s="261"/>
      <c r="Q63" s="261"/>
      <c r="R63" s="261"/>
      <c r="S63" s="261"/>
    </row>
    <row r="64" spans="1:19" s="16" customFormat="1" ht="15" customHeight="1">
      <c r="A64" s="183" t="s">
        <v>14</v>
      </c>
      <c r="B64" s="283" t="s">
        <v>58</v>
      </c>
      <c r="C64" s="109">
        <v>438.46153846153845</v>
      </c>
      <c r="D64" s="75">
        <v>450</v>
      </c>
      <c r="E64" s="75">
        <v>563.6363636363636</v>
      </c>
      <c r="F64" s="76">
        <v>416.6666666666667</v>
      </c>
      <c r="G64" s="76">
        <v>545.4545454545455</v>
      </c>
      <c r="H64" s="117">
        <v>522.7272727272727</v>
      </c>
      <c r="I64" s="75">
        <v>468.1818181818182</v>
      </c>
      <c r="J64" s="75">
        <v>540</v>
      </c>
      <c r="K64" s="78">
        <v>558.3333333333334</v>
      </c>
      <c r="L64" s="75">
        <v>590</v>
      </c>
      <c r="M64" s="110">
        <v>613.6363636363636</v>
      </c>
      <c r="N64" s="80">
        <v>631.8181818181819</v>
      </c>
      <c r="O64" s="111">
        <f t="shared" si="1"/>
        <v>528.243006993007</v>
      </c>
      <c r="P64" s="261"/>
      <c r="Q64" s="261"/>
      <c r="R64" s="261"/>
      <c r="S64" s="261"/>
    </row>
    <row r="65" spans="1:19" s="16" customFormat="1" ht="15" customHeight="1">
      <c r="A65" s="183" t="s">
        <v>268</v>
      </c>
      <c r="B65" s="283" t="s">
        <v>57</v>
      </c>
      <c r="C65" s="109">
        <v>532.3076923076923</v>
      </c>
      <c r="D65" s="75">
        <v>520</v>
      </c>
      <c r="E65" s="75">
        <v>400</v>
      </c>
      <c r="F65" s="76">
        <v>421.6666666666667</v>
      </c>
      <c r="G65" s="76">
        <v>527.2727272727273</v>
      </c>
      <c r="H65" s="117">
        <v>454.54545454545456</v>
      </c>
      <c r="I65" s="75">
        <v>440</v>
      </c>
      <c r="J65" s="75">
        <v>444</v>
      </c>
      <c r="K65" s="78">
        <v>556.6666666666666</v>
      </c>
      <c r="L65" s="75">
        <v>1124</v>
      </c>
      <c r="M65" s="110">
        <v>1124.297520661157</v>
      </c>
      <c r="N65" s="80">
        <v>843.6363636363636</v>
      </c>
      <c r="O65" s="111">
        <f t="shared" si="1"/>
        <v>615.6994243130607</v>
      </c>
      <c r="P65" s="261"/>
      <c r="Q65" s="261"/>
      <c r="R65" s="261"/>
      <c r="S65" s="261"/>
    </row>
    <row r="66" spans="1:19" s="16" customFormat="1" ht="15" customHeight="1">
      <c r="A66" s="183" t="s">
        <v>6</v>
      </c>
      <c r="B66" s="283" t="s">
        <v>57</v>
      </c>
      <c r="C66" s="109">
        <v>866.9230769230769</v>
      </c>
      <c r="D66" s="75">
        <v>818.1818181818181</v>
      </c>
      <c r="E66" s="75">
        <v>672.7272727272727</v>
      </c>
      <c r="F66" s="76">
        <v>382.5</v>
      </c>
      <c r="G66" s="76">
        <v>259.09090909090907</v>
      </c>
      <c r="H66" s="117">
        <v>231.8181818181818</v>
      </c>
      <c r="I66" s="75">
        <v>313.6363636363636</v>
      </c>
      <c r="J66" s="75">
        <v>285</v>
      </c>
      <c r="K66" s="78">
        <v>403.3333333333333</v>
      </c>
      <c r="L66" s="75">
        <v>413.3333333333333</v>
      </c>
      <c r="M66" s="110">
        <v>804.5454545454545</v>
      </c>
      <c r="N66" s="80">
        <v>1004.5454545454545</v>
      </c>
      <c r="O66" s="111">
        <f t="shared" si="1"/>
        <v>537.9695998445999</v>
      </c>
      <c r="P66" s="261"/>
      <c r="Q66" s="261"/>
      <c r="R66" s="261"/>
      <c r="S66" s="261"/>
    </row>
    <row r="67" spans="1:19" s="16" customFormat="1" ht="15" customHeight="1">
      <c r="A67" s="183" t="s">
        <v>7</v>
      </c>
      <c r="B67" s="283" t="s">
        <v>0</v>
      </c>
      <c r="C67" s="109">
        <v>30.09</v>
      </c>
      <c r="D67" s="75">
        <v>33.8</v>
      </c>
      <c r="E67" s="75">
        <v>34.166666666666664</v>
      </c>
      <c r="F67" s="76">
        <v>35.89769230769231</v>
      </c>
      <c r="G67" s="76">
        <v>30</v>
      </c>
      <c r="H67" s="117">
        <v>35</v>
      </c>
      <c r="I67" s="75">
        <v>37</v>
      </c>
      <c r="J67" s="75">
        <v>35</v>
      </c>
      <c r="K67" s="78">
        <v>35</v>
      </c>
      <c r="L67" s="75">
        <v>29.307692307692307</v>
      </c>
      <c r="M67" s="110">
        <v>34.81818181818182</v>
      </c>
      <c r="N67" s="80">
        <v>35.09090909090909</v>
      </c>
      <c r="O67" s="111">
        <f t="shared" si="1"/>
        <v>33.76426184926185</v>
      </c>
      <c r="P67" s="261"/>
      <c r="Q67" s="261"/>
      <c r="R67" s="261"/>
      <c r="S67" s="261"/>
    </row>
    <row r="68" spans="1:19" s="16" customFormat="1" ht="15" customHeight="1">
      <c r="A68" s="183" t="s">
        <v>269</v>
      </c>
      <c r="B68" s="283" t="s">
        <v>57</v>
      </c>
      <c r="C68" s="109">
        <v>2150</v>
      </c>
      <c r="D68" s="75">
        <v>1145.4545454545455</v>
      </c>
      <c r="E68" s="75">
        <v>727.2727272727273</v>
      </c>
      <c r="F68" s="76">
        <v>885.2272727272727</v>
      </c>
      <c r="G68" s="76">
        <v>1062.5</v>
      </c>
      <c r="H68" s="117">
        <v>962.5</v>
      </c>
      <c r="I68" s="75">
        <v>1590.909090909091</v>
      </c>
      <c r="J68" s="75">
        <v>900</v>
      </c>
      <c r="K68" s="78">
        <v>686.4583333333334</v>
      </c>
      <c r="L68" s="75">
        <v>731.6666666666666</v>
      </c>
      <c r="M68" s="110">
        <v>1079.5454545454545</v>
      </c>
      <c r="N68" s="80">
        <v>1079.5454545454545</v>
      </c>
      <c r="O68" s="111">
        <f t="shared" si="1"/>
        <v>1083.4232954545453</v>
      </c>
      <c r="P68" s="261"/>
      <c r="Q68" s="261"/>
      <c r="R68" s="261"/>
      <c r="S68" s="261"/>
    </row>
    <row r="69" spans="1:19" s="16" customFormat="1" ht="15" customHeight="1">
      <c r="A69" s="183" t="s">
        <v>290</v>
      </c>
      <c r="B69" s="283" t="s">
        <v>57</v>
      </c>
      <c r="C69" s="109"/>
      <c r="D69" s="75">
        <v>410.7142857142857</v>
      </c>
      <c r="E69" s="75">
        <v>383.92857142857144</v>
      </c>
      <c r="F69" s="76">
        <v>416.6666666666667</v>
      </c>
      <c r="G69" s="76"/>
      <c r="H69" s="117"/>
      <c r="I69" s="75"/>
      <c r="J69" s="75"/>
      <c r="K69" s="78"/>
      <c r="L69" s="75"/>
      <c r="M69" s="110"/>
      <c r="N69" s="80"/>
      <c r="O69" s="111">
        <f t="shared" si="1"/>
        <v>403.76984126984127</v>
      </c>
      <c r="P69" s="261"/>
      <c r="Q69" s="261"/>
      <c r="R69" s="261"/>
      <c r="S69" s="261"/>
    </row>
    <row r="70" spans="1:19" s="16" customFormat="1" ht="15" customHeight="1">
      <c r="A70" s="183" t="s">
        <v>270</v>
      </c>
      <c r="B70" s="283" t="s">
        <v>57</v>
      </c>
      <c r="C70" s="109">
        <v>1378.8461538461538</v>
      </c>
      <c r="D70" s="75">
        <v>727.2727272727273</v>
      </c>
      <c r="E70" s="75">
        <v>522.7272727272727</v>
      </c>
      <c r="F70" s="76">
        <v>693.1818181818181</v>
      </c>
      <c r="G70" s="76">
        <v>1262.5</v>
      </c>
      <c r="H70" s="117">
        <v>1312.5</v>
      </c>
      <c r="I70" s="75">
        <v>1397.7272727272727</v>
      </c>
      <c r="J70" s="75">
        <v>837.5</v>
      </c>
      <c r="K70" s="78">
        <v>534.375</v>
      </c>
      <c r="L70" s="75">
        <v>724.1666666666666</v>
      </c>
      <c r="M70" s="110">
        <v>1181.8181818181818</v>
      </c>
      <c r="N70" s="80">
        <v>1238.6363636363637</v>
      </c>
      <c r="O70" s="111">
        <f t="shared" si="1"/>
        <v>984.2709547397047</v>
      </c>
      <c r="P70" s="261"/>
      <c r="Q70" s="261"/>
      <c r="R70" s="261"/>
      <c r="S70" s="261"/>
    </row>
    <row r="71" spans="1:19" s="16" customFormat="1" ht="15" customHeight="1">
      <c r="A71" s="183" t="s">
        <v>8</v>
      </c>
      <c r="B71" s="283" t="s">
        <v>57</v>
      </c>
      <c r="C71" s="109">
        <v>610</v>
      </c>
      <c r="D71" s="75">
        <v>586.363636363636</v>
      </c>
      <c r="E71" s="75">
        <v>504.545454545455</v>
      </c>
      <c r="F71" s="76">
        <v>581.666666666667</v>
      </c>
      <c r="G71" s="76">
        <v>531.818181818182</v>
      </c>
      <c r="H71" s="117">
        <v>540.909090909091</v>
      </c>
      <c r="I71" s="75">
        <v>642.5837320574163</v>
      </c>
      <c r="J71" s="75">
        <v>731.578947368421</v>
      </c>
      <c r="K71" s="78">
        <v>638.1578947368421</v>
      </c>
      <c r="L71" s="75">
        <v>736.6666666666666</v>
      </c>
      <c r="M71" s="110">
        <v>1047.7272727272727</v>
      </c>
      <c r="N71" s="80">
        <v>1031.81818181818</v>
      </c>
      <c r="O71" s="111">
        <f t="shared" si="1"/>
        <v>681.9863104731526</v>
      </c>
      <c r="P71" s="261"/>
      <c r="Q71" s="261"/>
      <c r="R71" s="261"/>
      <c r="S71" s="261"/>
    </row>
    <row r="72" spans="1:19" s="16" customFormat="1" ht="15" customHeight="1">
      <c r="A72" s="183" t="s">
        <v>28</v>
      </c>
      <c r="B72" s="283" t="s">
        <v>57</v>
      </c>
      <c r="C72" s="109">
        <v>1538.4615384615386</v>
      </c>
      <c r="D72" s="75">
        <v>2736.3636363636365</v>
      </c>
      <c r="E72" s="75">
        <v>2127.2727272727275</v>
      </c>
      <c r="F72" s="76">
        <v>1450</v>
      </c>
      <c r="G72" s="76">
        <v>1145.4545454545455</v>
      </c>
      <c r="H72" s="117">
        <v>1336.3636363636363</v>
      </c>
      <c r="I72" s="75">
        <v>1330</v>
      </c>
      <c r="J72" s="75">
        <v>1440</v>
      </c>
      <c r="K72" s="78">
        <v>1081.8181818181818</v>
      </c>
      <c r="L72" s="75">
        <v>1673.3333333333333</v>
      </c>
      <c r="M72" s="110">
        <v>2513.6363636363635</v>
      </c>
      <c r="N72" s="80">
        <v>2672.7272727272725</v>
      </c>
      <c r="O72" s="111">
        <f t="shared" si="1"/>
        <v>1753.7859362859363</v>
      </c>
      <c r="P72" s="261"/>
      <c r="Q72" s="261"/>
      <c r="R72" s="261"/>
      <c r="S72" s="261"/>
    </row>
    <row r="73" spans="1:19" s="16" customFormat="1" ht="15" customHeight="1">
      <c r="A73" s="183" t="s">
        <v>34</v>
      </c>
      <c r="B73" s="283" t="s">
        <v>57</v>
      </c>
      <c r="C73" s="109">
        <v>1569.2307692307693</v>
      </c>
      <c r="D73" s="75">
        <v>1681.8181818181818</v>
      </c>
      <c r="E73" s="75">
        <v>1627.2727272727273</v>
      </c>
      <c r="F73" s="76">
        <v>1250</v>
      </c>
      <c r="G73" s="76">
        <v>1454.5454545454545</v>
      </c>
      <c r="H73" s="117">
        <v>1500</v>
      </c>
      <c r="I73" s="75">
        <v>1348.1818181818182</v>
      </c>
      <c r="J73" s="75">
        <v>1430</v>
      </c>
      <c r="K73" s="78">
        <v>775</v>
      </c>
      <c r="L73" s="75">
        <v>1690</v>
      </c>
      <c r="M73" s="110">
        <v>2236.3636363636365</v>
      </c>
      <c r="N73" s="80">
        <v>2445.4545454545455</v>
      </c>
      <c r="O73" s="111">
        <f t="shared" si="1"/>
        <v>1583.9889277389277</v>
      </c>
      <c r="P73" s="261"/>
      <c r="Q73" s="261"/>
      <c r="R73" s="261"/>
      <c r="S73" s="261"/>
    </row>
    <row r="74" spans="1:19" s="16" customFormat="1" ht="15" customHeight="1">
      <c r="A74" s="183" t="s">
        <v>29</v>
      </c>
      <c r="B74" s="283" t="s">
        <v>57</v>
      </c>
      <c r="C74" s="109">
        <v>1946.1538461538462</v>
      </c>
      <c r="D74" s="75">
        <v>2009.090909090909</v>
      </c>
      <c r="E74" s="75">
        <v>1990.909090909091</v>
      </c>
      <c r="F74" s="76">
        <v>1700</v>
      </c>
      <c r="G74" s="76">
        <v>1709.090909090909</v>
      </c>
      <c r="H74" s="117">
        <v>1609.090909090909</v>
      </c>
      <c r="I74" s="75">
        <v>1554.5454545454545</v>
      </c>
      <c r="J74" s="75">
        <v>1570</v>
      </c>
      <c r="K74" s="78">
        <v>1133.3333333333333</v>
      </c>
      <c r="L74" s="75">
        <v>1925</v>
      </c>
      <c r="M74" s="110">
        <v>2545.4545454545455</v>
      </c>
      <c r="N74" s="80">
        <v>1972.7272727272727</v>
      </c>
      <c r="O74" s="111">
        <f t="shared" si="1"/>
        <v>1805.449689199689</v>
      </c>
      <c r="P74" s="261"/>
      <c r="Q74" s="261"/>
      <c r="R74" s="261"/>
      <c r="S74" s="261"/>
    </row>
    <row r="75" spans="1:19" s="16" customFormat="1" ht="15" customHeight="1">
      <c r="A75" s="183" t="s">
        <v>35</v>
      </c>
      <c r="B75" s="283" t="s">
        <v>62</v>
      </c>
      <c r="C75" s="109">
        <v>1207.6923076923076</v>
      </c>
      <c r="D75" s="75">
        <v>1354.5454545454545</v>
      </c>
      <c r="E75" s="75">
        <v>700</v>
      </c>
      <c r="F75" s="76">
        <v>941.6666666666666</v>
      </c>
      <c r="G75" s="76">
        <v>972.7272727272727</v>
      </c>
      <c r="H75" s="117">
        <v>1072.7272727272727</v>
      </c>
      <c r="I75" s="75">
        <v>754.5454545454545</v>
      </c>
      <c r="J75" s="75">
        <v>930</v>
      </c>
      <c r="K75" s="78">
        <v>920.8333333333334</v>
      </c>
      <c r="L75" s="75">
        <v>953.3333333333334</v>
      </c>
      <c r="M75" s="110">
        <v>1222.7272727272727</v>
      </c>
      <c r="N75" s="80">
        <v>1081.8181818181818</v>
      </c>
      <c r="O75" s="111">
        <f t="shared" si="1"/>
        <v>1009.3847125097126</v>
      </c>
      <c r="P75" s="261"/>
      <c r="Q75" s="261"/>
      <c r="R75" s="261"/>
      <c r="S75" s="261"/>
    </row>
    <row r="76" spans="1:19" s="16" customFormat="1" ht="15" customHeight="1">
      <c r="A76" s="183" t="s">
        <v>271</v>
      </c>
      <c r="B76" s="283" t="s">
        <v>62</v>
      </c>
      <c r="C76" s="109">
        <v>1192.3076923076924</v>
      </c>
      <c r="D76" s="75">
        <v>1318.1818181818182</v>
      </c>
      <c r="E76" s="75">
        <v>890.9090909090909</v>
      </c>
      <c r="F76" s="76">
        <v>1058.3333333333333</v>
      </c>
      <c r="G76" s="76">
        <v>1040.909090909091</v>
      </c>
      <c r="H76" s="117">
        <v>1027.2727272727273</v>
      </c>
      <c r="I76" s="75">
        <v>613.6363636363636</v>
      </c>
      <c r="J76" s="75">
        <v>1680</v>
      </c>
      <c r="K76" s="78">
        <v>3058.3333333333335</v>
      </c>
      <c r="L76" s="75">
        <v>1383.3333333333333</v>
      </c>
      <c r="M76" s="110">
        <v>1531.8181818181818</v>
      </c>
      <c r="N76" s="80">
        <v>1309.090909090909</v>
      </c>
      <c r="O76" s="111">
        <f t="shared" si="1"/>
        <v>1342.0104895104896</v>
      </c>
      <c r="P76" s="261"/>
      <c r="Q76" s="261"/>
      <c r="R76" s="261"/>
      <c r="S76" s="261"/>
    </row>
    <row r="77" spans="1:19" s="16" customFormat="1" ht="15" customHeight="1">
      <c r="A77" s="183" t="s">
        <v>32</v>
      </c>
      <c r="B77" s="283" t="s">
        <v>57</v>
      </c>
      <c r="C77" s="109">
        <v>926.1538461538462</v>
      </c>
      <c r="D77" s="75">
        <v>796.3636363636364</v>
      </c>
      <c r="E77" s="75">
        <v>563.6363636363636</v>
      </c>
      <c r="F77" s="76">
        <v>358.3333333333333</v>
      </c>
      <c r="G77" s="76">
        <v>468.1818181818182</v>
      </c>
      <c r="H77" s="117">
        <v>545.4545454545455</v>
      </c>
      <c r="I77" s="75">
        <v>522.7272727272727</v>
      </c>
      <c r="J77" s="75">
        <v>560</v>
      </c>
      <c r="K77" s="78">
        <v>565</v>
      </c>
      <c r="L77" s="75">
        <v>886.6666666666666</v>
      </c>
      <c r="M77" s="110">
        <v>1709.090909090909</v>
      </c>
      <c r="N77" s="80">
        <v>1700</v>
      </c>
      <c r="O77" s="111">
        <f t="shared" si="1"/>
        <v>800.1340326340327</v>
      </c>
      <c r="P77" s="261"/>
      <c r="Q77" s="261"/>
      <c r="R77" s="261"/>
      <c r="S77" s="261"/>
    </row>
    <row r="78" spans="1:19" s="16" customFormat="1" ht="15" customHeight="1">
      <c r="A78" s="183" t="s">
        <v>36</v>
      </c>
      <c r="B78" s="283" t="s">
        <v>62</v>
      </c>
      <c r="C78" s="109"/>
      <c r="D78" s="75"/>
      <c r="E78" s="75"/>
      <c r="F78" s="76"/>
      <c r="G78" s="76"/>
      <c r="H78" s="117"/>
      <c r="I78" s="75"/>
      <c r="J78" s="75"/>
      <c r="K78" s="78"/>
      <c r="L78" s="75"/>
      <c r="M78" s="110">
        <v>800</v>
      </c>
      <c r="N78" s="80">
        <v>750</v>
      </c>
      <c r="O78" s="111">
        <f t="shared" si="1"/>
        <v>775</v>
      </c>
      <c r="P78" s="261"/>
      <c r="Q78" s="261"/>
      <c r="R78" s="261"/>
      <c r="S78" s="261"/>
    </row>
    <row r="79" spans="1:15" ht="19.5" customHeight="1">
      <c r="A79" s="9"/>
      <c r="B79" s="276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8"/>
    </row>
    <row r="80" spans="1:15" ht="9" customHeight="1">
      <c r="A80" s="9"/>
      <c r="B80" s="276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8"/>
    </row>
    <row r="81" spans="1:19" s="5" customFormat="1" ht="27" customHeight="1">
      <c r="A81" s="494" t="s">
        <v>363</v>
      </c>
      <c r="B81" s="494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249"/>
      <c r="Q81" s="249"/>
      <c r="R81" s="249"/>
      <c r="S81" s="249"/>
    </row>
    <row r="82" spans="1:19" s="5" customFormat="1" ht="9.75" customHeight="1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49"/>
      <c r="Q82" s="249"/>
      <c r="R82" s="249"/>
      <c r="S82" s="249"/>
    </row>
    <row r="83" spans="1:19" s="5" customFormat="1" ht="16.5" customHeight="1">
      <c r="A83" s="259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49"/>
      <c r="Q83" s="249"/>
      <c r="R83" s="249"/>
      <c r="S83" s="249"/>
    </row>
    <row r="84" spans="1:19" s="5" customFormat="1" ht="15">
      <c r="A84" s="222" t="s">
        <v>351</v>
      </c>
      <c r="B84" s="222" t="s">
        <v>0</v>
      </c>
      <c r="C84" s="222" t="s">
        <v>16</v>
      </c>
      <c r="D84" s="222" t="s">
        <v>17</v>
      </c>
      <c r="E84" s="222" t="s">
        <v>18</v>
      </c>
      <c r="F84" s="222" t="s">
        <v>19</v>
      </c>
      <c r="G84" s="222" t="s">
        <v>20</v>
      </c>
      <c r="H84" s="222" t="s">
        <v>21</v>
      </c>
      <c r="I84" s="222" t="s">
        <v>22</v>
      </c>
      <c r="J84" s="222" t="s">
        <v>61</v>
      </c>
      <c r="K84" s="222" t="s">
        <v>23</v>
      </c>
      <c r="L84" s="222" t="s">
        <v>24</v>
      </c>
      <c r="M84" s="222" t="s">
        <v>25</v>
      </c>
      <c r="N84" s="222" t="s">
        <v>26</v>
      </c>
      <c r="O84" s="222" t="s">
        <v>40</v>
      </c>
      <c r="P84" s="249"/>
      <c r="Q84" s="249"/>
      <c r="R84" s="249"/>
      <c r="S84" s="249"/>
    </row>
    <row r="85" spans="1:19" s="5" customFormat="1" ht="15" customHeight="1">
      <c r="A85" s="293" t="s">
        <v>47</v>
      </c>
      <c r="B85" s="294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5"/>
      <c r="P85" s="249"/>
      <c r="Q85" s="249"/>
      <c r="R85" s="249"/>
      <c r="S85" s="249"/>
    </row>
    <row r="86" spans="1:19" s="16" customFormat="1" ht="15" customHeight="1">
      <c r="A86" s="203" t="s">
        <v>9</v>
      </c>
      <c r="B86" s="285" t="s">
        <v>58</v>
      </c>
      <c r="C86" s="84"/>
      <c r="D86" s="84"/>
      <c r="E86" s="89"/>
      <c r="F86" s="90">
        <v>1000</v>
      </c>
      <c r="G86" s="171">
        <v>925</v>
      </c>
      <c r="H86" s="90"/>
      <c r="I86" s="101">
        <v>863.6363636363636</v>
      </c>
      <c r="J86" s="101">
        <v>675</v>
      </c>
      <c r="K86" s="101">
        <v>512.5</v>
      </c>
      <c r="L86" s="90">
        <v>693.3333333333334</v>
      </c>
      <c r="M86" s="90">
        <v>700</v>
      </c>
      <c r="N86" s="96">
        <v>700</v>
      </c>
      <c r="O86" s="160">
        <f>AVERAGE(C86:N86)</f>
        <v>758.6837121212121</v>
      </c>
      <c r="P86" s="261"/>
      <c r="Q86" s="261"/>
      <c r="R86" s="261"/>
      <c r="S86" s="261"/>
    </row>
    <row r="87" spans="1:19" s="16" customFormat="1" ht="15" customHeight="1">
      <c r="A87" s="203" t="s">
        <v>291</v>
      </c>
      <c r="B87" s="285" t="s">
        <v>58</v>
      </c>
      <c r="C87" s="84">
        <v>880.7692307692307</v>
      </c>
      <c r="D87" s="84">
        <v>877.2727272727273</v>
      </c>
      <c r="E87" s="89">
        <v>1372.7272727272727</v>
      </c>
      <c r="F87" s="90">
        <v>1427.2727272727273</v>
      </c>
      <c r="G87" s="171">
        <v>1200</v>
      </c>
      <c r="H87" s="90">
        <v>1063.5</v>
      </c>
      <c r="I87" s="101"/>
      <c r="J87" s="101"/>
      <c r="K87" s="101"/>
      <c r="L87" s="90"/>
      <c r="M87" s="90">
        <v>718.75</v>
      </c>
      <c r="N87" s="96">
        <v>837.5</v>
      </c>
      <c r="O87" s="160">
        <f>AVERAGE(C87:N87)</f>
        <v>1047.2239947552448</v>
      </c>
      <c r="P87" s="261"/>
      <c r="Q87" s="261">
        <f>AVERAGE(O86:O87)</f>
        <v>902.9538534382284</v>
      </c>
      <c r="R87" s="261"/>
      <c r="S87" s="261"/>
    </row>
    <row r="88" spans="1:19" s="9" customFormat="1" ht="15" customHeight="1">
      <c r="A88" s="203" t="s">
        <v>292</v>
      </c>
      <c r="B88" s="285" t="s">
        <v>58</v>
      </c>
      <c r="C88" s="84">
        <v>4769.2307692307695</v>
      </c>
      <c r="D88" s="84">
        <v>6118.181818181818</v>
      </c>
      <c r="E88" s="84">
        <v>7636.363636363636</v>
      </c>
      <c r="F88" s="84">
        <v>4750</v>
      </c>
      <c r="G88" s="84">
        <v>2720</v>
      </c>
      <c r="H88" s="84">
        <v>2436.3636363636365</v>
      </c>
      <c r="I88" s="84">
        <v>3506.6666666666665</v>
      </c>
      <c r="J88" s="84">
        <v>3900</v>
      </c>
      <c r="K88" s="101">
        <v>4742.857142857143</v>
      </c>
      <c r="L88" s="257">
        <v>4850</v>
      </c>
      <c r="M88" s="90"/>
      <c r="N88" s="96"/>
      <c r="O88" s="160">
        <f aca="true" t="shared" si="2" ref="O88:O132">AVERAGE(C88:N88)</f>
        <v>4542.966366966367</v>
      </c>
      <c r="P88" s="266"/>
      <c r="Q88" s="266"/>
      <c r="R88" s="266"/>
      <c r="S88" s="266"/>
    </row>
    <row r="89" spans="1:19" s="9" customFormat="1" ht="15" customHeight="1">
      <c r="A89" s="203" t="s">
        <v>293</v>
      </c>
      <c r="B89" s="285" t="s">
        <v>58</v>
      </c>
      <c r="C89" s="84">
        <v>3875</v>
      </c>
      <c r="D89" s="84">
        <v>4416.666666666667</v>
      </c>
      <c r="E89" s="84"/>
      <c r="F89" s="84">
        <v>4000</v>
      </c>
      <c r="G89" s="84"/>
      <c r="H89" s="84">
        <v>1950</v>
      </c>
      <c r="I89" s="84">
        <v>3000</v>
      </c>
      <c r="J89" s="84">
        <v>3220</v>
      </c>
      <c r="K89" s="101"/>
      <c r="L89" s="257">
        <v>3866.6666666666665</v>
      </c>
      <c r="M89" s="90"/>
      <c r="N89" s="96"/>
      <c r="O89" s="160">
        <f t="shared" si="2"/>
        <v>3475.476190476191</v>
      </c>
      <c r="P89" s="266"/>
      <c r="Q89" s="266"/>
      <c r="R89" s="266"/>
      <c r="S89" s="266"/>
    </row>
    <row r="90" spans="1:19" s="9" customFormat="1" ht="15" customHeight="1">
      <c r="A90" s="203" t="s">
        <v>294</v>
      </c>
      <c r="B90" s="285" t="s">
        <v>58</v>
      </c>
      <c r="C90" s="84">
        <v>3125</v>
      </c>
      <c r="D90" s="84"/>
      <c r="E90" s="84"/>
      <c r="F90" s="84"/>
      <c r="G90" s="84"/>
      <c r="H90" s="84">
        <v>1600</v>
      </c>
      <c r="I90" s="84">
        <v>2000</v>
      </c>
      <c r="J90" s="84"/>
      <c r="K90" s="101"/>
      <c r="L90" s="257">
        <v>3100</v>
      </c>
      <c r="M90" s="90"/>
      <c r="N90" s="96"/>
      <c r="O90" s="160">
        <f t="shared" si="2"/>
        <v>2456.25</v>
      </c>
      <c r="P90" s="266"/>
      <c r="Q90" s="266"/>
      <c r="R90" s="266"/>
      <c r="S90" s="266"/>
    </row>
    <row r="91" spans="1:19" s="9" customFormat="1" ht="15" customHeight="1">
      <c r="A91" s="203" t="s">
        <v>295</v>
      </c>
      <c r="B91" s="285" t="s">
        <v>58</v>
      </c>
      <c r="C91" s="84">
        <v>5323.076923076923</v>
      </c>
      <c r="D91" s="84">
        <v>6345.454545454545</v>
      </c>
      <c r="E91" s="84">
        <v>6118.181818181818</v>
      </c>
      <c r="F91" s="84">
        <v>4708.333333333333</v>
      </c>
      <c r="G91" s="84">
        <v>2627.2727272727275</v>
      </c>
      <c r="H91" s="84">
        <v>2000</v>
      </c>
      <c r="I91" s="84">
        <v>2720</v>
      </c>
      <c r="J91" s="84">
        <v>3590</v>
      </c>
      <c r="K91" s="101">
        <v>3925</v>
      </c>
      <c r="L91" s="257">
        <v>3686.6666666666665</v>
      </c>
      <c r="M91" s="90">
        <v>3018.181818181818</v>
      </c>
      <c r="N91" s="96">
        <v>3090.909090909091</v>
      </c>
      <c r="O91" s="160">
        <f t="shared" si="2"/>
        <v>3929.423076923076</v>
      </c>
      <c r="P91" s="266"/>
      <c r="Q91" s="266"/>
      <c r="R91" s="266"/>
      <c r="S91" s="266"/>
    </row>
    <row r="92" spans="1:19" s="9" customFormat="1" ht="15" customHeight="1">
      <c r="A92" s="203" t="s">
        <v>296</v>
      </c>
      <c r="B92" s="285" t="s">
        <v>58</v>
      </c>
      <c r="C92" s="84">
        <v>4250</v>
      </c>
      <c r="D92" s="84">
        <v>4916.666666666667</v>
      </c>
      <c r="E92" s="84"/>
      <c r="F92" s="84"/>
      <c r="G92" s="84"/>
      <c r="H92" s="84"/>
      <c r="I92" s="84">
        <v>2350</v>
      </c>
      <c r="J92" s="84">
        <v>2950</v>
      </c>
      <c r="K92" s="101">
        <v>3116.6666666666665</v>
      </c>
      <c r="L92" s="257">
        <v>3200</v>
      </c>
      <c r="M92" s="90">
        <v>2981.81</v>
      </c>
      <c r="N92" s="96">
        <v>1933.3333333333333</v>
      </c>
      <c r="O92" s="160">
        <f t="shared" si="2"/>
        <v>3212.3095833333336</v>
      </c>
      <c r="P92" s="266"/>
      <c r="Q92" s="266"/>
      <c r="R92" s="266"/>
      <c r="S92" s="266"/>
    </row>
    <row r="93" spans="1:19" s="9" customFormat="1" ht="15" customHeight="1">
      <c r="A93" s="203" t="s">
        <v>297</v>
      </c>
      <c r="B93" s="285" t="s">
        <v>58</v>
      </c>
      <c r="C93" s="84">
        <v>3700</v>
      </c>
      <c r="D93" s="84">
        <v>3800</v>
      </c>
      <c r="E93" s="84"/>
      <c r="F93" s="84"/>
      <c r="G93" s="84"/>
      <c r="H93" s="84"/>
      <c r="I93" s="84"/>
      <c r="J93" s="84"/>
      <c r="K93" s="101"/>
      <c r="L93" s="257">
        <v>2200</v>
      </c>
      <c r="M93" s="90">
        <v>2000</v>
      </c>
      <c r="N93" s="96"/>
      <c r="O93" s="160">
        <f t="shared" si="2"/>
        <v>2925</v>
      </c>
      <c r="P93" s="266"/>
      <c r="Q93" s="266"/>
      <c r="R93" s="266"/>
      <c r="S93" s="266"/>
    </row>
    <row r="94" spans="1:19" s="9" customFormat="1" ht="15" customHeight="1">
      <c r="A94" s="203" t="s">
        <v>10</v>
      </c>
      <c r="B94" s="285" t="s">
        <v>58</v>
      </c>
      <c r="C94" s="84">
        <v>193.46153846153845</v>
      </c>
      <c r="D94" s="84">
        <v>215.15151515151518</v>
      </c>
      <c r="E94" s="84">
        <v>200</v>
      </c>
      <c r="F94" s="84">
        <v>204.58333333333334</v>
      </c>
      <c r="G94" s="84">
        <v>207.27272727272728</v>
      </c>
      <c r="H94" s="84">
        <v>175.45454545454547</v>
      </c>
      <c r="I94" s="84">
        <v>220</v>
      </c>
      <c r="J94" s="84">
        <v>208.88888888888889</v>
      </c>
      <c r="K94" s="101">
        <v>183.9712918660287</v>
      </c>
      <c r="L94" s="257">
        <v>188.2775119617225</v>
      </c>
      <c r="M94" s="90">
        <v>215.311004784689</v>
      </c>
      <c r="N94" s="96">
        <v>231.57894736842107</v>
      </c>
      <c r="O94" s="160">
        <f t="shared" si="2"/>
        <v>203.66260871195084</v>
      </c>
      <c r="P94" s="266"/>
      <c r="Q94" s="266"/>
      <c r="R94" s="266"/>
      <c r="S94" s="266"/>
    </row>
    <row r="95" spans="1:19" s="9" customFormat="1" ht="15" customHeight="1">
      <c r="A95" s="203" t="s">
        <v>275</v>
      </c>
      <c r="B95" s="285" t="s">
        <v>58</v>
      </c>
      <c r="C95" s="84">
        <v>180.25641025641022</v>
      </c>
      <c r="D95" s="84">
        <v>463.63636363636357</v>
      </c>
      <c r="E95" s="84">
        <v>311.6666666666667</v>
      </c>
      <c r="F95" s="84">
        <v>300.952380952381</v>
      </c>
      <c r="G95" s="84">
        <v>204.44444444444446</v>
      </c>
      <c r="H95" s="84">
        <v>103.33333333333331</v>
      </c>
      <c r="I95" s="84">
        <v>76.17424242424242</v>
      </c>
      <c r="J95" s="84">
        <v>71.25</v>
      </c>
      <c r="K95" s="101">
        <v>94.58333333333334</v>
      </c>
      <c r="L95" s="257">
        <v>154.07407407407408</v>
      </c>
      <c r="M95" s="90">
        <v>151.42857142857142</v>
      </c>
      <c r="N95" s="96">
        <v>144</v>
      </c>
      <c r="O95" s="160">
        <f t="shared" si="2"/>
        <v>187.98331837915168</v>
      </c>
      <c r="P95" s="266">
        <f>AVERAGE(O95:O96)</f>
        <v>267.9956008497675</v>
      </c>
      <c r="Q95" s="266"/>
      <c r="R95" s="266"/>
      <c r="S95" s="266"/>
    </row>
    <row r="96" spans="1:19" s="9" customFormat="1" ht="15" customHeight="1">
      <c r="A96" s="203" t="s">
        <v>276</v>
      </c>
      <c r="B96" s="285" t="s">
        <v>58</v>
      </c>
      <c r="C96" s="84">
        <v>264.7435897435897</v>
      </c>
      <c r="D96" s="84">
        <v>536.3636363636364</v>
      </c>
      <c r="E96" s="84">
        <v>581.8181818181818</v>
      </c>
      <c r="F96" s="84">
        <v>677.7777777777777</v>
      </c>
      <c r="G96" s="84">
        <v>361.6666666666667</v>
      </c>
      <c r="H96" s="84">
        <v>261.666666666667</v>
      </c>
      <c r="I96" s="84">
        <v>232.727272727273</v>
      </c>
      <c r="J96" s="84">
        <v>170</v>
      </c>
      <c r="K96" s="101">
        <v>271.805555555556</v>
      </c>
      <c r="L96" s="257">
        <v>253.88888888888889</v>
      </c>
      <c r="M96" s="90">
        <v>287.8787878787879</v>
      </c>
      <c r="N96" s="96">
        <v>275.75757575757575</v>
      </c>
      <c r="O96" s="160">
        <f t="shared" si="2"/>
        <v>348.00788332038337</v>
      </c>
      <c r="P96" s="266"/>
      <c r="Q96" s="266"/>
      <c r="R96" s="266"/>
      <c r="S96" s="266"/>
    </row>
    <row r="97" spans="1:19" s="9" customFormat="1" ht="15" customHeight="1">
      <c r="A97" s="203" t="s">
        <v>298</v>
      </c>
      <c r="B97" s="285" t="s">
        <v>58</v>
      </c>
      <c r="C97" s="84">
        <v>3100</v>
      </c>
      <c r="D97" s="84">
        <v>2481.818181818182</v>
      </c>
      <c r="E97" s="84">
        <v>2310</v>
      </c>
      <c r="F97" s="84">
        <v>2508.3333333333335</v>
      </c>
      <c r="G97" s="84">
        <v>1863.6363636363637</v>
      </c>
      <c r="H97" s="84">
        <v>2036.3636363636363</v>
      </c>
      <c r="I97" s="84">
        <v>2218.181818181818</v>
      </c>
      <c r="J97" s="84">
        <v>2560</v>
      </c>
      <c r="K97" s="101">
        <v>2733.3333333333335</v>
      </c>
      <c r="L97" s="257">
        <v>2693.3333333333335</v>
      </c>
      <c r="M97" s="90">
        <v>3363.6363636363635</v>
      </c>
      <c r="N97" s="96">
        <v>3309.090909090909</v>
      </c>
      <c r="O97" s="160">
        <f t="shared" si="2"/>
        <v>2598.1439393939395</v>
      </c>
      <c r="P97" s="266"/>
      <c r="Q97" s="266"/>
      <c r="R97" s="266"/>
      <c r="S97" s="266"/>
    </row>
    <row r="98" spans="1:19" s="9" customFormat="1" ht="15" customHeight="1">
      <c r="A98" s="203" t="s">
        <v>299</v>
      </c>
      <c r="B98" s="285" t="s">
        <v>58</v>
      </c>
      <c r="C98" s="84">
        <v>1954.5454545454545</v>
      </c>
      <c r="D98" s="84">
        <v>1450</v>
      </c>
      <c r="E98" s="84"/>
      <c r="F98" s="84"/>
      <c r="G98" s="84"/>
      <c r="H98" s="84">
        <v>1650</v>
      </c>
      <c r="I98" s="84"/>
      <c r="J98" s="84">
        <v>1660</v>
      </c>
      <c r="K98" s="101">
        <v>2300</v>
      </c>
      <c r="L98" s="257">
        <v>2007.6923076923076</v>
      </c>
      <c r="M98" s="90">
        <v>2650</v>
      </c>
      <c r="N98" s="96">
        <v>2520</v>
      </c>
      <c r="O98" s="160">
        <f>AVERAGE(C98:N98)</f>
        <v>2024.02972027972</v>
      </c>
      <c r="P98" s="266"/>
      <c r="Q98" s="266"/>
      <c r="R98" s="266"/>
      <c r="S98" s="266"/>
    </row>
    <row r="99" spans="1:15" ht="15" customHeight="1">
      <c r="A99" s="183" t="s">
        <v>277</v>
      </c>
      <c r="B99" s="283" t="s">
        <v>59</v>
      </c>
      <c r="C99" s="113">
        <v>2592.3076923076924</v>
      </c>
      <c r="D99" s="113">
        <v>2618.181818181818</v>
      </c>
      <c r="E99" s="113">
        <v>2363.6363636363635</v>
      </c>
      <c r="F99" s="113">
        <v>3375</v>
      </c>
      <c r="G99" s="113">
        <v>4045.4545454545455</v>
      </c>
      <c r="H99" s="113">
        <v>3886.3636363636365</v>
      </c>
      <c r="I99" s="113">
        <v>3318.181818181818</v>
      </c>
      <c r="J99" s="113">
        <v>2475</v>
      </c>
      <c r="K99" s="115">
        <v>2154.1666666666665</v>
      </c>
      <c r="L99" s="129">
        <v>2013.3333333333333</v>
      </c>
      <c r="M99" s="118">
        <v>1722.7272727272727</v>
      </c>
      <c r="N99" s="80">
        <v>1918.1818181818182</v>
      </c>
      <c r="O99" s="111">
        <f t="shared" si="2"/>
        <v>2706.8779137529136</v>
      </c>
    </row>
    <row r="100" spans="1:15" ht="15" customHeight="1">
      <c r="A100" s="183" t="s">
        <v>313</v>
      </c>
      <c r="B100" s="283" t="s">
        <v>59</v>
      </c>
      <c r="C100" s="113">
        <v>1800</v>
      </c>
      <c r="D100" s="113">
        <v>1772.7272727272727</v>
      </c>
      <c r="E100" s="113">
        <v>1790.909090909091</v>
      </c>
      <c r="F100" s="113">
        <v>2495.8333333333335</v>
      </c>
      <c r="G100" s="113">
        <v>2145.4545454545455</v>
      </c>
      <c r="H100" s="113">
        <v>2240.909090909091</v>
      </c>
      <c r="I100" s="113">
        <v>2477.2727272727275</v>
      </c>
      <c r="J100" s="113">
        <v>1840</v>
      </c>
      <c r="K100" s="115">
        <v>1695.8333333333333</v>
      </c>
      <c r="L100" s="129">
        <v>1766.6666666666667</v>
      </c>
      <c r="M100" s="118">
        <v>1263.6363636363637</v>
      </c>
      <c r="N100" s="80">
        <v>1272.7272727272727</v>
      </c>
      <c r="O100" s="111">
        <f t="shared" si="2"/>
        <v>1880.1641414141416</v>
      </c>
    </row>
    <row r="101" spans="1:15" ht="15" customHeight="1">
      <c r="A101" s="183" t="s">
        <v>301</v>
      </c>
      <c r="B101" s="283" t="s">
        <v>59</v>
      </c>
      <c r="C101" s="113">
        <v>1108.3333333333333</v>
      </c>
      <c r="D101" s="113"/>
      <c r="E101" s="113"/>
      <c r="F101" s="113"/>
      <c r="G101" s="113"/>
      <c r="H101" s="113"/>
      <c r="I101" s="113"/>
      <c r="J101" s="113"/>
      <c r="K101" s="115"/>
      <c r="L101" s="129"/>
      <c r="M101" s="118"/>
      <c r="N101" s="80"/>
      <c r="O101" s="111">
        <f t="shared" si="2"/>
        <v>1108.3333333333333</v>
      </c>
    </row>
    <row r="102" spans="1:15" ht="15" customHeight="1">
      <c r="A102" s="183" t="s">
        <v>302</v>
      </c>
      <c r="B102" s="283" t="s">
        <v>58</v>
      </c>
      <c r="C102" s="113">
        <v>1969.2307692307693</v>
      </c>
      <c r="D102" s="113">
        <v>2172.7272727272725</v>
      </c>
      <c r="E102" s="113">
        <v>2540</v>
      </c>
      <c r="F102" s="113">
        <v>2533.3333333333335</v>
      </c>
      <c r="G102" s="113">
        <v>1818.1818181818182</v>
      </c>
      <c r="H102" s="113">
        <v>1572.7272727272727</v>
      </c>
      <c r="I102" s="113">
        <v>1645.4545454545455</v>
      </c>
      <c r="J102" s="113">
        <v>2150</v>
      </c>
      <c r="K102" s="115">
        <v>2308.3333333333335</v>
      </c>
      <c r="L102" s="129">
        <v>2133.3333333333335</v>
      </c>
      <c r="M102" s="118">
        <v>1886.3636363636363</v>
      </c>
      <c r="N102" s="80">
        <v>1927.2727272727273</v>
      </c>
      <c r="O102" s="111">
        <f t="shared" si="2"/>
        <v>2054.7465034965035</v>
      </c>
    </row>
    <row r="103" spans="1:15" ht="15" customHeight="1">
      <c r="A103" s="183" t="s">
        <v>48</v>
      </c>
      <c r="B103" s="283" t="s">
        <v>58</v>
      </c>
      <c r="C103" s="113">
        <v>300</v>
      </c>
      <c r="D103" s="113">
        <v>370</v>
      </c>
      <c r="E103" s="113"/>
      <c r="F103" s="113"/>
      <c r="G103" s="113"/>
      <c r="H103" s="113"/>
      <c r="I103" s="113"/>
      <c r="J103" s="113"/>
      <c r="K103" s="115"/>
      <c r="L103" s="129"/>
      <c r="M103" s="118">
        <v>900</v>
      </c>
      <c r="N103" s="80"/>
      <c r="O103" s="111">
        <f t="shared" si="2"/>
        <v>523.3333333333334</v>
      </c>
    </row>
    <row r="104" spans="1:15" ht="15" customHeight="1">
      <c r="A104" s="183" t="s">
        <v>303</v>
      </c>
      <c r="B104" s="283" t="s">
        <v>33</v>
      </c>
      <c r="C104" s="113">
        <v>160.76923076923077</v>
      </c>
      <c r="D104" s="113">
        <v>189</v>
      </c>
      <c r="E104" s="113">
        <v>187.5</v>
      </c>
      <c r="F104" s="113">
        <v>177.77777777777777</v>
      </c>
      <c r="G104" s="113">
        <v>162</v>
      </c>
      <c r="H104" s="113">
        <v>180</v>
      </c>
      <c r="I104" s="113">
        <v>159.0909090909091</v>
      </c>
      <c r="J104" s="113">
        <v>161.11111111111111</v>
      </c>
      <c r="K104" s="115">
        <v>165.5</v>
      </c>
      <c r="L104" s="129">
        <v>210.5</v>
      </c>
      <c r="M104" s="118"/>
      <c r="N104" s="80">
        <v>91.66666666666667</v>
      </c>
      <c r="O104" s="111">
        <f t="shared" si="2"/>
        <v>167.71960867415413</v>
      </c>
    </row>
    <row r="105" spans="1:15" ht="15" customHeight="1">
      <c r="A105" s="183" t="s">
        <v>304</v>
      </c>
      <c r="B105" s="283" t="s">
        <v>33</v>
      </c>
      <c r="C105" s="113"/>
      <c r="D105" s="113">
        <v>140</v>
      </c>
      <c r="E105" s="113">
        <v>150</v>
      </c>
      <c r="F105" s="113">
        <v>162</v>
      </c>
      <c r="G105" s="113">
        <v>106</v>
      </c>
      <c r="H105" s="113"/>
      <c r="I105" s="113"/>
      <c r="J105" s="113">
        <v>141.67</v>
      </c>
      <c r="K105" s="115"/>
      <c r="L105" s="129">
        <v>147.67</v>
      </c>
      <c r="M105" s="118">
        <v>83</v>
      </c>
      <c r="N105" s="80">
        <v>74.54545454545455</v>
      </c>
      <c r="O105" s="111">
        <f t="shared" si="2"/>
        <v>125.6106818181818</v>
      </c>
    </row>
    <row r="106" spans="1:15" ht="15" customHeight="1">
      <c r="A106" s="183" t="s">
        <v>305</v>
      </c>
      <c r="B106" s="283" t="s">
        <v>33</v>
      </c>
      <c r="C106" s="113">
        <v>45</v>
      </c>
      <c r="D106" s="113">
        <v>46.666666666666664</v>
      </c>
      <c r="E106" s="113"/>
      <c r="F106" s="113">
        <v>123</v>
      </c>
      <c r="G106" s="113"/>
      <c r="H106" s="113"/>
      <c r="I106" s="113"/>
      <c r="J106" s="113">
        <v>40</v>
      </c>
      <c r="K106" s="115"/>
      <c r="L106" s="129">
        <v>58.67</v>
      </c>
      <c r="M106" s="118">
        <v>70</v>
      </c>
      <c r="N106" s="80">
        <v>60</v>
      </c>
      <c r="O106" s="111">
        <f t="shared" si="2"/>
        <v>63.33380952380952</v>
      </c>
    </row>
    <row r="107" spans="1:15" ht="15" customHeight="1">
      <c r="A107" s="183" t="s">
        <v>306</v>
      </c>
      <c r="B107" s="283" t="s">
        <v>58</v>
      </c>
      <c r="C107" s="113"/>
      <c r="D107" s="113"/>
      <c r="E107" s="113"/>
      <c r="F107" s="113">
        <v>800</v>
      </c>
      <c r="G107" s="113">
        <v>800</v>
      </c>
      <c r="H107" s="113">
        <v>800</v>
      </c>
      <c r="I107" s="113">
        <v>830</v>
      </c>
      <c r="J107" s="113">
        <v>790</v>
      </c>
      <c r="K107" s="115">
        <v>462.5</v>
      </c>
      <c r="L107" s="129"/>
      <c r="M107" s="118"/>
      <c r="N107" s="80"/>
      <c r="O107" s="111">
        <f t="shared" si="2"/>
        <v>747.0833333333334</v>
      </c>
    </row>
    <row r="108" spans="1:15" ht="15" customHeight="1">
      <c r="A108" s="183" t="s">
        <v>307</v>
      </c>
      <c r="B108" s="283" t="s">
        <v>58</v>
      </c>
      <c r="C108" s="113"/>
      <c r="D108" s="113"/>
      <c r="E108" s="113"/>
      <c r="F108" s="113">
        <v>700</v>
      </c>
      <c r="G108" s="113">
        <v>450</v>
      </c>
      <c r="H108" s="113"/>
      <c r="I108" s="113"/>
      <c r="J108" s="113"/>
      <c r="K108" s="115"/>
      <c r="L108" s="129"/>
      <c r="M108" s="118"/>
      <c r="N108" s="80"/>
      <c r="O108" s="111">
        <f t="shared" si="2"/>
        <v>575</v>
      </c>
    </row>
    <row r="109" spans="1:15" ht="15" customHeight="1">
      <c r="A109" s="183" t="s">
        <v>308</v>
      </c>
      <c r="B109" s="283" t="s">
        <v>58</v>
      </c>
      <c r="C109" s="113"/>
      <c r="D109" s="113"/>
      <c r="E109" s="113"/>
      <c r="F109" s="113">
        <v>135</v>
      </c>
      <c r="G109" s="113">
        <v>275</v>
      </c>
      <c r="H109" s="113">
        <v>150</v>
      </c>
      <c r="I109" s="113">
        <v>100</v>
      </c>
      <c r="J109" s="113">
        <v>100</v>
      </c>
      <c r="K109" s="115"/>
      <c r="L109" s="129"/>
      <c r="M109" s="118"/>
      <c r="N109" s="80"/>
      <c r="O109" s="111">
        <f t="shared" si="2"/>
        <v>152</v>
      </c>
    </row>
    <row r="110" spans="1:15" ht="15" customHeight="1">
      <c r="A110" s="183" t="s">
        <v>309</v>
      </c>
      <c r="B110" s="283" t="s">
        <v>58</v>
      </c>
      <c r="C110" s="113"/>
      <c r="D110" s="113">
        <v>450</v>
      </c>
      <c r="E110" s="113"/>
      <c r="F110" s="113">
        <v>741.6666666666666</v>
      </c>
      <c r="G110" s="113">
        <v>850</v>
      </c>
      <c r="H110" s="113">
        <v>200</v>
      </c>
      <c r="I110" s="113">
        <v>200</v>
      </c>
      <c r="J110" s="113"/>
      <c r="K110" s="115"/>
      <c r="L110" s="129"/>
      <c r="M110" s="118"/>
      <c r="N110" s="80"/>
      <c r="O110" s="111">
        <f t="shared" si="2"/>
        <v>488.3333333333333</v>
      </c>
    </row>
    <row r="111" spans="1:15" ht="15" customHeight="1">
      <c r="A111" s="183" t="s">
        <v>310</v>
      </c>
      <c r="B111" s="283" t="s">
        <v>58</v>
      </c>
      <c r="C111" s="113"/>
      <c r="D111" s="113"/>
      <c r="E111" s="113"/>
      <c r="F111" s="113">
        <v>1450</v>
      </c>
      <c r="G111" s="113">
        <v>1100</v>
      </c>
      <c r="H111" s="113"/>
      <c r="I111" s="113">
        <v>1030</v>
      </c>
      <c r="J111" s="113">
        <v>1010</v>
      </c>
      <c r="K111" s="115">
        <v>591.6666666666666</v>
      </c>
      <c r="L111" s="129">
        <v>926.6666666666666</v>
      </c>
      <c r="M111" s="118">
        <v>709.0909090909091</v>
      </c>
      <c r="N111" s="80">
        <v>1133.3333333333333</v>
      </c>
      <c r="O111" s="111">
        <f t="shared" si="2"/>
        <v>993.844696969697</v>
      </c>
    </row>
    <row r="112" spans="1:15" ht="15" customHeight="1">
      <c r="A112" s="183" t="s">
        <v>311</v>
      </c>
      <c r="B112" s="283" t="s">
        <v>58</v>
      </c>
      <c r="C112" s="113"/>
      <c r="D112" s="113"/>
      <c r="E112" s="113"/>
      <c r="F112" s="113"/>
      <c r="G112" s="113">
        <v>466.6666666666667</v>
      </c>
      <c r="H112" s="113">
        <v>250</v>
      </c>
      <c r="I112" s="113">
        <v>300</v>
      </c>
      <c r="J112" s="113">
        <v>308.3333333333333</v>
      </c>
      <c r="K112" s="115"/>
      <c r="L112" s="129"/>
      <c r="M112" s="118"/>
      <c r="N112" s="80"/>
      <c r="O112" s="111">
        <f t="shared" si="2"/>
        <v>331.25</v>
      </c>
    </row>
    <row r="113" spans="1:15" ht="15" customHeight="1">
      <c r="A113" s="183" t="s">
        <v>31</v>
      </c>
      <c r="B113" s="283" t="s">
        <v>58</v>
      </c>
      <c r="C113" s="113">
        <v>304.2307692307692</v>
      </c>
      <c r="D113" s="113">
        <v>489.09090909090907</v>
      </c>
      <c r="E113" s="113">
        <v>818.1818181818181</v>
      </c>
      <c r="F113" s="113">
        <v>618.3333333333334</v>
      </c>
      <c r="G113" s="113">
        <v>495.45454545454544</v>
      </c>
      <c r="H113" s="113">
        <v>336.3636363636364</v>
      </c>
      <c r="I113" s="113">
        <v>315.90909090909093</v>
      </c>
      <c r="J113" s="113">
        <v>377.5</v>
      </c>
      <c r="K113" s="115">
        <v>416.25</v>
      </c>
      <c r="L113" s="129">
        <v>506.6666666666667</v>
      </c>
      <c r="M113" s="118">
        <v>271.8181818181818</v>
      </c>
      <c r="N113" s="80">
        <v>313.6363636363636</v>
      </c>
      <c r="O113" s="111">
        <f t="shared" si="2"/>
        <v>438.6196095571097</v>
      </c>
    </row>
    <row r="114" spans="1:15" ht="15" customHeight="1">
      <c r="A114" s="183" t="s">
        <v>38</v>
      </c>
      <c r="B114" s="283" t="s">
        <v>58</v>
      </c>
      <c r="C114" s="113">
        <v>1357.6923076923076</v>
      </c>
      <c r="D114" s="113">
        <v>1327.2727272727273</v>
      </c>
      <c r="E114" s="113">
        <v>1590.909090909091</v>
      </c>
      <c r="F114" s="113">
        <v>1145.8333333333333</v>
      </c>
      <c r="G114" s="113">
        <v>1018.1818181818181</v>
      </c>
      <c r="H114" s="113">
        <v>790.9090909090909</v>
      </c>
      <c r="I114" s="113">
        <v>872.7272727272727</v>
      </c>
      <c r="J114" s="113">
        <v>800</v>
      </c>
      <c r="K114" s="115">
        <v>750</v>
      </c>
      <c r="L114" s="129">
        <v>814.2857142857143</v>
      </c>
      <c r="M114" s="118">
        <v>827.2727272727273</v>
      </c>
      <c r="N114" s="80">
        <v>836.3636363636364</v>
      </c>
      <c r="O114" s="111">
        <f t="shared" si="2"/>
        <v>1010.9539765789765</v>
      </c>
    </row>
    <row r="115" spans="1:15" ht="15" customHeight="1">
      <c r="A115" s="183" t="s">
        <v>39</v>
      </c>
      <c r="B115" s="283" t="s">
        <v>60</v>
      </c>
      <c r="C115" s="113">
        <v>370</v>
      </c>
      <c r="D115" s="113">
        <v>522.7272727272727</v>
      </c>
      <c r="E115" s="113">
        <v>531.8181818181819</v>
      </c>
      <c r="F115" s="113">
        <v>429.1666666666667</v>
      </c>
      <c r="G115" s="113">
        <v>290.90909090909093</v>
      </c>
      <c r="H115" s="113">
        <v>234.0909090909091</v>
      </c>
      <c r="I115" s="113">
        <v>400</v>
      </c>
      <c r="J115" s="113">
        <v>267.5</v>
      </c>
      <c r="K115" s="115">
        <v>283.3333333333333</v>
      </c>
      <c r="L115" s="114">
        <v>362.6666666666667</v>
      </c>
      <c r="M115" s="118">
        <v>331.8181818181818</v>
      </c>
      <c r="N115" s="80">
        <v>320.45454545454544</v>
      </c>
      <c r="O115" s="111">
        <f t="shared" si="2"/>
        <v>362.040404040404</v>
      </c>
    </row>
    <row r="116" spans="1:15" ht="37.5" customHeight="1">
      <c r="A116" s="319"/>
      <c r="B116" s="286"/>
      <c r="C116" s="11"/>
      <c r="D116" s="11"/>
      <c r="E116" s="11"/>
      <c r="F116" s="11"/>
      <c r="G116" s="11"/>
      <c r="H116" s="11"/>
      <c r="I116" s="11"/>
      <c r="J116" s="11"/>
      <c r="K116" s="14"/>
      <c r="L116" s="12"/>
      <c r="M116" s="13"/>
      <c r="N116" s="15"/>
      <c r="O116" s="1"/>
    </row>
    <row r="117" spans="1:15" ht="12.75">
      <c r="A117" s="186"/>
      <c r="B117" s="286"/>
      <c r="C117" s="11"/>
      <c r="D117" s="11"/>
      <c r="E117" s="11"/>
      <c r="F117" s="11"/>
      <c r="G117" s="11"/>
      <c r="H117" s="11"/>
      <c r="I117" s="11"/>
      <c r="J117" s="11"/>
      <c r="K117" s="14"/>
      <c r="L117" s="12"/>
      <c r="M117" s="13"/>
      <c r="N117" s="15"/>
      <c r="O117" s="1"/>
    </row>
    <row r="118" spans="1:15" ht="18">
      <c r="A118" s="497" t="s">
        <v>363</v>
      </c>
      <c r="B118" s="497"/>
      <c r="C118" s="497"/>
      <c r="D118" s="497"/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497"/>
    </row>
    <row r="119" spans="1:19" s="9" customFormat="1" ht="4.5" customHeight="1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66"/>
      <c r="Q119" s="266"/>
      <c r="R119" s="266"/>
      <c r="S119" s="266"/>
    </row>
    <row r="120" spans="1:15" ht="15">
      <c r="A120" s="259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</row>
    <row r="121" spans="1:15" ht="15">
      <c r="A121" s="222" t="s">
        <v>351</v>
      </c>
      <c r="B121" s="222" t="s">
        <v>0</v>
      </c>
      <c r="C121" s="222" t="s">
        <v>16</v>
      </c>
      <c r="D121" s="222" t="s">
        <v>17</v>
      </c>
      <c r="E121" s="222" t="s">
        <v>18</v>
      </c>
      <c r="F121" s="222" t="s">
        <v>19</v>
      </c>
      <c r="G121" s="222" t="s">
        <v>20</v>
      </c>
      <c r="H121" s="222" t="s">
        <v>21</v>
      </c>
      <c r="I121" s="222" t="s">
        <v>22</v>
      </c>
      <c r="J121" s="222" t="s">
        <v>61</v>
      </c>
      <c r="K121" s="222" t="s">
        <v>23</v>
      </c>
      <c r="L121" s="222" t="s">
        <v>24</v>
      </c>
      <c r="M121" s="222" t="s">
        <v>25</v>
      </c>
      <c r="N121" s="222" t="s">
        <v>26</v>
      </c>
      <c r="O121" s="222" t="s">
        <v>40</v>
      </c>
    </row>
    <row r="122" spans="1:15" ht="15" customHeight="1">
      <c r="A122" s="219" t="s">
        <v>357</v>
      </c>
      <c r="B122" s="286"/>
      <c r="C122" s="11"/>
      <c r="D122" s="11"/>
      <c r="E122" s="11"/>
      <c r="F122" s="9"/>
      <c r="G122" s="9"/>
      <c r="H122" s="11"/>
      <c r="I122" s="11"/>
      <c r="J122" s="11"/>
      <c r="K122" s="14"/>
      <c r="L122" s="9"/>
      <c r="M122" s="13"/>
      <c r="N122" s="15"/>
      <c r="O122" s="1"/>
    </row>
    <row r="123" spans="1:15" ht="15" customHeight="1">
      <c r="A123" s="214" t="s">
        <v>56</v>
      </c>
      <c r="B123" s="285" t="s">
        <v>57</v>
      </c>
      <c r="C123" s="84">
        <v>5400</v>
      </c>
      <c r="D123" s="84">
        <v>5445.454545454545</v>
      </c>
      <c r="E123" s="84">
        <v>5454.545454545455</v>
      </c>
      <c r="F123" s="84">
        <v>5516.666666666667</v>
      </c>
      <c r="G123" s="84">
        <v>5700</v>
      </c>
      <c r="H123" s="84">
        <v>5700</v>
      </c>
      <c r="I123" s="84">
        <v>5700</v>
      </c>
      <c r="J123" s="84">
        <v>5700</v>
      </c>
      <c r="K123" s="101">
        <v>5700</v>
      </c>
      <c r="L123" s="257">
        <v>5700</v>
      </c>
      <c r="M123" s="90">
        <v>5700</v>
      </c>
      <c r="N123" s="96">
        <v>5672.727272727273</v>
      </c>
      <c r="O123" s="160">
        <f t="shared" si="2"/>
        <v>5615.7828282828295</v>
      </c>
    </row>
    <row r="124" spans="1:15" ht="15" customHeight="1">
      <c r="A124" s="214" t="s">
        <v>278</v>
      </c>
      <c r="B124" s="285" t="s">
        <v>57</v>
      </c>
      <c r="C124" s="84">
        <v>7069.2307692307695</v>
      </c>
      <c r="D124" s="84">
        <v>7163.636363636364</v>
      </c>
      <c r="E124" s="84">
        <v>7290.909090909091</v>
      </c>
      <c r="F124" s="84">
        <v>7375</v>
      </c>
      <c r="G124" s="84">
        <v>7372.727272727273</v>
      </c>
      <c r="H124" s="84">
        <v>7400</v>
      </c>
      <c r="I124" s="84">
        <v>7400</v>
      </c>
      <c r="J124" s="84">
        <v>7400</v>
      </c>
      <c r="K124" s="101">
        <v>7400</v>
      </c>
      <c r="L124" s="257">
        <v>7400</v>
      </c>
      <c r="M124" s="90">
        <v>7400</v>
      </c>
      <c r="N124" s="96">
        <v>7400</v>
      </c>
      <c r="O124" s="160">
        <f t="shared" si="2"/>
        <v>7339.291958041958</v>
      </c>
    </row>
    <row r="125" spans="1:15" ht="15" customHeight="1">
      <c r="A125" s="214" t="s">
        <v>279</v>
      </c>
      <c r="B125" s="285"/>
      <c r="C125" s="84"/>
      <c r="D125" s="84"/>
      <c r="E125" s="84"/>
      <c r="F125" s="84"/>
      <c r="G125" s="84"/>
      <c r="H125" s="84"/>
      <c r="I125" s="84"/>
      <c r="J125" s="84"/>
      <c r="K125" s="101"/>
      <c r="L125" s="257"/>
      <c r="M125" s="90"/>
      <c r="N125" s="96"/>
      <c r="O125" s="160"/>
    </row>
    <row r="126" spans="1:15" ht="15" customHeight="1">
      <c r="A126" s="214" t="s">
        <v>312</v>
      </c>
      <c r="B126" s="285" t="s">
        <v>57</v>
      </c>
      <c r="C126" s="84">
        <v>5023.076923076923</v>
      </c>
      <c r="D126" s="84">
        <v>4900</v>
      </c>
      <c r="E126" s="84">
        <v>4900</v>
      </c>
      <c r="F126" s="84">
        <v>5000</v>
      </c>
      <c r="G126" s="84">
        <v>5200</v>
      </c>
      <c r="H126" s="84">
        <v>5200</v>
      </c>
      <c r="I126" s="84">
        <v>5190.909090909091</v>
      </c>
      <c r="J126" s="84">
        <v>5200</v>
      </c>
      <c r="K126" s="101">
        <v>5200</v>
      </c>
      <c r="L126" s="257">
        <v>5200</v>
      </c>
      <c r="M126" s="90">
        <v>5200</v>
      </c>
      <c r="N126" s="96">
        <v>5181.818181818182</v>
      </c>
      <c r="O126" s="160">
        <f t="shared" si="2"/>
        <v>5116.317016317016</v>
      </c>
    </row>
    <row r="127" spans="1:15" ht="15" customHeight="1">
      <c r="A127" s="214" t="s">
        <v>11</v>
      </c>
      <c r="B127" s="285" t="s">
        <v>57</v>
      </c>
      <c r="C127" s="84">
        <v>3508.3333333333335</v>
      </c>
      <c r="D127" s="84">
        <v>3527.2727272727275</v>
      </c>
      <c r="E127" s="84">
        <v>3627.2727272727275</v>
      </c>
      <c r="F127" s="84">
        <v>3683.3333333333335</v>
      </c>
      <c r="G127" s="84">
        <v>3727.2727272727275</v>
      </c>
      <c r="H127" s="84">
        <v>3681.818181818182</v>
      </c>
      <c r="I127" s="84">
        <v>3618.181818181818</v>
      </c>
      <c r="J127" s="84">
        <v>3730</v>
      </c>
      <c r="K127" s="101">
        <v>3791.6666666666665</v>
      </c>
      <c r="L127" s="257">
        <v>3806.6666666666665</v>
      </c>
      <c r="M127" s="90">
        <v>3809.090909090909</v>
      </c>
      <c r="N127" s="96">
        <v>3427.2727272727275</v>
      </c>
      <c r="O127" s="160">
        <f t="shared" si="2"/>
        <v>3661.5151515151515</v>
      </c>
    </row>
    <row r="128" spans="1:15" ht="15" customHeight="1">
      <c r="A128" s="214" t="s">
        <v>15</v>
      </c>
      <c r="B128" s="285" t="s">
        <v>57</v>
      </c>
      <c r="C128" s="84">
        <v>3969.230769230769</v>
      </c>
      <c r="D128" s="84">
        <v>3981.818181818182</v>
      </c>
      <c r="E128" s="84">
        <v>4190.909090909091</v>
      </c>
      <c r="F128" s="84">
        <v>4191.666666666667</v>
      </c>
      <c r="G128" s="84">
        <v>4127.272727272727</v>
      </c>
      <c r="H128" s="84">
        <v>4072.7272727272725</v>
      </c>
      <c r="I128" s="84">
        <v>3972.7272727272725</v>
      </c>
      <c r="J128" s="84">
        <v>4120</v>
      </c>
      <c r="K128" s="101">
        <v>4400</v>
      </c>
      <c r="L128" s="257">
        <v>4440</v>
      </c>
      <c r="M128" s="90">
        <v>4209.090909090909</v>
      </c>
      <c r="N128" s="96">
        <v>3909.090909090909</v>
      </c>
      <c r="O128" s="160">
        <f t="shared" si="2"/>
        <v>4132.044483294484</v>
      </c>
    </row>
    <row r="129" spans="1:15" ht="15" customHeight="1">
      <c r="A129" s="214" t="s">
        <v>234</v>
      </c>
      <c r="B129" s="285" t="s">
        <v>57</v>
      </c>
      <c r="C129" s="84">
        <v>7084.615384615385</v>
      </c>
      <c r="D129" s="84">
        <v>7163.636363636364</v>
      </c>
      <c r="E129" s="84">
        <v>7281.818181818182</v>
      </c>
      <c r="F129" s="84">
        <v>7383.333333333333</v>
      </c>
      <c r="G129" s="84">
        <v>7400</v>
      </c>
      <c r="H129" s="84">
        <v>7400</v>
      </c>
      <c r="I129" s="84">
        <v>7400</v>
      </c>
      <c r="J129" s="84">
        <v>7400</v>
      </c>
      <c r="K129" s="101">
        <v>7400</v>
      </c>
      <c r="L129" s="88">
        <v>7406.666666666667</v>
      </c>
      <c r="M129" s="90">
        <v>7400</v>
      </c>
      <c r="N129" s="96">
        <v>7400</v>
      </c>
      <c r="O129" s="160">
        <f t="shared" si="2"/>
        <v>7343.339160839161</v>
      </c>
    </row>
    <row r="130" spans="1:15" ht="15" customHeight="1">
      <c r="A130" s="323"/>
      <c r="B130" s="198"/>
      <c r="C130" s="11"/>
      <c r="D130" s="11"/>
      <c r="E130" s="11"/>
      <c r="F130" s="11"/>
      <c r="G130" s="11"/>
      <c r="H130" s="11"/>
      <c r="I130" s="11"/>
      <c r="J130" s="11"/>
      <c r="K130" s="14"/>
      <c r="L130" s="12"/>
      <c r="M130" s="13"/>
      <c r="N130" s="15"/>
      <c r="O130" s="1"/>
    </row>
    <row r="131" spans="1:15" ht="15" customHeight="1">
      <c r="A131" s="244" t="s">
        <v>331</v>
      </c>
      <c r="B131" s="276"/>
      <c r="C131" s="9"/>
      <c r="D131" s="9"/>
      <c r="E131" s="9"/>
      <c r="F131" s="9"/>
      <c r="G131" s="9"/>
      <c r="H131" s="9"/>
      <c r="I131" s="9"/>
      <c r="J131" s="11"/>
      <c r="K131" s="9"/>
      <c r="L131" s="9"/>
      <c r="M131" s="9"/>
      <c r="N131" s="9"/>
      <c r="O131" s="1"/>
    </row>
    <row r="132" spans="1:15" ht="15" customHeight="1">
      <c r="A132" s="214" t="s">
        <v>280</v>
      </c>
      <c r="B132" s="285" t="s">
        <v>58</v>
      </c>
      <c r="C132" s="84">
        <v>371.53846153846155</v>
      </c>
      <c r="D132" s="84">
        <v>380</v>
      </c>
      <c r="E132" s="84">
        <v>437.27272727272725</v>
      </c>
      <c r="F132" s="84">
        <v>392.5</v>
      </c>
      <c r="G132" s="84">
        <v>340</v>
      </c>
      <c r="H132" s="84">
        <v>344.54545454545456</v>
      </c>
      <c r="I132" s="84">
        <v>370.90909090909093</v>
      </c>
      <c r="J132" s="84">
        <v>399</v>
      </c>
      <c r="K132" s="101">
        <v>390.8333333333333</v>
      </c>
      <c r="L132" s="88">
        <v>389</v>
      </c>
      <c r="M132" s="90">
        <v>430.90909090909093</v>
      </c>
      <c r="N132" s="96">
        <v>461.8181818181818</v>
      </c>
      <c r="O132" s="160">
        <f t="shared" si="2"/>
        <v>392.3605283605284</v>
      </c>
    </row>
    <row r="133" spans="1:15" ht="21" customHeight="1">
      <c r="A133" s="216" t="s">
        <v>358</v>
      </c>
      <c r="B133" s="198"/>
      <c r="C133" s="11"/>
      <c r="D133" s="11"/>
      <c r="E133" s="11"/>
      <c r="F133" s="11"/>
      <c r="G133" s="11"/>
      <c r="H133" s="11"/>
      <c r="I133" s="11"/>
      <c r="J133" s="11"/>
      <c r="K133" s="14"/>
      <c r="L133" s="12"/>
      <c r="M133" s="9"/>
      <c r="N133" s="9"/>
      <c r="O133" s="1"/>
    </row>
    <row r="134" spans="1:15" ht="13.5">
      <c r="A134" s="216"/>
      <c r="B134" s="198"/>
      <c r="C134" s="11"/>
      <c r="D134" s="11"/>
      <c r="E134" s="11"/>
      <c r="F134" s="11"/>
      <c r="G134" s="11"/>
      <c r="H134" s="11"/>
      <c r="I134" s="11"/>
      <c r="J134" s="11"/>
      <c r="K134" s="14"/>
      <c r="L134" s="12"/>
      <c r="M134" s="9"/>
      <c r="N134" s="9"/>
      <c r="O134" s="1"/>
    </row>
    <row r="135" spans="1:15" ht="13.5">
      <c r="A135" s="217" t="s">
        <v>63</v>
      </c>
      <c r="B135" s="276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6" ht="13.5">
      <c r="A136" s="218" t="s">
        <v>403</v>
      </c>
      <c r="B136" s="276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8"/>
      <c r="P136" s="266"/>
    </row>
    <row r="137" spans="1:16" ht="12">
      <c r="A137" s="9"/>
      <c r="B137" s="276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8"/>
      <c r="P137" s="266"/>
    </row>
    <row r="138" spans="1:16" ht="12">
      <c r="A138" s="9"/>
      <c r="B138" s="276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8"/>
      <c r="P138" s="266"/>
    </row>
    <row r="139" spans="1:16" ht="12.75">
      <c r="A139" s="9"/>
      <c r="B139" s="276"/>
      <c r="C139" s="11"/>
      <c r="D139" s="11"/>
      <c r="E139" s="292"/>
      <c r="F139" s="13"/>
      <c r="G139" s="42"/>
      <c r="H139" s="13"/>
      <c r="I139" s="14"/>
      <c r="J139" s="14"/>
      <c r="K139" s="14"/>
      <c r="L139" s="13"/>
      <c r="M139" s="13"/>
      <c r="N139" s="15"/>
      <c r="O139" s="8"/>
      <c r="P139" s="266"/>
    </row>
    <row r="140" spans="2:19" s="9" customFormat="1" ht="13.5">
      <c r="B140" s="27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P140" s="266"/>
      <c r="Q140" s="266"/>
      <c r="R140" s="266"/>
      <c r="S140" s="266"/>
    </row>
    <row r="141" spans="1:16" ht="12.75">
      <c r="A141" s="9"/>
      <c r="B141" s="9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0"/>
      <c r="P141" s="266"/>
    </row>
    <row r="142" spans="2:19" s="320" customFormat="1" ht="13.5">
      <c r="B142" s="321"/>
      <c r="P142" s="322"/>
      <c r="Q142" s="322"/>
      <c r="R142" s="322"/>
      <c r="S142" s="322"/>
    </row>
    <row r="143" spans="2:19" s="320" customFormat="1" ht="13.5">
      <c r="B143" s="321"/>
      <c r="P143" s="322"/>
      <c r="Q143" s="322"/>
      <c r="R143" s="322"/>
      <c r="S143" s="322"/>
    </row>
    <row r="144" spans="2:19" s="320" customFormat="1" ht="13.5">
      <c r="B144" s="321"/>
      <c r="P144" s="322"/>
      <c r="Q144" s="322"/>
      <c r="R144" s="322"/>
      <c r="S144" s="322"/>
    </row>
    <row r="145" spans="2:19" s="320" customFormat="1" ht="13.5">
      <c r="B145" s="321"/>
      <c r="P145" s="322"/>
      <c r="Q145" s="322"/>
      <c r="R145" s="322"/>
      <c r="S145" s="322"/>
    </row>
    <row r="146" spans="2:19" s="320" customFormat="1" ht="13.5">
      <c r="B146" s="321"/>
      <c r="P146" s="322"/>
      <c r="Q146" s="322"/>
      <c r="R146" s="322"/>
      <c r="S146" s="322"/>
    </row>
    <row r="147" spans="2:19" s="9" customFormat="1" ht="13.5">
      <c r="B147" s="276"/>
      <c r="C147" s="320"/>
      <c r="D147" s="320"/>
      <c r="E147" s="320"/>
      <c r="F147" s="320"/>
      <c r="G147" s="320"/>
      <c r="H147" s="320"/>
      <c r="I147" s="320"/>
      <c r="J147" s="320"/>
      <c r="K147" s="320"/>
      <c r="L147" s="320"/>
      <c r="M147" s="320"/>
      <c r="N147" s="320"/>
      <c r="P147" s="266"/>
      <c r="Q147" s="266"/>
      <c r="R147" s="266"/>
      <c r="S147" s="266"/>
    </row>
    <row r="148" spans="2:19" s="9" customFormat="1" ht="13.5">
      <c r="B148" s="276"/>
      <c r="C148" s="320"/>
      <c r="D148" s="320"/>
      <c r="E148" s="320"/>
      <c r="F148" s="320"/>
      <c r="G148" s="320"/>
      <c r="H148" s="320"/>
      <c r="I148" s="320"/>
      <c r="J148" s="320"/>
      <c r="K148" s="320"/>
      <c r="L148" s="320"/>
      <c r="M148" s="320"/>
      <c r="N148" s="320"/>
      <c r="O148" s="8"/>
      <c r="P148" s="266"/>
      <c r="Q148" s="266"/>
      <c r="R148" s="266"/>
      <c r="S148" s="266"/>
    </row>
    <row r="149" spans="3:19" s="9" customFormat="1" ht="13.5">
      <c r="C149" s="320"/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  <c r="N149" s="320"/>
      <c r="P149" s="266"/>
      <c r="Q149" s="266"/>
      <c r="R149" s="266"/>
      <c r="S149" s="266"/>
    </row>
    <row r="150" spans="3:19" s="9" customFormat="1" ht="13.5">
      <c r="C150" s="320"/>
      <c r="D150" s="320"/>
      <c r="E150" s="320"/>
      <c r="F150" s="320"/>
      <c r="G150" s="320"/>
      <c r="H150" s="320"/>
      <c r="I150" s="320"/>
      <c r="J150" s="320"/>
      <c r="K150" s="320"/>
      <c r="L150" s="320"/>
      <c r="M150" s="320"/>
      <c r="N150" s="320"/>
      <c r="P150" s="266"/>
      <c r="Q150" s="266"/>
      <c r="R150" s="266"/>
      <c r="S150" s="266"/>
    </row>
    <row r="151" spans="3:19" s="9" customFormat="1" ht="13.5">
      <c r="C151" s="320"/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P151" s="266"/>
      <c r="Q151" s="266"/>
      <c r="R151" s="266"/>
      <c r="S151" s="266"/>
    </row>
    <row r="152" spans="3:19" s="9" customFormat="1" ht="13.5"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P152" s="266"/>
      <c r="Q152" s="266"/>
      <c r="R152" s="266"/>
      <c r="S152" s="266"/>
    </row>
    <row r="153" spans="3:19" s="9" customFormat="1" ht="13.5">
      <c r="C153" s="320"/>
      <c r="D153" s="320"/>
      <c r="E153" s="320"/>
      <c r="F153" s="320"/>
      <c r="G153" s="320"/>
      <c r="H153" s="320"/>
      <c r="I153" s="320"/>
      <c r="J153" s="320"/>
      <c r="K153" s="320"/>
      <c r="L153" s="320"/>
      <c r="M153" s="320"/>
      <c r="N153" s="320"/>
      <c r="P153" s="266"/>
      <c r="Q153" s="266"/>
      <c r="R153" s="266"/>
      <c r="S153" s="266"/>
    </row>
    <row r="154" spans="3:19" s="9" customFormat="1" ht="13.5"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P154" s="266"/>
      <c r="Q154" s="266"/>
      <c r="R154" s="266"/>
      <c r="S154" s="266"/>
    </row>
    <row r="155" spans="3:19" s="9" customFormat="1" ht="13.5">
      <c r="C155" s="320"/>
      <c r="D155" s="320"/>
      <c r="E155" s="320"/>
      <c r="F155" s="320"/>
      <c r="G155" s="320"/>
      <c r="H155" s="320"/>
      <c r="I155" s="320"/>
      <c r="J155" s="320"/>
      <c r="K155" s="320"/>
      <c r="L155" s="320"/>
      <c r="M155" s="320"/>
      <c r="N155" s="320"/>
      <c r="P155" s="266"/>
      <c r="Q155" s="266"/>
      <c r="R155" s="266"/>
      <c r="S155" s="266"/>
    </row>
    <row r="156" spans="3:19" s="9" customFormat="1" ht="13.5">
      <c r="C156" s="320"/>
      <c r="D156" s="320"/>
      <c r="E156" s="320"/>
      <c r="F156" s="320"/>
      <c r="G156" s="320"/>
      <c r="H156" s="320"/>
      <c r="I156" s="320"/>
      <c r="J156" s="320"/>
      <c r="K156" s="320"/>
      <c r="L156" s="320"/>
      <c r="M156" s="320"/>
      <c r="N156" s="320"/>
      <c r="P156" s="266"/>
      <c r="Q156" s="266"/>
      <c r="R156" s="266"/>
      <c r="S156" s="266"/>
    </row>
    <row r="157" spans="2:15" ht="13.5">
      <c r="B157" s="3"/>
      <c r="C157" s="320"/>
      <c r="D157" s="320"/>
      <c r="E157" s="320"/>
      <c r="F157" s="320"/>
      <c r="G157" s="320"/>
      <c r="H157" s="320"/>
      <c r="I157" s="320"/>
      <c r="J157" s="320"/>
      <c r="K157" s="320"/>
      <c r="L157" s="320"/>
      <c r="M157" s="320"/>
      <c r="N157" s="320"/>
      <c r="O157" s="3"/>
    </row>
    <row r="158" spans="2:15" ht="13.5">
      <c r="B158" s="3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"/>
    </row>
    <row r="159" spans="2:15" ht="13.5">
      <c r="B159" s="3"/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"/>
    </row>
    <row r="160" spans="2:15" ht="12">
      <c r="B160" s="3"/>
      <c r="O160" s="3"/>
    </row>
    <row r="161" spans="2:15" ht="12">
      <c r="B161" s="3"/>
      <c r="O161" s="3"/>
    </row>
    <row r="162" spans="2:15" ht="12">
      <c r="B162" s="3"/>
      <c r="O162" s="3"/>
    </row>
    <row r="163" spans="2:15" ht="12">
      <c r="B163" s="3"/>
      <c r="O163" s="3"/>
    </row>
    <row r="164" spans="2:15" ht="12">
      <c r="B164" s="3"/>
      <c r="O164" s="3"/>
    </row>
    <row r="165" spans="2:15" ht="12">
      <c r="B165" s="3"/>
      <c r="O165" s="3"/>
    </row>
    <row r="166" spans="2:15" ht="12">
      <c r="B166" s="3"/>
      <c r="O166" s="3"/>
    </row>
    <row r="167" spans="2:15" ht="12">
      <c r="B167" s="3"/>
      <c r="O167" s="3"/>
    </row>
    <row r="168" spans="2:15" ht="12">
      <c r="B168" s="3"/>
      <c r="O168" s="3"/>
    </row>
    <row r="169" spans="2:15" ht="12">
      <c r="B169" s="3"/>
      <c r="O169" s="3"/>
    </row>
    <row r="170" spans="2:15" ht="12">
      <c r="B170" s="3"/>
      <c r="O170" s="3"/>
    </row>
    <row r="171" spans="2:15" ht="12">
      <c r="B171" s="3"/>
      <c r="O171" s="3"/>
    </row>
    <row r="172" spans="2:15" ht="12">
      <c r="B172" s="3"/>
      <c r="O172" s="3"/>
    </row>
    <row r="173" spans="2:15" ht="12">
      <c r="B173" s="3"/>
      <c r="O173" s="3"/>
    </row>
    <row r="174" spans="2:15" ht="12">
      <c r="B174" s="3"/>
      <c r="O174" s="3"/>
    </row>
    <row r="175" spans="2:15" ht="12">
      <c r="B175" s="3"/>
      <c r="O175" s="3"/>
    </row>
    <row r="176" spans="2:15" ht="12">
      <c r="B176" s="3"/>
      <c r="O176" s="3"/>
    </row>
    <row r="177" spans="2:15" ht="12">
      <c r="B177" s="3"/>
      <c r="O177" s="3"/>
    </row>
    <row r="178" spans="2:15" ht="12">
      <c r="B178" s="3"/>
      <c r="O178" s="3"/>
    </row>
    <row r="179" spans="2:15" ht="12">
      <c r="B179" s="3"/>
      <c r="O179" s="3"/>
    </row>
    <row r="180" spans="2:15" ht="12">
      <c r="B180" s="3"/>
      <c r="O180" s="3"/>
    </row>
    <row r="181" spans="2:15" ht="12">
      <c r="B181" s="3"/>
      <c r="O181" s="3"/>
    </row>
    <row r="182" spans="2:15" ht="12">
      <c r="B182" s="3"/>
      <c r="O182" s="3"/>
    </row>
    <row r="183" spans="2:15" ht="12">
      <c r="B183" s="3"/>
      <c r="O183" s="3"/>
    </row>
    <row r="184" spans="2:15" ht="12">
      <c r="B184" s="3"/>
      <c r="O184" s="3"/>
    </row>
    <row r="185" spans="2:15" ht="12">
      <c r="B185" s="3"/>
      <c r="O185" s="3"/>
    </row>
    <row r="186" spans="2:15" ht="12">
      <c r="B186" s="3"/>
      <c r="O186" s="3"/>
    </row>
    <row r="187" spans="2:15" ht="12">
      <c r="B187" s="3"/>
      <c r="O187" s="3"/>
    </row>
    <row r="188" spans="2:15" ht="12">
      <c r="B188" s="3"/>
      <c r="O188" s="3"/>
    </row>
    <row r="189" spans="2:15" ht="12">
      <c r="B189" s="3"/>
      <c r="O189" s="3"/>
    </row>
    <row r="190" spans="2:15" ht="12">
      <c r="B190" s="3"/>
      <c r="O190" s="3"/>
    </row>
    <row r="191" spans="2:15" ht="12">
      <c r="B191" s="3"/>
      <c r="O191" s="3"/>
    </row>
    <row r="192" spans="2:15" ht="12">
      <c r="B192" s="3"/>
      <c r="O192" s="3"/>
    </row>
    <row r="193" spans="2:15" ht="12">
      <c r="B193" s="3"/>
      <c r="O193" s="3"/>
    </row>
    <row r="194" spans="2:15" ht="12">
      <c r="B194" s="3"/>
      <c r="O194" s="3"/>
    </row>
    <row r="195" spans="2:15" ht="12">
      <c r="B195" s="3"/>
      <c r="O195" s="3"/>
    </row>
    <row r="196" spans="2:15" ht="12">
      <c r="B196" s="3"/>
      <c r="O196" s="3"/>
    </row>
    <row r="197" spans="2:15" ht="12">
      <c r="B197" s="3"/>
      <c r="O197" s="3"/>
    </row>
    <row r="198" spans="2:15" ht="12">
      <c r="B198" s="3"/>
      <c r="O198" s="3"/>
    </row>
    <row r="199" spans="2:15" ht="12">
      <c r="B199" s="3"/>
      <c r="O199" s="3"/>
    </row>
    <row r="200" spans="2:15" ht="12">
      <c r="B200" s="3"/>
      <c r="O200" s="3"/>
    </row>
    <row r="201" spans="2:15" ht="12">
      <c r="B201" s="3"/>
      <c r="O201" s="3"/>
    </row>
    <row r="202" spans="2:15" ht="12">
      <c r="B202" s="3"/>
      <c r="O202" s="3"/>
    </row>
    <row r="203" spans="2:15" ht="12">
      <c r="B203" s="3"/>
      <c r="O203" s="3"/>
    </row>
    <row r="204" spans="2:15" ht="12">
      <c r="B204" s="3"/>
      <c r="O204" s="3"/>
    </row>
    <row r="205" spans="2:15" ht="12">
      <c r="B205" s="3"/>
      <c r="O205" s="3"/>
    </row>
    <row r="206" spans="2:15" ht="12">
      <c r="B206" s="3"/>
      <c r="O206" s="3"/>
    </row>
    <row r="207" spans="2:15" ht="12">
      <c r="B207" s="3"/>
      <c r="O207" s="3"/>
    </row>
    <row r="208" spans="2:15" ht="12">
      <c r="B208" s="3"/>
      <c r="O208" s="3"/>
    </row>
    <row r="209" spans="2:15" ht="12">
      <c r="B209" s="3"/>
      <c r="O209" s="3"/>
    </row>
    <row r="210" spans="2:15" ht="12">
      <c r="B210" s="3"/>
      <c r="O210" s="3"/>
    </row>
    <row r="211" spans="2:15" ht="12">
      <c r="B211" s="3"/>
      <c r="O211" s="3"/>
    </row>
    <row r="212" spans="2:15" ht="12">
      <c r="B212" s="3"/>
      <c r="O212" s="3"/>
    </row>
    <row r="213" spans="2:15" ht="12">
      <c r="B213" s="3"/>
      <c r="O213" s="3"/>
    </row>
    <row r="214" spans="2:15" ht="12">
      <c r="B214" s="3"/>
      <c r="O214" s="3"/>
    </row>
    <row r="215" spans="2:15" ht="12">
      <c r="B215" s="3"/>
      <c r="O215" s="3"/>
    </row>
    <row r="216" spans="2:15" ht="12">
      <c r="B216" s="3"/>
      <c r="O216" s="3"/>
    </row>
    <row r="217" spans="2:15" ht="12">
      <c r="B217" s="3"/>
      <c r="O217" s="3"/>
    </row>
    <row r="218" spans="2:15" ht="12">
      <c r="B218" s="3"/>
      <c r="O218" s="3"/>
    </row>
    <row r="219" spans="2:15" ht="12">
      <c r="B219" s="3"/>
      <c r="O219" s="3"/>
    </row>
    <row r="220" spans="2:15" ht="12">
      <c r="B220" s="3"/>
      <c r="O220" s="3"/>
    </row>
    <row r="221" spans="2:15" ht="12">
      <c r="B221" s="3"/>
      <c r="O221" s="3"/>
    </row>
    <row r="222" spans="2:15" ht="12">
      <c r="B222" s="3"/>
      <c r="O222" s="3"/>
    </row>
    <row r="223" spans="2:15" ht="12">
      <c r="B223" s="3"/>
      <c r="O223" s="3"/>
    </row>
    <row r="224" spans="2:15" ht="12">
      <c r="B224" s="3"/>
      <c r="O224" s="3"/>
    </row>
    <row r="225" spans="2:15" ht="12">
      <c r="B225" s="3"/>
      <c r="O225" s="3"/>
    </row>
    <row r="226" spans="2:15" ht="12">
      <c r="B226" s="3"/>
      <c r="O226" s="3"/>
    </row>
    <row r="227" spans="2:15" ht="12">
      <c r="B227" s="3"/>
      <c r="O227" s="3"/>
    </row>
    <row r="228" spans="2:15" ht="12">
      <c r="B228" s="3"/>
      <c r="O228" s="3"/>
    </row>
    <row r="229" spans="2:15" ht="12">
      <c r="B229" s="3"/>
      <c r="O229" s="3"/>
    </row>
    <row r="230" spans="2:15" ht="12">
      <c r="B230" s="3"/>
      <c r="O230" s="3"/>
    </row>
    <row r="231" spans="2:15" ht="12">
      <c r="B231" s="3"/>
      <c r="O231" s="3"/>
    </row>
    <row r="232" spans="2:15" ht="12">
      <c r="B232" s="3"/>
      <c r="O232" s="3"/>
    </row>
    <row r="233" spans="2:15" ht="12">
      <c r="B233" s="3"/>
      <c r="O233" s="3"/>
    </row>
    <row r="234" spans="2:15" ht="12">
      <c r="B234" s="3"/>
      <c r="O234" s="3"/>
    </row>
    <row r="235" spans="2:15" ht="12">
      <c r="B235" s="3"/>
      <c r="O235" s="3"/>
    </row>
    <row r="236" spans="2:15" ht="12">
      <c r="B236" s="3"/>
      <c r="O236" s="3"/>
    </row>
    <row r="237" spans="2:15" ht="12">
      <c r="B237" s="3"/>
      <c r="O237" s="3"/>
    </row>
    <row r="238" spans="2:15" ht="12">
      <c r="B238" s="3"/>
      <c r="O238" s="3"/>
    </row>
    <row r="239" spans="2:15" ht="12">
      <c r="B239" s="3"/>
      <c r="O239" s="3"/>
    </row>
    <row r="240" spans="2:15" ht="12">
      <c r="B240" s="3"/>
      <c r="O240" s="3"/>
    </row>
    <row r="241" spans="2:15" ht="12">
      <c r="B241" s="3"/>
      <c r="O241" s="3"/>
    </row>
    <row r="242" spans="2:15" ht="12">
      <c r="B242" s="3"/>
      <c r="O242" s="3"/>
    </row>
    <row r="243" spans="2:15" ht="12">
      <c r="B243" s="3"/>
      <c r="O243" s="3"/>
    </row>
    <row r="244" spans="2:15" ht="12">
      <c r="B244" s="3"/>
      <c r="O244" s="3"/>
    </row>
    <row r="245" spans="2:15" ht="12">
      <c r="B245" s="3"/>
      <c r="O245" s="3"/>
    </row>
    <row r="246" spans="2:15" ht="12">
      <c r="B246" s="3"/>
      <c r="O246" s="3"/>
    </row>
    <row r="247" spans="2:15" ht="12">
      <c r="B247" s="3"/>
      <c r="O247" s="3"/>
    </row>
    <row r="248" spans="2:15" ht="12">
      <c r="B248" s="3"/>
      <c r="O248" s="3"/>
    </row>
    <row r="249" spans="2:15" ht="12">
      <c r="B249" s="3"/>
      <c r="O249" s="3"/>
    </row>
    <row r="250" spans="2:15" ht="12">
      <c r="B250" s="3"/>
      <c r="O250" s="3"/>
    </row>
    <row r="251" spans="2:15" ht="12">
      <c r="B251" s="3"/>
      <c r="O251" s="3"/>
    </row>
    <row r="252" spans="2:15" ht="12">
      <c r="B252" s="3"/>
      <c r="O252" s="3"/>
    </row>
    <row r="253" spans="2:15" ht="12">
      <c r="B253" s="3"/>
      <c r="O253" s="3"/>
    </row>
    <row r="254" spans="2:15" ht="12">
      <c r="B254" s="3"/>
      <c r="O254" s="3"/>
    </row>
    <row r="255" spans="2:15" ht="12">
      <c r="B255" s="3"/>
      <c r="O255" s="3"/>
    </row>
    <row r="256" spans="2:15" ht="12">
      <c r="B256" s="3"/>
      <c r="O256" s="3"/>
    </row>
    <row r="257" spans="2:15" ht="12">
      <c r="B257" s="3"/>
      <c r="O257" s="3"/>
    </row>
    <row r="258" spans="2:15" ht="12">
      <c r="B258" s="3"/>
      <c r="O258" s="3"/>
    </row>
    <row r="259" spans="2:15" ht="12">
      <c r="B259" s="3"/>
      <c r="O259" s="3"/>
    </row>
    <row r="260" spans="2:15" ht="12">
      <c r="B260" s="3"/>
      <c r="O260" s="3"/>
    </row>
    <row r="261" spans="2:15" ht="12">
      <c r="B261" s="3"/>
      <c r="O261" s="3"/>
    </row>
    <row r="262" spans="2:15" ht="12">
      <c r="B262" s="3"/>
      <c r="O262" s="3"/>
    </row>
    <row r="263" spans="2:15" ht="12">
      <c r="B263" s="3"/>
      <c r="O263" s="3"/>
    </row>
    <row r="264" spans="2:15" ht="12">
      <c r="B264" s="3"/>
      <c r="O264" s="3"/>
    </row>
    <row r="265" spans="2:15" ht="12">
      <c r="B265" s="3"/>
      <c r="O265" s="3"/>
    </row>
    <row r="266" spans="2:15" ht="12">
      <c r="B266" s="3"/>
      <c r="O266" s="3"/>
    </row>
    <row r="267" spans="2:15" ht="12">
      <c r="B267" s="3"/>
      <c r="O267" s="3"/>
    </row>
    <row r="268" spans="2:15" ht="12">
      <c r="B268" s="3"/>
      <c r="O268" s="3"/>
    </row>
    <row r="269" spans="2:15" ht="12">
      <c r="B269" s="3"/>
      <c r="O269" s="3"/>
    </row>
    <row r="270" spans="2:15" ht="12">
      <c r="B270" s="3"/>
      <c r="O270" s="3"/>
    </row>
    <row r="271" spans="2:15" ht="12">
      <c r="B271" s="3"/>
      <c r="O271" s="3"/>
    </row>
    <row r="272" spans="2:15" ht="12">
      <c r="B272" s="3"/>
      <c r="O272" s="3"/>
    </row>
    <row r="273" spans="2:15" ht="12">
      <c r="B273" s="3"/>
      <c r="O273" s="3"/>
    </row>
    <row r="274" spans="2:15" ht="12">
      <c r="B274" s="3"/>
      <c r="O274" s="3"/>
    </row>
    <row r="275" spans="2:15" ht="12">
      <c r="B275" s="3"/>
      <c r="O275" s="3"/>
    </row>
    <row r="276" spans="2:15" ht="12">
      <c r="B276" s="3"/>
      <c r="O276" s="3"/>
    </row>
    <row r="277" spans="2:15" ht="12">
      <c r="B277" s="3"/>
      <c r="O277" s="3"/>
    </row>
    <row r="278" spans="2:15" ht="12">
      <c r="B278" s="3"/>
      <c r="O278" s="3"/>
    </row>
    <row r="279" spans="2:15" ht="12">
      <c r="B279" s="3"/>
      <c r="O279" s="3"/>
    </row>
    <row r="280" spans="2:15" ht="12">
      <c r="B280" s="3"/>
      <c r="O280" s="3"/>
    </row>
    <row r="281" spans="2:15" ht="12">
      <c r="B281" s="3"/>
      <c r="O281" s="3"/>
    </row>
    <row r="282" spans="2:15" ht="12">
      <c r="B282" s="3"/>
      <c r="O282" s="3"/>
    </row>
    <row r="283" spans="2:15" ht="12">
      <c r="B283" s="3"/>
      <c r="O283" s="3"/>
    </row>
    <row r="284" spans="2:15" ht="12">
      <c r="B284" s="3"/>
      <c r="O284" s="3"/>
    </row>
    <row r="285" spans="2:15" ht="12">
      <c r="B285" s="3"/>
      <c r="O285" s="3"/>
    </row>
    <row r="286" spans="2:15" ht="12">
      <c r="B286" s="3"/>
      <c r="O286" s="3"/>
    </row>
    <row r="287" spans="2:15" ht="12">
      <c r="B287" s="3"/>
      <c r="O287" s="3"/>
    </row>
    <row r="288" spans="2:15" ht="12">
      <c r="B288" s="3"/>
      <c r="O288" s="3"/>
    </row>
    <row r="289" spans="2:15" ht="12">
      <c r="B289" s="3"/>
      <c r="O289" s="3"/>
    </row>
    <row r="290" spans="2:15" ht="12">
      <c r="B290" s="3"/>
      <c r="O290" s="3"/>
    </row>
    <row r="291" spans="2:15" ht="12">
      <c r="B291" s="3"/>
      <c r="O291" s="3"/>
    </row>
    <row r="292" spans="2:15" ht="12">
      <c r="B292" s="3"/>
      <c r="O292" s="3"/>
    </row>
    <row r="293" spans="2:15" ht="12">
      <c r="B293" s="3"/>
      <c r="O293" s="3"/>
    </row>
    <row r="294" spans="2:15" ht="12">
      <c r="B294" s="3"/>
      <c r="O294" s="3"/>
    </row>
    <row r="295" spans="2:15" ht="12">
      <c r="B295" s="3"/>
      <c r="O295" s="3"/>
    </row>
    <row r="296" spans="2:15" ht="12">
      <c r="B296" s="3"/>
      <c r="O296" s="3"/>
    </row>
    <row r="297" spans="2:15" ht="12">
      <c r="B297" s="3"/>
      <c r="O297" s="3"/>
    </row>
    <row r="298" spans="2:15" ht="12">
      <c r="B298" s="3"/>
      <c r="O298" s="3"/>
    </row>
    <row r="299" spans="2:15" ht="12">
      <c r="B299" s="3"/>
      <c r="O299" s="3"/>
    </row>
    <row r="300" spans="2:15" ht="12">
      <c r="B300" s="3"/>
      <c r="O300" s="3"/>
    </row>
    <row r="301" spans="2:15" ht="12">
      <c r="B301" s="3"/>
      <c r="O301" s="3"/>
    </row>
    <row r="302" spans="2:15" ht="12">
      <c r="B302" s="3"/>
      <c r="O302" s="3"/>
    </row>
    <row r="303" spans="2:15" ht="12">
      <c r="B303" s="3"/>
      <c r="O303" s="3"/>
    </row>
    <row r="304" spans="2:15" ht="12">
      <c r="B304" s="3"/>
      <c r="O304" s="3"/>
    </row>
    <row r="305" spans="2:15" ht="12">
      <c r="B305" s="3"/>
      <c r="O305" s="3"/>
    </row>
    <row r="306" spans="2:15" ht="12">
      <c r="B306" s="3"/>
      <c r="O306" s="3"/>
    </row>
    <row r="307" spans="2:15" ht="12">
      <c r="B307" s="3"/>
      <c r="O307" s="3"/>
    </row>
    <row r="308" spans="2:15" ht="12">
      <c r="B308" s="3"/>
      <c r="O308" s="3"/>
    </row>
    <row r="309" spans="2:15" ht="12">
      <c r="B309" s="3"/>
      <c r="O309" s="3"/>
    </row>
    <row r="310" spans="2:15" ht="12">
      <c r="B310" s="3"/>
      <c r="O310" s="3"/>
    </row>
    <row r="311" spans="2:15" ht="12">
      <c r="B311" s="3"/>
      <c r="O311" s="3"/>
    </row>
    <row r="312" spans="2:15" ht="12">
      <c r="B312" s="3"/>
      <c r="O312" s="3"/>
    </row>
    <row r="313" spans="2:15" ht="12">
      <c r="B313" s="3"/>
      <c r="O313" s="3"/>
    </row>
    <row r="314" spans="2:15" ht="12">
      <c r="B314" s="3"/>
      <c r="O314" s="3"/>
    </row>
    <row r="315" spans="2:15" ht="12">
      <c r="B315" s="3"/>
      <c r="O315" s="3"/>
    </row>
    <row r="316" spans="2:15" ht="12">
      <c r="B316" s="3"/>
      <c r="O316" s="3"/>
    </row>
    <row r="317" spans="2:15" ht="12">
      <c r="B317" s="3"/>
      <c r="O317" s="3"/>
    </row>
    <row r="318" spans="2:15" ht="12">
      <c r="B318" s="3"/>
      <c r="O318" s="3"/>
    </row>
    <row r="319" spans="2:15" ht="12">
      <c r="B319" s="3"/>
      <c r="O319" s="3"/>
    </row>
    <row r="320" spans="2:15" ht="12">
      <c r="B320" s="3"/>
      <c r="O320" s="3"/>
    </row>
    <row r="321" spans="2:15" ht="12">
      <c r="B321" s="3"/>
      <c r="O321" s="3"/>
    </row>
    <row r="322" spans="2:15" ht="12">
      <c r="B322" s="3"/>
      <c r="O322" s="3"/>
    </row>
    <row r="323" spans="2:15" ht="12">
      <c r="B323" s="3"/>
      <c r="O323" s="3"/>
    </row>
    <row r="324" spans="2:15" ht="12">
      <c r="B324" s="3"/>
      <c r="O324" s="3"/>
    </row>
    <row r="325" spans="2:15" ht="12">
      <c r="B325" s="3"/>
      <c r="O325" s="3"/>
    </row>
    <row r="326" spans="2:15" ht="12">
      <c r="B326" s="3"/>
      <c r="O326" s="3"/>
    </row>
    <row r="327" spans="2:15" ht="12">
      <c r="B327" s="3"/>
      <c r="O327" s="3"/>
    </row>
    <row r="328" spans="2:15" ht="12">
      <c r="B328" s="3"/>
      <c r="O328" s="3"/>
    </row>
    <row r="329" spans="2:15" ht="12">
      <c r="B329" s="3"/>
      <c r="O329" s="3"/>
    </row>
    <row r="330" spans="2:15" ht="12">
      <c r="B330" s="3"/>
      <c r="O330" s="3"/>
    </row>
    <row r="331" spans="2:15" ht="12">
      <c r="B331" s="3"/>
      <c r="O331" s="3"/>
    </row>
    <row r="332" spans="2:15" ht="12">
      <c r="B332" s="3"/>
      <c r="O332" s="3"/>
    </row>
    <row r="333" spans="2:15" ht="12">
      <c r="B333" s="3"/>
      <c r="O333" s="3"/>
    </row>
    <row r="334" spans="2:15" ht="12">
      <c r="B334" s="3"/>
      <c r="O334" s="3"/>
    </row>
    <row r="335" spans="2:15" ht="12">
      <c r="B335" s="3"/>
      <c r="O335" s="3"/>
    </row>
    <row r="336" spans="2:15" ht="12">
      <c r="B336" s="3"/>
      <c r="O336" s="3"/>
    </row>
    <row r="337" spans="2:15" ht="12">
      <c r="B337" s="3"/>
      <c r="O337" s="3"/>
    </row>
    <row r="338" spans="2:15" ht="12">
      <c r="B338" s="3"/>
      <c r="O338" s="3"/>
    </row>
    <row r="339" spans="2:15" ht="12">
      <c r="B339" s="3"/>
      <c r="O339" s="3"/>
    </row>
    <row r="340" spans="2:15" ht="12">
      <c r="B340" s="3"/>
      <c r="O340" s="3"/>
    </row>
    <row r="341" spans="2:15" ht="12">
      <c r="B341" s="3"/>
      <c r="O341" s="3"/>
    </row>
    <row r="342" spans="2:15" ht="12">
      <c r="B342" s="3"/>
      <c r="O342" s="3"/>
    </row>
    <row r="343" spans="2:15" ht="12">
      <c r="B343" s="3"/>
      <c r="O343" s="3"/>
    </row>
    <row r="344" spans="2:15" ht="12">
      <c r="B344" s="3"/>
      <c r="O344" s="3"/>
    </row>
    <row r="345" spans="2:15" ht="12">
      <c r="B345" s="3"/>
      <c r="O345" s="3"/>
    </row>
    <row r="346" spans="2:15" ht="12">
      <c r="B346" s="3"/>
      <c r="O346" s="3"/>
    </row>
    <row r="347" spans="2:15" ht="12">
      <c r="B347" s="3"/>
      <c r="O347" s="3"/>
    </row>
    <row r="348" spans="2:15" ht="12">
      <c r="B348" s="3"/>
      <c r="O348" s="3"/>
    </row>
    <row r="349" spans="2:15" ht="12">
      <c r="B349" s="3"/>
      <c r="O349" s="3"/>
    </row>
    <row r="350" spans="2:15" ht="12">
      <c r="B350" s="3"/>
      <c r="O350" s="3"/>
    </row>
    <row r="351" spans="2:15" ht="12">
      <c r="B351" s="3"/>
      <c r="O351" s="3"/>
    </row>
    <row r="352" spans="2:15" ht="12">
      <c r="B352" s="3"/>
      <c r="O352" s="3"/>
    </row>
    <row r="353" spans="2:15" ht="12">
      <c r="B353" s="3"/>
      <c r="O353" s="3"/>
    </row>
    <row r="354" spans="2:15" ht="12">
      <c r="B354" s="3"/>
      <c r="O354" s="3"/>
    </row>
    <row r="355" spans="2:15" ht="12">
      <c r="B355" s="3"/>
      <c r="O355" s="3"/>
    </row>
    <row r="356" spans="2:15" ht="12">
      <c r="B356" s="3"/>
      <c r="O356" s="3"/>
    </row>
    <row r="357" spans="2:15" ht="12">
      <c r="B357" s="3"/>
      <c r="O357" s="3"/>
    </row>
    <row r="358" spans="2:15" ht="12">
      <c r="B358" s="3"/>
      <c r="O358" s="3"/>
    </row>
    <row r="359" spans="2:15" ht="12">
      <c r="B359" s="3"/>
      <c r="O359" s="3"/>
    </row>
    <row r="360" spans="2:15" ht="12">
      <c r="B360" s="3"/>
      <c r="O360" s="3"/>
    </row>
    <row r="361" spans="2:15" ht="12">
      <c r="B361" s="3"/>
      <c r="O361" s="3"/>
    </row>
    <row r="362" spans="2:15" ht="12">
      <c r="B362" s="3"/>
      <c r="O362" s="3"/>
    </row>
    <row r="363" spans="2:15" ht="12">
      <c r="B363" s="3"/>
      <c r="O363" s="3"/>
    </row>
    <row r="364" spans="2:15" ht="12">
      <c r="B364" s="3"/>
      <c r="O364" s="3"/>
    </row>
    <row r="365" spans="2:15" ht="12">
      <c r="B365" s="3"/>
      <c r="O365" s="3"/>
    </row>
    <row r="366" spans="2:15" ht="12">
      <c r="B366" s="3"/>
      <c r="O366" s="3"/>
    </row>
    <row r="367" spans="2:15" ht="12">
      <c r="B367" s="3"/>
      <c r="O367" s="3"/>
    </row>
    <row r="368" spans="2:15" ht="12">
      <c r="B368" s="3"/>
      <c r="O368" s="3"/>
    </row>
    <row r="369" spans="2:15" ht="12">
      <c r="B369" s="3"/>
      <c r="O369" s="3"/>
    </row>
    <row r="370" spans="2:15" ht="12">
      <c r="B370" s="3"/>
      <c r="O370" s="3"/>
    </row>
    <row r="371" spans="2:15" ht="12">
      <c r="B371" s="3"/>
      <c r="O371" s="3"/>
    </row>
    <row r="372" spans="2:15" ht="12">
      <c r="B372" s="3"/>
      <c r="O372" s="3"/>
    </row>
    <row r="373" spans="2:15" ht="12">
      <c r="B373" s="3"/>
      <c r="O373" s="3"/>
    </row>
    <row r="374" spans="2:15" ht="12">
      <c r="B374" s="3"/>
      <c r="O374" s="3"/>
    </row>
    <row r="375" spans="2:15" ht="12">
      <c r="B375" s="3"/>
      <c r="O375" s="3"/>
    </row>
    <row r="376" spans="2:15" ht="12">
      <c r="B376" s="3"/>
      <c r="O376" s="3"/>
    </row>
    <row r="377" spans="2:15" ht="12">
      <c r="B377" s="3"/>
      <c r="O377" s="3"/>
    </row>
    <row r="378" spans="2:15" ht="12">
      <c r="B378" s="3"/>
      <c r="O378" s="3"/>
    </row>
    <row r="379" spans="2:15" ht="12">
      <c r="B379" s="3"/>
      <c r="O379" s="3"/>
    </row>
    <row r="380" spans="2:15" ht="12">
      <c r="B380" s="3"/>
      <c r="O380" s="3"/>
    </row>
    <row r="381" spans="2:15" ht="12">
      <c r="B381" s="3"/>
      <c r="O381" s="3"/>
    </row>
    <row r="382" spans="2:15" ht="12">
      <c r="B382" s="3"/>
      <c r="O382" s="3"/>
    </row>
    <row r="383" spans="2:15" ht="12">
      <c r="B383" s="3"/>
      <c r="O383" s="3"/>
    </row>
    <row r="384" spans="2:15" ht="12">
      <c r="B384" s="3"/>
      <c r="O384" s="3"/>
    </row>
    <row r="385" spans="2:15" ht="12">
      <c r="B385" s="3"/>
      <c r="O385" s="3"/>
    </row>
    <row r="386" spans="2:15" ht="12">
      <c r="B386" s="3"/>
      <c r="O386" s="3"/>
    </row>
    <row r="387" spans="2:15" ht="12">
      <c r="B387" s="3"/>
      <c r="O387" s="3"/>
    </row>
    <row r="388" spans="2:15" ht="12">
      <c r="B388" s="3"/>
      <c r="O388" s="3"/>
    </row>
    <row r="389" spans="2:15" ht="12">
      <c r="B389" s="3"/>
      <c r="O389" s="3"/>
    </row>
    <row r="390" spans="2:15" ht="12">
      <c r="B390" s="3"/>
      <c r="O390" s="3"/>
    </row>
    <row r="391" spans="2:15" ht="12">
      <c r="B391" s="3"/>
      <c r="O391" s="3"/>
    </row>
    <row r="392" spans="2:15" ht="12">
      <c r="B392" s="3"/>
      <c r="O392" s="3"/>
    </row>
    <row r="393" spans="2:15" ht="12">
      <c r="B393" s="3"/>
      <c r="O393" s="3"/>
    </row>
    <row r="394" spans="2:15" ht="12">
      <c r="B394" s="3"/>
      <c r="O394" s="3"/>
    </row>
    <row r="395" spans="2:15" ht="12">
      <c r="B395" s="3"/>
      <c r="O395" s="3"/>
    </row>
    <row r="396" spans="2:15" ht="12">
      <c r="B396" s="3"/>
      <c r="O396" s="3"/>
    </row>
    <row r="397" spans="2:15" ht="12">
      <c r="B397" s="3"/>
      <c r="O397" s="3"/>
    </row>
    <row r="398" spans="2:15" ht="12">
      <c r="B398" s="3"/>
      <c r="O398" s="3"/>
    </row>
    <row r="399" spans="2:15" ht="12">
      <c r="B399" s="3"/>
      <c r="O399" s="3"/>
    </row>
    <row r="400" spans="2:15" ht="12">
      <c r="B400" s="3"/>
      <c r="O400" s="3"/>
    </row>
    <row r="401" spans="2:15" ht="12">
      <c r="B401" s="3"/>
      <c r="O401" s="3"/>
    </row>
    <row r="402" spans="2:15" ht="12">
      <c r="B402" s="3"/>
      <c r="O402" s="3"/>
    </row>
    <row r="403" spans="2:15" ht="12">
      <c r="B403" s="3"/>
      <c r="O403" s="3"/>
    </row>
    <row r="404" spans="2:15" ht="12">
      <c r="B404" s="3"/>
      <c r="O404" s="3"/>
    </row>
    <row r="405" spans="2:15" ht="12">
      <c r="B405" s="3"/>
      <c r="O405" s="3"/>
    </row>
    <row r="406" spans="2:15" ht="12">
      <c r="B406" s="3"/>
      <c r="O406" s="3"/>
    </row>
    <row r="407" spans="2:15" ht="12">
      <c r="B407" s="3"/>
      <c r="O407" s="3"/>
    </row>
    <row r="408" spans="2:15" ht="12">
      <c r="B408" s="3"/>
      <c r="O408" s="3"/>
    </row>
    <row r="409" spans="2:15" ht="12">
      <c r="B409" s="3"/>
      <c r="O409" s="3"/>
    </row>
    <row r="410" spans="2:15" ht="12">
      <c r="B410" s="3"/>
      <c r="O410" s="3"/>
    </row>
    <row r="411" spans="2:15" ht="12">
      <c r="B411" s="3"/>
      <c r="O411" s="3"/>
    </row>
    <row r="412" spans="2:15" ht="12">
      <c r="B412" s="3"/>
      <c r="O412" s="3"/>
    </row>
    <row r="413" spans="2:15" ht="12">
      <c r="B413" s="3"/>
      <c r="O413" s="3"/>
    </row>
    <row r="414" spans="2:15" ht="12">
      <c r="B414" s="3"/>
      <c r="O414" s="3"/>
    </row>
    <row r="415" spans="2:15" ht="12">
      <c r="B415" s="3"/>
      <c r="O415" s="3"/>
    </row>
    <row r="416" spans="2:15" ht="12">
      <c r="B416" s="3"/>
      <c r="O416" s="3"/>
    </row>
    <row r="417" spans="2:15" ht="12">
      <c r="B417" s="3"/>
      <c r="O417" s="3"/>
    </row>
    <row r="418" spans="2:15" ht="12">
      <c r="B418" s="3"/>
      <c r="O418" s="3"/>
    </row>
    <row r="419" spans="2:15" ht="12">
      <c r="B419" s="3"/>
      <c r="O419" s="3"/>
    </row>
    <row r="420" spans="2:15" ht="12">
      <c r="B420" s="3"/>
      <c r="O420" s="3"/>
    </row>
    <row r="421" spans="2:15" ht="12">
      <c r="B421" s="3"/>
      <c r="O421" s="3"/>
    </row>
    <row r="422" spans="2:15" ht="12">
      <c r="B422" s="3"/>
      <c r="O422" s="3"/>
    </row>
    <row r="423" spans="2:15" ht="12">
      <c r="B423" s="3"/>
      <c r="O423" s="3"/>
    </row>
    <row r="424" spans="2:15" ht="12">
      <c r="B424" s="3"/>
      <c r="O424" s="3"/>
    </row>
    <row r="425" spans="2:15" ht="12">
      <c r="B425" s="3"/>
      <c r="O425" s="3"/>
    </row>
    <row r="426" spans="2:15" ht="12">
      <c r="B426" s="3"/>
      <c r="O426" s="3"/>
    </row>
    <row r="427" spans="2:15" ht="12">
      <c r="B427" s="3"/>
      <c r="O427" s="3"/>
    </row>
    <row r="428" spans="2:15" ht="12">
      <c r="B428" s="3"/>
      <c r="O428" s="3"/>
    </row>
    <row r="429" spans="2:15" ht="12">
      <c r="B429" s="3"/>
      <c r="O429" s="3"/>
    </row>
    <row r="430" spans="2:15" ht="12">
      <c r="B430" s="3"/>
      <c r="O430" s="3"/>
    </row>
    <row r="431" spans="2:15" ht="12">
      <c r="B431" s="3"/>
      <c r="O431" s="3"/>
    </row>
    <row r="432" spans="2:15" ht="12">
      <c r="B432" s="3"/>
      <c r="O432" s="3"/>
    </row>
    <row r="433" spans="2:15" ht="12">
      <c r="B433" s="3"/>
      <c r="O433" s="3"/>
    </row>
    <row r="434" spans="2:15" ht="12">
      <c r="B434" s="3"/>
      <c r="O434" s="3"/>
    </row>
    <row r="435" spans="2:15" ht="12">
      <c r="B435" s="3"/>
      <c r="O435" s="3"/>
    </row>
    <row r="436" spans="2:15" ht="12">
      <c r="B436" s="3"/>
      <c r="O436" s="3"/>
    </row>
    <row r="437" spans="2:15" ht="12">
      <c r="B437" s="3"/>
      <c r="O437" s="3"/>
    </row>
    <row r="438" spans="2:15" ht="12">
      <c r="B438" s="3"/>
      <c r="O438" s="3"/>
    </row>
    <row r="439" spans="2:15" ht="12">
      <c r="B439" s="3"/>
      <c r="O439" s="3"/>
    </row>
    <row r="440" spans="2:15" ht="12">
      <c r="B440" s="3"/>
      <c r="O440" s="3"/>
    </row>
    <row r="441" spans="2:15" ht="12">
      <c r="B441" s="3"/>
      <c r="O441" s="3"/>
    </row>
    <row r="442" spans="2:15" ht="12">
      <c r="B442" s="3"/>
      <c r="O442" s="3"/>
    </row>
    <row r="443" spans="2:15" ht="12">
      <c r="B443" s="3"/>
      <c r="O443" s="3"/>
    </row>
    <row r="444" spans="2:15" ht="12">
      <c r="B444" s="3"/>
      <c r="O444" s="3"/>
    </row>
    <row r="445" spans="2:15" ht="12">
      <c r="B445" s="3"/>
      <c r="O445" s="3"/>
    </row>
    <row r="446" spans="2:15" ht="12">
      <c r="B446" s="3"/>
      <c r="O446" s="3"/>
    </row>
    <row r="447" spans="2:15" ht="12">
      <c r="B447" s="3"/>
      <c r="O447" s="3"/>
    </row>
    <row r="448" spans="2:15" ht="12">
      <c r="B448" s="3"/>
      <c r="O448" s="3"/>
    </row>
    <row r="449" spans="2:15" ht="12">
      <c r="B449" s="3"/>
      <c r="O449" s="3"/>
    </row>
    <row r="450" spans="2:15" ht="12">
      <c r="B450" s="3"/>
      <c r="O450" s="3"/>
    </row>
    <row r="451" spans="2:15" ht="12">
      <c r="B451" s="3"/>
      <c r="O451" s="3"/>
    </row>
    <row r="452" spans="2:15" ht="12">
      <c r="B452" s="3"/>
      <c r="O452" s="3"/>
    </row>
    <row r="453" spans="2:15" ht="12">
      <c r="B453" s="3"/>
      <c r="O453" s="3"/>
    </row>
    <row r="454" spans="2:15" ht="12">
      <c r="B454" s="3"/>
      <c r="O454" s="3"/>
    </row>
    <row r="455" spans="2:15" ht="12">
      <c r="B455" s="3"/>
      <c r="O455" s="3"/>
    </row>
    <row r="456" spans="2:15" ht="12">
      <c r="B456" s="3"/>
      <c r="O456" s="3"/>
    </row>
    <row r="457" spans="2:15" ht="12">
      <c r="B457" s="3"/>
      <c r="O457" s="3"/>
    </row>
    <row r="458" spans="2:15" ht="12">
      <c r="B458" s="3"/>
      <c r="O458" s="3"/>
    </row>
    <row r="459" spans="2:15" ht="12">
      <c r="B459" s="3"/>
      <c r="O459" s="3"/>
    </row>
    <row r="460" spans="2:15" ht="12">
      <c r="B460" s="3"/>
      <c r="O460" s="3"/>
    </row>
    <row r="461" spans="2:15" ht="12">
      <c r="B461" s="3"/>
      <c r="O461" s="3"/>
    </row>
    <row r="462" spans="2:15" ht="12">
      <c r="B462" s="3"/>
      <c r="O462" s="3"/>
    </row>
    <row r="463" spans="2:15" ht="12">
      <c r="B463" s="3"/>
      <c r="O463" s="3"/>
    </row>
    <row r="464" spans="2:15" ht="12">
      <c r="B464" s="3"/>
      <c r="O464" s="3"/>
    </row>
    <row r="465" spans="2:15" ht="12">
      <c r="B465" s="3"/>
      <c r="O465" s="3"/>
    </row>
    <row r="466" spans="2:15" ht="12">
      <c r="B466" s="3"/>
      <c r="O466" s="3"/>
    </row>
    <row r="467" spans="2:15" ht="12">
      <c r="B467" s="3"/>
      <c r="O467" s="3"/>
    </row>
    <row r="468" spans="2:15" ht="12">
      <c r="B468" s="3"/>
      <c r="O468" s="3"/>
    </row>
    <row r="469" spans="2:15" ht="12">
      <c r="B469" s="3"/>
      <c r="O469" s="3"/>
    </row>
    <row r="470" spans="2:15" ht="12">
      <c r="B470" s="3"/>
      <c r="O470" s="3"/>
    </row>
    <row r="471" spans="2:15" ht="12">
      <c r="B471" s="3"/>
      <c r="O471" s="3"/>
    </row>
    <row r="472" spans="2:15" ht="12">
      <c r="B472" s="3"/>
      <c r="O472" s="3"/>
    </row>
    <row r="473" spans="2:15" ht="12">
      <c r="B473" s="3"/>
      <c r="O473" s="3"/>
    </row>
    <row r="474" spans="2:15" ht="12">
      <c r="B474" s="3"/>
      <c r="O474" s="3"/>
    </row>
    <row r="475" spans="2:15" ht="12">
      <c r="B475" s="3"/>
      <c r="O475" s="3"/>
    </row>
    <row r="476" spans="2:15" ht="12">
      <c r="B476" s="3"/>
      <c r="O476" s="3"/>
    </row>
    <row r="477" spans="2:15" ht="12">
      <c r="B477" s="3"/>
      <c r="O477" s="3"/>
    </row>
    <row r="478" spans="2:15" ht="12">
      <c r="B478" s="3"/>
      <c r="O478" s="3"/>
    </row>
    <row r="479" spans="2:15" ht="12">
      <c r="B479" s="3"/>
      <c r="O479" s="3"/>
    </row>
    <row r="480" spans="2:15" ht="12">
      <c r="B480" s="3"/>
      <c r="O480" s="3"/>
    </row>
    <row r="481" spans="2:15" ht="12">
      <c r="B481" s="3"/>
      <c r="O481" s="3"/>
    </row>
    <row r="482" spans="2:15" ht="12">
      <c r="B482" s="3"/>
      <c r="O482" s="3"/>
    </row>
    <row r="483" spans="2:15" ht="12">
      <c r="B483" s="3"/>
      <c r="O483" s="3"/>
    </row>
    <row r="484" spans="2:15" ht="12">
      <c r="B484" s="3"/>
      <c r="O484" s="3"/>
    </row>
    <row r="485" spans="2:15" ht="12">
      <c r="B485" s="3"/>
      <c r="O485" s="3"/>
    </row>
    <row r="486" spans="2:15" ht="12">
      <c r="B486" s="3"/>
      <c r="O486" s="3"/>
    </row>
    <row r="487" spans="2:15" ht="12">
      <c r="B487" s="3"/>
      <c r="O487" s="3"/>
    </row>
    <row r="488" spans="2:15" ht="12">
      <c r="B488" s="3"/>
      <c r="O488" s="3"/>
    </row>
    <row r="489" spans="2:15" ht="12">
      <c r="B489" s="3"/>
      <c r="O489" s="3"/>
    </row>
    <row r="490" spans="2:15" ht="12">
      <c r="B490" s="3"/>
      <c r="O490" s="3"/>
    </row>
    <row r="491" spans="2:15" ht="12">
      <c r="B491" s="3"/>
      <c r="O491" s="3"/>
    </row>
    <row r="492" spans="2:15" ht="12">
      <c r="B492" s="3"/>
      <c r="O492" s="3"/>
    </row>
    <row r="493" spans="2:15" ht="12">
      <c r="B493" s="3"/>
      <c r="O493" s="3"/>
    </row>
    <row r="494" spans="2:15" ht="12">
      <c r="B494" s="3"/>
      <c r="O494" s="3"/>
    </row>
    <row r="495" spans="2:15" ht="12">
      <c r="B495" s="3"/>
      <c r="O495" s="3"/>
    </row>
    <row r="496" spans="2:15" ht="12">
      <c r="B496" s="3"/>
      <c r="O496" s="3"/>
    </row>
    <row r="497" spans="2:15" ht="12">
      <c r="B497" s="3"/>
      <c r="O497" s="3"/>
    </row>
    <row r="498" spans="2:15" ht="12">
      <c r="B498" s="3"/>
      <c r="O498" s="3"/>
    </row>
    <row r="499" spans="2:15" ht="12">
      <c r="B499" s="3"/>
      <c r="O499" s="3"/>
    </row>
    <row r="500" spans="2:15" ht="12">
      <c r="B500" s="3"/>
      <c r="O500" s="3"/>
    </row>
    <row r="501" spans="2:15" ht="12">
      <c r="B501" s="3"/>
      <c r="O501" s="3"/>
    </row>
    <row r="502" spans="2:15" ht="12">
      <c r="B502" s="3"/>
      <c r="O502" s="3"/>
    </row>
    <row r="503" spans="2:15" ht="12">
      <c r="B503" s="3"/>
      <c r="O503" s="3"/>
    </row>
    <row r="504" spans="2:15" ht="12">
      <c r="B504" s="3"/>
      <c r="O504" s="3"/>
    </row>
    <row r="505" spans="2:15" ht="12">
      <c r="B505" s="3"/>
      <c r="O505" s="3"/>
    </row>
    <row r="506" spans="2:15" ht="12">
      <c r="B506" s="3"/>
      <c r="O506" s="3"/>
    </row>
    <row r="507" spans="2:15" ht="12">
      <c r="B507" s="3"/>
      <c r="O507" s="3"/>
    </row>
    <row r="508" spans="2:15" ht="12">
      <c r="B508" s="3"/>
      <c r="O508" s="3"/>
    </row>
    <row r="509" spans="2:15" ht="12">
      <c r="B509" s="3"/>
      <c r="O509" s="3"/>
    </row>
    <row r="510" spans="2:15" ht="12">
      <c r="B510" s="3"/>
      <c r="O510" s="3"/>
    </row>
    <row r="511" spans="2:15" ht="12">
      <c r="B511" s="3"/>
      <c r="O511" s="3"/>
    </row>
    <row r="512" spans="2:15" ht="12">
      <c r="B512" s="3"/>
      <c r="O512" s="3"/>
    </row>
    <row r="513" spans="2:15" ht="12">
      <c r="B513" s="3"/>
      <c r="O513" s="3"/>
    </row>
    <row r="514" spans="2:15" ht="12">
      <c r="B514" s="3"/>
      <c r="O514" s="3"/>
    </row>
    <row r="515" spans="2:15" ht="12">
      <c r="B515" s="3"/>
      <c r="O515" s="3"/>
    </row>
    <row r="516" spans="2:15" ht="12">
      <c r="B516" s="3"/>
      <c r="O516" s="3"/>
    </row>
    <row r="517" spans="2:15" ht="12">
      <c r="B517" s="3"/>
      <c r="O517" s="3"/>
    </row>
    <row r="518" spans="2:15" ht="12">
      <c r="B518" s="3"/>
      <c r="O518" s="3"/>
    </row>
    <row r="519" spans="2:15" ht="12">
      <c r="B519" s="3"/>
      <c r="O519" s="3"/>
    </row>
    <row r="520" spans="2:15" ht="12">
      <c r="B520" s="3"/>
      <c r="O520" s="3"/>
    </row>
    <row r="521" spans="2:15" ht="12">
      <c r="B521" s="3"/>
      <c r="O521" s="3"/>
    </row>
    <row r="522" spans="2:15" ht="12">
      <c r="B522" s="3"/>
      <c r="O522" s="3"/>
    </row>
    <row r="523" spans="2:15" ht="12">
      <c r="B523" s="3"/>
      <c r="O523" s="3"/>
    </row>
    <row r="524" spans="2:15" ht="12">
      <c r="B524" s="3"/>
      <c r="O524" s="3"/>
    </row>
    <row r="525" spans="2:15" ht="12">
      <c r="B525" s="3"/>
      <c r="O525" s="3"/>
    </row>
    <row r="526" spans="2:15" ht="12">
      <c r="B526" s="3"/>
      <c r="O526" s="3"/>
    </row>
    <row r="527" spans="2:15" ht="12">
      <c r="B527" s="3"/>
      <c r="O527" s="3"/>
    </row>
    <row r="528" spans="2:15" ht="12">
      <c r="B528" s="3"/>
      <c r="O528" s="3"/>
    </row>
    <row r="529" spans="2:15" ht="12">
      <c r="B529" s="3"/>
      <c r="O529" s="3"/>
    </row>
    <row r="530" spans="2:15" ht="12">
      <c r="B530" s="3"/>
      <c r="O530" s="3"/>
    </row>
    <row r="531" spans="2:15" ht="12">
      <c r="B531" s="3"/>
      <c r="O531" s="3"/>
    </row>
    <row r="532" spans="2:15" ht="12">
      <c r="B532" s="3"/>
      <c r="O532" s="3"/>
    </row>
    <row r="533" spans="2:15" ht="12">
      <c r="B533" s="3"/>
      <c r="O533" s="3"/>
    </row>
    <row r="534" spans="2:15" ht="12">
      <c r="B534" s="3"/>
      <c r="O534" s="3"/>
    </row>
    <row r="535" spans="2:15" ht="12">
      <c r="B535" s="3"/>
      <c r="O535" s="3"/>
    </row>
    <row r="536" spans="2:15" ht="12">
      <c r="B536" s="3"/>
      <c r="O536" s="3"/>
    </row>
    <row r="537" spans="2:15" ht="12">
      <c r="B537" s="3"/>
      <c r="O537" s="3"/>
    </row>
    <row r="538" spans="2:15" ht="12">
      <c r="B538" s="3"/>
      <c r="O538" s="3"/>
    </row>
    <row r="539" spans="2:15" ht="12">
      <c r="B539" s="3"/>
      <c r="O539" s="3"/>
    </row>
    <row r="540" spans="2:15" ht="12">
      <c r="B540" s="3"/>
      <c r="O540" s="3"/>
    </row>
    <row r="541" spans="2:15" ht="12">
      <c r="B541" s="3"/>
      <c r="O541" s="3"/>
    </row>
    <row r="542" spans="2:15" ht="12">
      <c r="B542" s="3"/>
      <c r="O542" s="3"/>
    </row>
    <row r="543" spans="2:15" ht="12">
      <c r="B543" s="3"/>
      <c r="O543" s="3"/>
    </row>
    <row r="544" spans="2:15" ht="12">
      <c r="B544" s="3"/>
      <c r="O544" s="3"/>
    </row>
    <row r="545" spans="2:15" ht="12">
      <c r="B545" s="3"/>
      <c r="O545" s="3"/>
    </row>
    <row r="546" spans="2:15" ht="12">
      <c r="B546" s="3"/>
      <c r="O546" s="3"/>
    </row>
    <row r="547" spans="2:15" ht="12">
      <c r="B547" s="3"/>
      <c r="O547" s="3"/>
    </row>
    <row r="548" spans="2:15" ht="12">
      <c r="B548" s="3"/>
      <c r="O548" s="3"/>
    </row>
    <row r="549" spans="2:15" ht="12">
      <c r="B549" s="3"/>
      <c r="O549" s="3"/>
    </row>
    <row r="550" spans="2:15" ht="12">
      <c r="B550" s="3"/>
      <c r="O550" s="3"/>
    </row>
    <row r="551" spans="2:15" ht="12">
      <c r="B551" s="3"/>
      <c r="O551" s="3"/>
    </row>
    <row r="552" spans="2:15" ht="12">
      <c r="B552" s="3"/>
      <c r="O552" s="3"/>
    </row>
    <row r="553" spans="2:15" ht="12">
      <c r="B553" s="3"/>
      <c r="O553" s="3"/>
    </row>
    <row r="554" spans="2:15" ht="12">
      <c r="B554" s="3"/>
      <c r="O554" s="3"/>
    </row>
    <row r="555" spans="2:15" ht="12">
      <c r="B555" s="3"/>
      <c r="O555" s="3"/>
    </row>
    <row r="556" spans="2:15" ht="12">
      <c r="B556" s="3"/>
      <c r="O556" s="3"/>
    </row>
    <row r="557" spans="2:15" ht="12">
      <c r="B557" s="3"/>
      <c r="O557" s="3"/>
    </row>
    <row r="558" spans="2:15" ht="12">
      <c r="B558" s="3"/>
      <c r="O558" s="3"/>
    </row>
    <row r="559" spans="2:15" ht="12">
      <c r="B559" s="3"/>
      <c r="O559" s="3"/>
    </row>
    <row r="560" spans="2:15" ht="12">
      <c r="B560" s="3"/>
      <c r="O560" s="3"/>
    </row>
    <row r="561" spans="2:15" ht="12">
      <c r="B561" s="3"/>
      <c r="O561" s="3"/>
    </row>
    <row r="562" spans="2:15" ht="12">
      <c r="B562" s="3"/>
      <c r="O562" s="3"/>
    </row>
    <row r="563" spans="2:15" ht="12">
      <c r="B563" s="3"/>
      <c r="O563" s="3"/>
    </row>
    <row r="564" spans="2:15" ht="12">
      <c r="B564" s="3"/>
      <c r="O564" s="3"/>
    </row>
    <row r="565" spans="2:15" ht="12">
      <c r="B565" s="3"/>
      <c r="O565" s="3"/>
    </row>
    <row r="566" spans="2:15" ht="12">
      <c r="B566" s="3"/>
      <c r="O566" s="3"/>
    </row>
    <row r="567" spans="2:15" ht="12">
      <c r="B567" s="3"/>
      <c r="O567" s="3"/>
    </row>
    <row r="568" spans="2:15" ht="12">
      <c r="B568" s="3"/>
      <c r="O568" s="3"/>
    </row>
    <row r="569" spans="2:15" ht="12">
      <c r="B569" s="3"/>
      <c r="O569" s="3"/>
    </row>
    <row r="570" spans="2:15" ht="12">
      <c r="B570" s="3"/>
      <c r="O570" s="3"/>
    </row>
    <row r="571" spans="2:15" ht="12">
      <c r="B571" s="3"/>
      <c r="O571" s="3"/>
    </row>
    <row r="572" spans="2:15" ht="12">
      <c r="B572" s="3"/>
      <c r="O572" s="3"/>
    </row>
    <row r="573" spans="2:15" ht="12">
      <c r="B573" s="3"/>
      <c r="O573" s="3"/>
    </row>
    <row r="574" spans="2:15" ht="12">
      <c r="B574" s="3"/>
      <c r="O574" s="3"/>
    </row>
    <row r="575" spans="2:15" ht="12">
      <c r="B575" s="3"/>
      <c r="O575" s="3"/>
    </row>
    <row r="576" spans="2:15" ht="12">
      <c r="B576" s="3"/>
      <c r="O576" s="3"/>
    </row>
    <row r="577" spans="2:15" ht="12">
      <c r="B577" s="3"/>
      <c r="O577" s="3"/>
    </row>
    <row r="578" spans="2:15" ht="12">
      <c r="B578" s="3"/>
      <c r="O578" s="3"/>
    </row>
    <row r="579" spans="2:15" ht="12">
      <c r="B579" s="3"/>
      <c r="O579" s="3"/>
    </row>
    <row r="580" spans="2:15" ht="12">
      <c r="B580" s="3"/>
      <c r="O580" s="3"/>
    </row>
    <row r="581" spans="2:15" ht="12">
      <c r="B581" s="3"/>
      <c r="O581" s="3"/>
    </row>
    <row r="582" spans="2:15" ht="12">
      <c r="B582" s="3"/>
      <c r="O582" s="3"/>
    </row>
    <row r="583" spans="2:15" ht="12">
      <c r="B583" s="3"/>
      <c r="O583" s="3"/>
    </row>
    <row r="584" spans="2:15" ht="12">
      <c r="B584" s="3"/>
      <c r="O584" s="3"/>
    </row>
    <row r="585" spans="2:15" ht="12">
      <c r="B585" s="3"/>
      <c r="O585" s="3"/>
    </row>
    <row r="586" spans="2:15" ht="12">
      <c r="B586" s="3"/>
      <c r="O586" s="3"/>
    </row>
    <row r="587" spans="2:15" ht="12">
      <c r="B587" s="3"/>
      <c r="O587" s="3"/>
    </row>
    <row r="588" spans="2:15" ht="12">
      <c r="B588" s="3"/>
      <c r="O588" s="3"/>
    </row>
    <row r="589" spans="2:15" ht="12">
      <c r="B589" s="3"/>
      <c r="O589" s="3"/>
    </row>
    <row r="590" spans="2:15" ht="12">
      <c r="B590" s="3"/>
      <c r="O590" s="3"/>
    </row>
    <row r="591" spans="2:15" ht="12">
      <c r="B591" s="3"/>
      <c r="O591" s="3"/>
    </row>
    <row r="592" spans="2:15" ht="12">
      <c r="B592" s="3"/>
      <c r="O592" s="3"/>
    </row>
    <row r="593" spans="2:15" ht="12">
      <c r="B593" s="3"/>
      <c r="O593" s="3"/>
    </row>
    <row r="594" spans="2:15" ht="12">
      <c r="B594" s="3"/>
      <c r="O594" s="3"/>
    </row>
    <row r="595" spans="2:15" ht="12">
      <c r="B595" s="3"/>
      <c r="O595" s="3"/>
    </row>
    <row r="596" spans="2:15" ht="12">
      <c r="B596" s="3"/>
      <c r="O596" s="3"/>
    </row>
    <row r="597" spans="2:15" ht="12">
      <c r="B597" s="3"/>
      <c r="O597" s="3"/>
    </row>
    <row r="598" spans="2:15" ht="12">
      <c r="B598" s="3"/>
      <c r="O598" s="3"/>
    </row>
    <row r="599" spans="2:15" ht="12">
      <c r="B599" s="3"/>
      <c r="O599" s="3"/>
    </row>
    <row r="600" spans="2:15" ht="12">
      <c r="B600" s="3"/>
      <c r="O600" s="3"/>
    </row>
    <row r="601" spans="2:15" ht="12">
      <c r="B601" s="3"/>
      <c r="O601" s="3"/>
    </row>
    <row r="602" spans="2:15" ht="12">
      <c r="B602" s="3"/>
      <c r="O602" s="3"/>
    </row>
    <row r="603" spans="2:15" ht="12">
      <c r="B603" s="3"/>
      <c r="O603" s="3"/>
    </row>
    <row r="604" spans="2:15" ht="12">
      <c r="B604" s="3"/>
      <c r="O604" s="3"/>
    </row>
    <row r="605" spans="2:15" ht="12">
      <c r="B605" s="3"/>
      <c r="O605" s="3"/>
    </row>
    <row r="606" spans="2:15" ht="12">
      <c r="B606" s="3"/>
      <c r="O606" s="3"/>
    </row>
    <row r="607" spans="2:15" ht="12">
      <c r="B607" s="3"/>
      <c r="O607" s="3"/>
    </row>
    <row r="608" spans="2:15" ht="12">
      <c r="B608" s="3"/>
      <c r="O608" s="3"/>
    </row>
    <row r="609" spans="2:15" ht="12">
      <c r="B609" s="3"/>
      <c r="O609" s="3"/>
    </row>
    <row r="610" spans="2:15" ht="12">
      <c r="B610" s="3"/>
      <c r="O610" s="3"/>
    </row>
    <row r="611" spans="2:15" ht="12">
      <c r="B611" s="3"/>
      <c r="O611" s="3"/>
    </row>
    <row r="612" spans="2:15" ht="12">
      <c r="B612" s="3"/>
      <c r="O612" s="3"/>
    </row>
    <row r="613" spans="2:15" ht="12">
      <c r="B613" s="3"/>
      <c r="O613" s="3"/>
    </row>
    <row r="614" spans="2:15" ht="12">
      <c r="B614" s="3"/>
      <c r="O614" s="3"/>
    </row>
    <row r="615" spans="2:15" ht="12">
      <c r="B615" s="3"/>
      <c r="O615" s="3"/>
    </row>
    <row r="616" spans="2:15" ht="12">
      <c r="B616" s="3"/>
      <c r="O616" s="3"/>
    </row>
    <row r="617" spans="2:15" ht="12">
      <c r="B617" s="3"/>
      <c r="O617" s="3"/>
    </row>
    <row r="618" spans="2:15" ht="12">
      <c r="B618" s="3"/>
      <c r="O618" s="3"/>
    </row>
    <row r="619" spans="2:15" ht="12">
      <c r="B619" s="3"/>
      <c r="O619" s="3"/>
    </row>
    <row r="620" spans="2:15" ht="12">
      <c r="B620" s="3"/>
      <c r="O620" s="3"/>
    </row>
    <row r="621" spans="2:15" ht="12">
      <c r="B621" s="3"/>
      <c r="O621" s="3"/>
    </row>
    <row r="622" spans="2:15" ht="12">
      <c r="B622" s="3"/>
      <c r="O622" s="3"/>
    </row>
    <row r="623" spans="2:15" ht="12">
      <c r="B623" s="3"/>
      <c r="O623" s="3"/>
    </row>
    <row r="624" spans="2:15" ht="12">
      <c r="B624" s="3"/>
      <c r="O624" s="3"/>
    </row>
    <row r="625" spans="2:15" ht="12">
      <c r="B625" s="3"/>
      <c r="O625" s="3"/>
    </row>
    <row r="626" spans="2:15" ht="12">
      <c r="B626" s="3"/>
      <c r="O626" s="3"/>
    </row>
    <row r="627" spans="2:15" ht="12">
      <c r="B627" s="3"/>
      <c r="O627" s="3"/>
    </row>
    <row r="628" spans="2:15" ht="12">
      <c r="B628" s="3"/>
      <c r="O628" s="3"/>
    </row>
    <row r="629" spans="2:15" ht="12">
      <c r="B629" s="3"/>
      <c r="O629" s="3"/>
    </row>
    <row r="630" spans="2:15" ht="12">
      <c r="B630" s="3"/>
      <c r="O630" s="3"/>
    </row>
    <row r="631" spans="2:15" ht="12">
      <c r="B631" s="3"/>
      <c r="O631" s="3"/>
    </row>
    <row r="632" spans="2:15" ht="12">
      <c r="B632" s="3"/>
      <c r="O632" s="3"/>
    </row>
    <row r="633" spans="2:15" ht="12">
      <c r="B633" s="3"/>
      <c r="O633" s="3"/>
    </row>
    <row r="634" spans="2:15" ht="12">
      <c r="B634" s="3"/>
      <c r="O634" s="3"/>
    </row>
    <row r="635" spans="2:15" ht="12">
      <c r="B635" s="3"/>
      <c r="O635" s="3"/>
    </row>
    <row r="636" spans="2:15" ht="12">
      <c r="B636" s="3"/>
      <c r="O636" s="3"/>
    </row>
    <row r="637" spans="2:15" ht="12">
      <c r="B637" s="3"/>
      <c r="O637" s="3"/>
    </row>
    <row r="638" spans="2:15" ht="12">
      <c r="B638" s="3"/>
      <c r="O638" s="3"/>
    </row>
    <row r="639" spans="2:15" ht="12">
      <c r="B639" s="3"/>
      <c r="O639" s="3"/>
    </row>
    <row r="640" spans="2:15" ht="12">
      <c r="B640" s="3"/>
      <c r="O640" s="3"/>
    </row>
    <row r="641" spans="2:15" ht="12">
      <c r="B641" s="3"/>
      <c r="O641" s="3"/>
    </row>
    <row r="642" spans="2:15" ht="12">
      <c r="B642" s="3"/>
      <c r="O642" s="3"/>
    </row>
    <row r="643" spans="2:15" ht="12">
      <c r="B643" s="3"/>
      <c r="O643" s="3"/>
    </row>
    <row r="644" spans="2:15" ht="12">
      <c r="B644" s="3"/>
      <c r="O644" s="3"/>
    </row>
    <row r="645" spans="2:15" ht="12">
      <c r="B645" s="3"/>
      <c r="O645" s="3"/>
    </row>
    <row r="646" spans="2:15" ht="12">
      <c r="B646" s="3"/>
      <c r="O646" s="3"/>
    </row>
    <row r="647" spans="2:15" ht="12">
      <c r="B647" s="3"/>
      <c r="O647" s="3"/>
    </row>
    <row r="648" spans="2:15" ht="12">
      <c r="B648" s="3"/>
      <c r="O648" s="3"/>
    </row>
    <row r="649" spans="2:15" ht="12">
      <c r="B649" s="3"/>
      <c r="O649" s="3"/>
    </row>
    <row r="650" spans="2:15" ht="12">
      <c r="B650" s="3"/>
      <c r="O650" s="3"/>
    </row>
    <row r="651" spans="2:15" ht="12">
      <c r="B651" s="3"/>
      <c r="O651" s="3"/>
    </row>
    <row r="652" spans="2:15" ht="12">
      <c r="B652" s="3"/>
      <c r="O652" s="3"/>
    </row>
    <row r="653" spans="2:15" ht="12">
      <c r="B653" s="3"/>
      <c r="O653" s="3"/>
    </row>
    <row r="654" spans="2:15" ht="12">
      <c r="B654" s="3"/>
      <c r="O654" s="3"/>
    </row>
    <row r="655" spans="2:15" ht="12">
      <c r="B655" s="3"/>
      <c r="O655" s="3"/>
    </row>
    <row r="656" spans="2:15" ht="12">
      <c r="B656" s="3"/>
      <c r="O656" s="3"/>
    </row>
    <row r="657" spans="2:15" ht="12">
      <c r="B657" s="3"/>
      <c r="O657" s="3"/>
    </row>
    <row r="658" spans="2:15" ht="12">
      <c r="B658" s="3"/>
      <c r="O658" s="3"/>
    </row>
    <row r="659" spans="2:15" ht="12">
      <c r="B659" s="3"/>
      <c r="O659" s="3"/>
    </row>
    <row r="660" spans="2:15" ht="12">
      <c r="B660" s="3"/>
      <c r="O660" s="3"/>
    </row>
    <row r="661" spans="2:15" ht="12">
      <c r="B661" s="3"/>
      <c r="O661" s="3"/>
    </row>
    <row r="662" spans="2:15" ht="12">
      <c r="B662" s="3"/>
      <c r="O662" s="3"/>
    </row>
    <row r="663" spans="2:15" ht="12">
      <c r="B663" s="3"/>
      <c r="O663" s="3"/>
    </row>
    <row r="664" spans="2:15" ht="12">
      <c r="B664" s="3"/>
      <c r="O664" s="3"/>
    </row>
    <row r="665" spans="2:15" ht="12">
      <c r="B665" s="3"/>
      <c r="O665" s="3"/>
    </row>
    <row r="666" spans="2:15" ht="12">
      <c r="B666" s="3"/>
      <c r="O666" s="3"/>
    </row>
    <row r="667" spans="2:15" ht="12">
      <c r="B667" s="3"/>
      <c r="O667" s="3"/>
    </row>
    <row r="668" spans="2:15" ht="12">
      <c r="B668" s="3"/>
      <c r="O668" s="3"/>
    </row>
    <row r="669" spans="2:15" ht="12">
      <c r="B669" s="3"/>
      <c r="O669" s="3"/>
    </row>
    <row r="670" spans="2:15" ht="12">
      <c r="B670" s="3"/>
      <c r="O670" s="3"/>
    </row>
    <row r="671" spans="2:15" ht="12">
      <c r="B671" s="3"/>
      <c r="O671" s="3"/>
    </row>
    <row r="672" spans="2:15" ht="12">
      <c r="B672" s="3"/>
      <c r="O672" s="3"/>
    </row>
    <row r="673" spans="2:15" ht="12">
      <c r="B673" s="3"/>
      <c r="O673" s="3"/>
    </row>
    <row r="674" spans="2:15" ht="12">
      <c r="B674" s="3"/>
      <c r="O674" s="3"/>
    </row>
    <row r="675" spans="2:15" ht="12">
      <c r="B675" s="3"/>
      <c r="O675" s="3"/>
    </row>
    <row r="676" spans="2:15" ht="12">
      <c r="B676" s="3"/>
      <c r="O676" s="3"/>
    </row>
    <row r="677" spans="2:15" ht="12">
      <c r="B677" s="3"/>
      <c r="O677" s="3"/>
    </row>
    <row r="678" spans="2:15" ht="12">
      <c r="B678" s="3"/>
      <c r="O678" s="3"/>
    </row>
    <row r="679" spans="2:15" ht="12">
      <c r="B679" s="3"/>
      <c r="O679" s="3"/>
    </row>
    <row r="680" spans="2:15" ht="12">
      <c r="B680" s="3"/>
      <c r="O680" s="3"/>
    </row>
    <row r="681" spans="2:15" ht="12">
      <c r="B681" s="3"/>
      <c r="O681" s="3"/>
    </row>
    <row r="682" spans="2:15" ht="12">
      <c r="B682" s="3"/>
      <c r="O682" s="3"/>
    </row>
    <row r="683" spans="2:15" ht="12">
      <c r="B683" s="3"/>
      <c r="O683" s="3"/>
    </row>
    <row r="684" spans="2:15" ht="12">
      <c r="B684" s="3"/>
      <c r="O684" s="3"/>
    </row>
    <row r="685" spans="2:15" ht="12">
      <c r="B685" s="3"/>
      <c r="O685" s="3"/>
    </row>
    <row r="686" spans="2:15" ht="12">
      <c r="B686" s="3"/>
      <c r="O686" s="3"/>
    </row>
    <row r="687" spans="2:15" ht="12">
      <c r="B687" s="3"/>
      <c r="O687" s="3"/>
    </row>
    <row r="688" spans="2:15" ht="12">
      <c r="B688" s="3"/>
      <c r="O688" s="3"/>
    </row>
    <row r="689" spans="2:15" ht="12">
      <c r="B689" s="3"/>
      <c r="O689" s="3"/>
    </row>
    <row r="690" spans="2:15" ht="12">
      <c r="B690" s="3"/>
      <c r="O690" s="3"/>
    </row>
    <row r="691" spans="2:15" ht="12">
      <c r="B691" s="3"/>
      <c r="O691" s="3"/>
    </row>
    <row r="692" spans="2:15" ht="12">
      <c r="B692" s="3"/>
      <c r="O692" s="3"/>
    </row>
    <row r="693" spans="2:15" ht="12">
      <c r="B693" s="3"/>
      <c r="O693" s="3"/>
    </row>
    <row r="694" spans="2:15" ht="12">
      <c r="B694" s="3"/>
      <c r="O694" s="3"/>
    </row>
    <row r="695" spans="2:15" ht="12">
      <c r="B695" s="3"/>
      <c r="O695" s="3"/>
    </row>
    <row r="696" spans="2:15" ht="12">
      <c r="B696" s="3"/>
      <c r="O696" s="3"/>
    </row>
    <row r="697" spans="2:15" ht="12">
      <c r="B697" s="3"/>
      <c r="O697" s="3"/>
    </row>
    <row r="698" spans="2:15" ht="12">
      <c r="B698" s="3"/>
      <c r="O698" s="3"/>
    </row>
    <row r="699" spans="2:15" ht="12">
      <c r="B699" s="3"/>
      <c r="O699" s="3"/>
    </row>
    <row r="700" spans="2:15" ht="12">
      <c r="B700" s="3"/>
      <c r="O700" s="3"/>
    </row>
    <row r="701" spans="2:15" ht="12">
      <c r="B701" s="3"/>
      <c r="O701" s="3"/>
    </row>
    <row r="702" spans="2:15" ht="12">
      <c r="B702" s="3"/>
      <c r="O702" s="3"/>
    </row>
    <row r="703" spans="2:15" ht="12">
      <c r="B703" s="3"/>
      <c r="O703" s="3"/>
    </row>
    <row r="704" spans="2:15" ht="12">
      <c r="B704" s="3"/>
      <c r="O704" s="3"/>
    </row>
    <row r="705" spans="2:15" ht="12">
      <c r="B705" s="3"/>
      <c r="O705" s="3"/>
    </row>
    <row r="706" spans="2:15" ht="12">
      <c r="B706" s="3"/>
      <c r="O706" s="3"/>
    </row>
    <row r="707" spans="2:15" ht="12">
      <c r="B707" s="3"/>
      <c r="O707" s="3"/>
    </row>
    <row r="708" spans="2:15" ht="12">
      <c r="B708" s="3"/>
      <c r="O708" s="3"/>
    </row>
    <row r="709" spans="2:15" ht="12">
      <c r="B709" s="3"/>
      <c r="O709" s="3"/>
    </row>
    <row r="710" spans="2:15" ht="12">
      <c r="B710" s="3"/>
      <c r="O710" s="3"/>
    </row>
    <row r="711" spans="2:15" ht="12">
      <c r="B711" s="3"/>
      <c r="O711" s="3"/>
    </row>
    <row r="712" spans="2:15" ht="12">
      <c r="B712" s="3"/>
      <c r="O712" s="3"/>
    </row>
    <row r="713" spans="2:15" ht="12">
      <c r="B713" s="3"/>
      <c r="O713" s="3"/>
    </row>
    <row r="714" spans="2:15" ht="12">
      <c r="B714" s="3"/>
      <c r="O714" s="3"/>
    </row>
    <row r="715" spans="2:15" ht="12">
      <c r="B715" s="3"/>
      <c r="O715" s="3"/>
    </row>
    <row r="716" spans="2:15" ht="12">
      <c r="B716" s="3"/>
      <c r="O716" s="3"/>
    </row>
    <row r="717" spans="2:15" ht="12">
      <c r="B717" s="3"/>
      <c r="O717" s="3"/>
    </row>
    <row r="718" spans="2:15" ht="12">
      <c r="B718" s="3"/>
      <c r="O718" s="3"/>
    </row>
    <row r="719" spans="2:15" ht="12">
      <c r="B719" s="3"/>
      <c r="O719" s="3"/>
    </row>
    <row r="720" spans="2:15" ht="12">
      <c r="B720" s="3"/>
      <c r="O720" s="3"/>
    </row>
    <row r="721" spans="2:15" ht="12">
      <c r="B721" s="3"/>
      <c r="O721" s="3"/>
    </row>
    <row r="722" spans="2:15" ht="12">
      <c r="B722" s="3"/>
      <c r="O722" s="3"/>
    </row>
    <row r="723" spans="2:15" ht="12">
      <c r="B723" s="3"/>
      <c r="O723" s="3"/>
    </row>
    <row r="724" spans="2:15" ht="12">
      <c r="B724" s="3"/>
      <c r="O724" s="3"/>
    </row>
  </sheetData>
  <sheetProtection/>
  <mergeCells count="4">
    <mergeCell ref="A45:O45"/>
    <mergeCell ref="A81:O81"/>
    <mergeCell ref="A118:O118"/>
    <mergeCell ref="A2:O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7"/>
  <sheetViews>
    <sheetView zoomScale="75" zoomScaleNormal="75" zoomScalePageLayoutView="0" workbookViewId="0" topLeftCell="A67">
      <selection activeCell="G16" sqref="G16"/>
    </sheetView>
  </sheetViews>
  <sheetFormatPr defaultColWidth="9.8515625" defaultRowHeight="12.75"/>
  <cols>
    <col min="1" max="1" width="25.7109375" style="3" customWidth="1"/>
    <col min="2" max="2" width="13.57421875" style="287" customWidth="1"/>
    <col min="3" max="14" width="12.7109375" style="3" customWidth="1"/>
    <col min="15" max="15" width="12.7109375" style="4" customWidth="1"/>
    <col min="16" max="16" width="14.28125" style="245" customWidth="1"/>
    <col min="17" max="22" width="9.8515625" style="245" customWidth="1"/>
    <col min="23" max="16384" width="9.8515625" style="3" customWidth="1"/>
  </cols>
  <sheetData>
    <row r="1" spans="1:15" ht="41.25" customHeight="1">
      <c r="A1" s="9"/>
      <c r="B1" s="27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18">
      <c r="A2" s="498" t="s">
        <v>361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</row>
    <row r="3" spans="1:15" ht="12">
      <c r="A3" s="9"/>
      <c r="B3" s="27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8"/>
    </row>
    <row r="4" spans="1:15" ht="15">
      <c r="A4" s="259"/>
      <c r="B4" s="259"/>
      <c r="C4" s="259"/>
      <c r="D4" s="259"/>
      <c r="E4" s="259"/>
      <c r="F4" s="259"/>
      <c r="G4" s="259"/>
      <c r="H4" s="260"/>
      <c r="I4" s="259"/>
      <c r="J4" s="259"/>
      <c r="K4" s="259"/>
      <c r="L4" s="259"/>
      <c r="M4" s="259"/>
      <c r="N4" s="259"/>
      <c r="O4" s="259"/>
    </row>
    <row r="5" spans="1:15" ht="15">
      <c r="A5" s="222" t="s">
        <v>351</v>
      </c>
      <c r="B5" s="222" t="s">
        <v>0</v>
      </c>
      <c r="C5" s="222" t="s">
        <v>16</v>
      </c>
      <c r="D5" s="222" t="s">
        <v>17</v>
      </c>
      <c r="E5" s="222" t="s">
        <v>18</v>
      </c>
      <c r="F5" s="222" t="s">
        <v>19</v>
      </c>
      <c r="G5" s="222" t="s">
        <v>20</v>
      </c>
      <c r="H5" s="224" t="s">
        <v>21</v>
      </c>
      <c r="I5" s="222" t="s">
        <v>22</v>
      </c>
      <c r="J5" s="222" t="s">
        <v>61</v>
      </c>
      <c r="K5" s="222" t="s">
        <v>23</v>
      </c>
      <c r="L5" s="222" t="s">
        <v>24</v>
      </c>
      <c r="M5" s="222" t="s">
        <v>25</v>
      </c>
      <c r="N5" s="222" t="s">
        <v>26</v>
      </c>
      <c r="O5" s="222" t="s">
        <v>40</v>
      </c>
    </row>
    <row r="6" spans="1:15" ht="13.5">
      <c r="A6" s="262" t="s">
        <v>41</v>
      </c>
      <c r="B6" s="263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64"/>
    </row>
    <row r="7" spans="1:22" s="5" customFormat="1" ht="12.75">
      <c r="A7" s="203" t="s">
        <v>240</v>
      </c>
      <c r="B7" s="285" t="s">
        <v>57</v>
      </c>
      <c r="C7" s="84">
        <v>2242.3076923076924</v>
      </c>
      <c r="D7" s="84">
        <v>2171.875</v>
      </c>
      <c r="E7" s="84">
        <v>2185.2272727272725</v>
      </c>
      <c r="F7" s="88">
        <v>2137.3571428571427</v>
      </c>
      <c r="G7" s="88">
        <v>2063.6363636363635</v>
      </c>
      <c r="H7" s="89">
        <v>2065.625</v>
      </c>
      <c r="I7" s="159">
        <v>2071.875</v>
      </c>
      <c r="J7" s="84">
        <v>2055.2083333333335</v>
      </c>
      <c r="K7" s="90">
        <v>2055.681818181818</v>
      </c>
      <c r="L7" s="84">
        <v>2075</v>
      </c>
      <c r="M7" s="101">
        <v>2154.5454545454545</v>
      </c>
      <c r="N7" s="96">
        <v>2166.0714285714284</v>
      </c>
      <c r="O7" s="160">
        <f>AVERAGE(C7:N7)</f>
        <v>2120.367542180042</v>
      </c>
      <c r="P7" s="249"/>
      <c r="Q7" s="249"/>
      <c r="R7" s="249"/>
      <c r="S7" s="249"/>
      <c r="T7" s="249"/>
      <c r="U7" s="249"/>
      <c r="V7" s="249"/>
    </row>
    <row r="8" spans="1:22" s="5" customFormat="1" ht="12.75">
      <c r="A8" s="203" t="s">
        <v>241</v>
      </c>
      <c r="B8" s="285" t="s">
        <v>57</v>
      </c>
      <c r="C8" s="84">
        <v>1782.3076923076924</v>
      </c>
      <c r="D8" s="84">
        <v>1800.8333333333333</v>
      </c>
      <c r="E8" s="84">
        <v>1781.8181818181818</v>
      </c>
      <c r="F8" s="88">
        <v>1717.142857142857</v>
      </c>
      <c r="G8" s="88">
        <v>1638.1818181818182</v>
      </c>
      <c r="H8" s="89">
        <v>1620.8333333333333</v>
      </c>
      <c r="I8" s="159">
        <v>1627.5</v>
      </c>
      <c r="J8" s="84">
        <v>1645.8333333333333</v>
      </c>
      <c r="K8" s="90">
        <v>1801.8181818181818</v>
      </c>
      <c r="L8" s="84">
        <v>1801.6666666666667</v>
      </c>
      <c r="M8" s="101">
        <v>1919.5454545454545</v>
      </c>
      <c r="N8" s="96">
        <v>1943.5714285714287</v>
      </c>
      <c r="O8" s="160">
        <f aca="true" t="shared" si="0" ref="O8:O43">AVERAGE(C8:N8)</f>
        <v>1756.7543567543569</v>
      </c>
      <c r="P8" s="249"/>
      <c r="Q8" s="249"/>
      <c r="R8" s="249"/>
      <c r="S8" s="249"/>
      <c r="T8" s="249"/>
      <c r="U8" s="249"/>
      <c r="V8" s="249"/>
    </row>
    <row r="9" spans="1:22" s="5" customFormat="1" ht="12.75">
      <c r="A9" s="203" t="s">
        <v>242</v>
      </c>
      <c r="B9" s="285" t="s">
        <v>57</v>
      </c>
      <c r="C9" s="84">
        <v>1617.6923076923076</v>
      </c>
      <c r="D9" s="84">
        <v>1518.3333333333333</v>
      </c>
      <c r="E9" s="84">
        <v>1505.4545454545455</v>
      </c>
      <c r="F9" s="88">
        <v>1512.857142857143</v>
      </c>
      <c r="G9" s="88">
        <v>1494.5454545454545</v>
      </c>
      <c r="H9" s="89">
        <v>1498.3333333333333</v>
      </c>
      <c r="I9" s="159">
        <v>1480</v>
      </c>
      <c r="J9" s="84">
        <v>1522.5</v>
      </c>
      <c r="K9" s="90">
        <v>1656.8181818181818</v>
      </c>
      <c r="L9" s="84">
        <v>1666.6666666666667</v>
      </c>
      <c r="M9" s="101">
        <v>1763.1818181818182</v>
      </c>
      <c r="N9" s="96">
        <v>1767.857142857143</v>
      </c>
      <c r="O9" s="160">
        <f t="shared" si="0"/>
        <v>1583.6866605616606</v>
      </c>
      <c r="P9" s="249"/>
      <c r="Q9" s="249"/>
      <c r="R9" s="249"/>
      <c r="S9" s="249"/>
      <c r="T9" s="249"/>
      <c r="U9" s="249"/>
      <c r="V9" s="249"/>
    </row>
    <row r="10" spans="1:22" s="5" customFormat="1" ht="12.75">
      <c r="A10" s="203" t="s">
        <v>1</v>
      </c>
      <c r="B10" s="285" t="s">
        <v>57</v>
      </c>
      <c r="C10" s="84">
        <v>918.461538461538</v>
      </c>
      <c r="D10" s="84">
        <v>940.833333333333</v>
      </c>
      <c r="E10" s="84">
        <v>991.136363636364</v>
      </c>
      <c r="F10" s="88">
        <v>911.7857142857143</v>
      </c>
      <c r="G10" s="88">
        <v>920.4545454545455</v>
      </c>
      <c r="H10" s="89">
        <v>907.2916666666666</v>
      </c>
      <c r="I10" s="159">
        <v>810.4166666666666</v>
      </c>
      <c r="J10" s="84">
        <v>941.666666666667</v>
      </c>
      <c r="K10" s="90">
        <v>988.636363636364</v>
      </c>
      <c r="L10" s="84">
        <v>988.541666666667</v>
      </c>
      <c r="M10" s="101">
        <v>929.5454545454545</v>
      </c>
      <c r="N10" s="96">
        <v>978.5714285714286</v>
      </c>
      <c r="O10" s="160">
        <f t="shared" si="0"/>
        <v>935.6117840492843</v>
      </c>
      <c r="P10" s="249"/>
      <c r="Q10" s="249"/>
      <c r="R10" s="249"/>
      <c r="S10" s="249"/>
      <c r="T10" s="249"/>
      <c r="U10" s="249"/>
      <c r="V10" s="249"/>
    </row>
    <row r="11" spans="1:22" s="5" customFormat="1" ht="12.75">
      <c r="A11" s="227"/>
      <c r="B11" s="285"/>
      <c r="C11" s="84"/>
      <c r="D11" s="84"/>
      <c r="E11" s="84"/>
      <c r="F11" s="88"/>
      <c r="G11" s="88"/>
      <c r="H11" s="89"/>
      <c r="I11" s="159"/>
      <c r="J11" s="84"/>
      <c r="K11" s="90"/>
      <c r="L11" s="84"/>
      <c r="M11" s="101"/>
      <c r="N11" s="96"/>
      <c r="O11" s="160"/>
      <c r="P11" s="249"/>
      <c r="Q11" s="249"/>
      <c r="R11" s="249"/>
      <c r="S11" s="249"/>
      <c r="T11" s="249"/>
      <c r="U11" s="249"/>
      <c r="V11" s="249"/>
    </row>
    <row r="12" spans="1:22" s="5" customFormat="1" ht="12.75">
      <c r="A12" s="265" t="s">
        <v>42</v>
      </c>
      <c r="B12" s="2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60"/>
      <c r="P12" s="249"/>
      <c r="Q12" s="249"/>
      <c r="R12" s="249"/>
      <c r="S12" s="249"/>
      <c r="T12" s="249"/>
      <c r="U12" s="249"/>
      <c r="V12" s="249"/>
    </row>
    <row r="13" spans="1:22" s="5" customFormat="1" ht="12.75">
      <c r="A13" s="203" t="s">
        <v>352</v>
      </c>
      <c r="B13" s="285" t="s">
        <v>57</v>
      </c>
      <c r="C13" s="84">
        <v>3603.846153846154</v>
      </c>
      <c r="D13" s="84">
        <v>3379.1666666666665</v>
      </c>
      <c r="E13" s="84">
        <v>3404.5454545454545</v>
      </c>
      <c r="F13" s="88">
        <v>3310.714285714286</v>
      </c>
      <c r="G13" s="88">
        <v>3231.818181818182</v>
      </c>
      <c r="H13" s="89">
        <v>3297.9166666666665</v>
      </c>
      <c r="I13" s="159">
        <v>3320.8333333333335</v>
      </c>
      <c r="J13" s="84">
        <v>3362.5</v>
      </c>
      <c r="K13" s="90">
        <v>3277.2727272727275</v>
      </c>
      <c r="L13" s="84">
        <v>3356.25</v>
      </c>
      <c r="M13" s="101">
        <v>3425</v>
      </c>
      <c r="N13" s="96">
        <v>3450</v>
      </c>
      <c r="O13" s="160">
        <f t="shared" si="0"/>
        <v>3368.3219558219557</v>
      </c>
      <c r="P13" s="249"/>
      <c r="Q13" s="249"/>
      <c r="R13" s="249"/>
      <c r="S13" s="249"/>
      <c r="T13" s="249"/>
      <c r="U13" s="249"/>
      <c r="V13" s="249"/>
    </row>
    <row r="14" spans="1:22" s="5" customFormat="1" ht="12.75">
      <c r="A14" s="203" t="s">
        <v>281</v>
      </c>
      <c r="B14" s="285" t="s">
        <v>57</v>
      </c>
      <c r="C14" s="84">
        <v>4076.923076923077</v>
      </c>
      <c r="D14" s="84">
        <v>3814.5833333333335</v>
      </c>
      <c r="E14" s="84">
        <v>3847.7272727272725</v>
      </c>
      <c r="F14" s="88">
        <v>3860.714285714286</v>
      </c>
      <c r="G14" s="88">
        <v>3843.181818181818</v>
      </c>
      <c r="H14" s="89">
        <v>3806.25</v>
      </c>
      <c r="I14" s="159">
        <v>3647.9166666666665</v>
      </c>
      <c r="J14" s="84">
        <v>3545.8333333333335</v>
      </c>
      <c r="K14" s="90">
        <v>3443.181818181818</v>
      </c>
      <c r="L14" s="84">
        <v>3408.3333333333335</v>
      </c>
      <c r="M14" s="101">
        <v>3479.5454545454545</v>
      </c>
      <c r="N14" s="96">
        <v>3332.1428571428573</v>
      </c>
      <c r="O14" s="160">
        <f t="shared" si="0"/>
        <v>3675.5277708402705</v>
      </c>
      <c r="P14" s="249"/>
      <c r="Q14" s="249"/>
      <c r="R14" s="249"/>
      <c r="S14" s="249"/>
      <c r="T14" s="249"/>
      <c r="U14" s="249"/>
      <c r="V14" s="249"/>
    </row>
    <row r="15" spans="1:22" s="5" customFormat="1" ht="12.75">
      <c r="A15" s="203" t="s">
        <v>282</v>
      </c>
      <c r="B15" s="285" t="s">
        <v>57</v>
      </c>
      <c r="C15" s="84">
        <v>2515.3846153846152</v>
      </c>
      <c r="D15" s="84">
        <v>2402.0833333333335</v>
      </c>
      <c r="E15" s="84">
        <v>2281.818181818182</v>
      </c>
      <c r="F15" s="88">
        <v>2287.5</v>
      </c>
      <c r="G15" s="88">
        <v>2270.4545454545455</v>
      </c>
      <c r="H15" s="89">
        <v>2293.75</v>
      </c>
      <c r="I15" s="159">
        <v>2254.1666666666665</v>
      </c>
      <c r="J15" s="84">
        <v>2341.6666666666665</v>
      </c>
      <c r="K15" s="90">
        <v>2236.3636363636365</v>
      </c>
      <c r="L15" s="84">
        <v>2337.5</v>
      </c>
      <c r="M15" s="101">
        <v>2384.090909090909</v>
      </c>
      <c r="N15" s="96">
        <v>2389.285714285714</v>
      </c>
      <c r="O15" s="160">
        <f t="shared" si="0"/>
        <v>2332.838689088689</v>
      </c>
      <c r="P15" s="249"/>
      <c r="Q15" s="249"/>
      <c r="R15" s="249"/>
      <c r="S15" s="249"/>
      <c r="T15" s="249"/>
      <c r="U15" s="249"/>
      <c r="V15" s="249"/>
    </row>
    <row r="16" spans="1:22" s="5" customFormat="1" ht="12.75">
      <c r="A16" s="203" t="s">
        <v>283</v>
      </c>
      <c r="B16" s="285" t="s">
        <v>57</v>
      </c>
      <c r="C16" s="84"/>
      <c r="D16" s="84"/>
      <c r="E16" s="84"/>
      <c r="F16" s="88">
        <v>3501.785714285714</v>
      </c>
      <c r="G16" s="88">
        <v>3350</v>
      </c>
      <c r="H16" s="89">
        <v>3487.5</v>
      </c>
      <c r="I16" s="159"/>
      <c r="J16" s="84"/>
      <c r="K16" s="90"/>
      <c r="L16" s="84"/>
      <c r="M16" s="101"/>
      <c r="N16" s="96"/>
      <c r="O16" s="160">
        <f t="shared" si="0"/>
        <v>3446.428571428571</v>
      </c>
      <c r="P16" s="249"/>
      <c r="Q16" s="249"/>
      <c r="R16" s="249"/>
      <c r="S16" s="249"/>
      <c r="T16" s="249"/>
      <c r="U16" s="249"/>
      <c r="V16" s="249"/>
    </row>
    <row r="17" spans="1:22" s="5" customFormat="1" ht="12.75">
      <c r="A17" s="203" t="s">
        <v>356</v>
      </c>
      <c r="B17" s="285" t="s">
        <v>57</v>
      </c>
      <c r="C17" s="84">
        <v>3094.230769230769</v>
      </c>
      <c r="D17" s="84">
        <v>2962.5</v>
      </c>
      <c r="E17" s="84">
        <v>3125</v>
      </c>
      <c r="F17" s="88">
        <v>1750</v>
      </c>
      <c r="G17" s="88"/>
      <c r="H17" s="89"/>
      <c r="I17" s="159">
        <v>3733.3333333333335</v>
      </c>
      <c r="J17" s="84">
        <v>3779.5454545454545</v>
      </c>
      <c r="K17" s="90">
        <v>3671.4285714285716</v>
      </c>
      <c r="L17" s="84"/>
      <c r="M17" s="101">
        <v>4527.777777777777</v>
      </c>
      <c r="N17" s="96">
        <v>4579.166666666667</v>
      </c>
      <c r="O17" s="160">
        <f t="shared" si="0"/>
        <v>3469.2202858869528</v>
      </c>
      <c r="P17" s="249"/>
      <c r="Q17" s="249"/>
      <c r="R17" s="249"/>
      <c r="S17" s="249"/>
      <c r="T17" s="249"/>
      <c r="U17" s="249"/>
      <c r="V17" s="249"/>
    </row>
    <row r="18" spans="1:22" s="5" customFormat="1" ht="12.75">
      <c r="A18" s="203" t="s">
        <v>243</v>
      </c>
      <c r="B18" s="285"/>
      <c r="C18" s="84"/>
      <c r="D18" s="84"/>
      <c r="E18" s="84"/>
      <c r="F18" s="88"/>
      <c r="G18" s="88"/>
      <c r="H18" s="89"/>
      <c r="I18" s="159"/>
      <c r="J18" s="84"/>
      <c r="K18" s="90"/>
      <c r="L18" s="84"/>
      <c r="M18" s="101"/>
      <c r="N18" s="96"/>
      <c r="O18" s="160"/>
      <c r="P18" s="249"/>
      <c r="Q18" s="249"/>
      <c r="R18" s="249"/>
      <c r="S18" s="249"/>
      <c r="T18" s="249"/>
      <c r="U18" s="249"/>
      <c r="V18" s="249"/>
    </row>
    <row r="19" spans="1:22" s="5" customFormat="1" ht="12.75">
      <c r="A19" s="203" t="s">
        <v>244</v>
      </c>
      <c r="B19" s="285" t="s">
        <v>57</v>
      </c>
      <c r="C19" s="84">
        <v>1272.7272727272727</v>
      </c>
      <c r="D19" s="84">
        <v>1245.8333333333333</v>
      </c>
      <c r="E19" s="84">
        <v>1245.4545454545455</v>
      </c>
      <c r="F19" s="88">
        <v>1414.2857142857142</v>
      </c>
      <c r="G19" s="88">
        <v>1390.909090909091</v>
      </c>
      <c r="H19" s="89">
        <v>1312.5</v>
      </c>
      <c r="I19" s="159">
        <v>1291.6666666666667</v>
      </c>
      <c r="J19" s="84">
        <v>1341.6666666666667</v>
      </c>
      <c r="K19" s="90">
        <v>1509.090909090909</v>
      </c>
      <c r="L19" s="84">
        <v>1404.1666666666667</v>
      </c>
      <c r="M19" s="101">
        <v>1300</v>
      </c>
      <c r="N19" s="96">
        <v>1153.5714285714287</v>
      </c>
      <c r="O19" s="160">
        <f t="shared" si="0"/>
        <v>1323.4893578643578</v>
      </c>
      <c r="P19" s="249"/>
      <c r="Q19" s="249"/>
      <c r="R19" s="249"/>
      <c r="S19" s="249"/>
      <c r="T19" s="249"/>
      <c r="U19" s="249"/>
      <c r="V19" s="249"/>
    </row>
    <row r="20" spans="1:22" s="5" customFormat="1" ht="12.75">
      <c r="A20" s="203"/>
      <c r="B20" s="285"/>
      <c r="C20" s="84"/>
      <c r="D20" s="84"/>
      <c r="E20" s="84"/>
      <c r="F20" s="84"/>
      <c r="G20" s="88"/>
      <c r="H20" s="89"/>
      <c r="I20" s="159"/>
      <c r="J20" s="84"/>
      <c r="K20" s="90"/>
      <c r="L20" s="84"/>
      <c r="M20" s="101"/>
      <c r="N20" s="96"/>
      <c r="O20" s="160"/>
      <c r="P20" s="249"/>
      <c r="Q20" s="249"/>
      <c r="R20" s="249"/>
      <c r="S20" s="249"/>
      <c r="T20" s="249"/>
      <c r="U20" s="249"/>
      <c r="V20" s="249"/>
    </row>
    <row r="21" spans="1:22" s="5" customFormat="1" ht="12.75">
      <c r="A21" s="265" t="s">
        <v>43</v>
      </c>
      <c r="B21" s="285"/>
      <c r="C21" s="84"/>
      <c r="D21" s="84"/>
      <c r="E21" s="84"/>
      <c r="F21" s="84"/>
      <c r="G21" s="88"/>
      <c r="H21" s="89"/>
      <c r="I21" s="89"/>
      <c r="J21" s="84"/>
      <c r="K21" s="90"/>
      <c r="L21" s="84"/>
      <c r="M21" s="101"/>
      <c r="N21" s="96"/>
      <c r="O21" s="160"/>
      <c r="P21" s="249"/>
      <c r="Q21" s="249"/>
      <c r="R21" s="249"/>
      <c r="S21" s="249"/>
      <c r="T21" s="249"/>
      <c r="U21" s="249"/>
      <c r="V21" s="249"/>
    </row>
    <row r="22" spans="1:22" s="5" customFormat="1" ht="12.75">
      <c r="A22" s="203" t="s">
        <v>2</v>
      </c>
      <c r="B22" s="285" t="s">
        <v>57</v>
      </c>
      <c r="C22" s="181">
        <v>359.09090909090907</v>
      </c>
      <c r="D22" s="181">
        <v>347.9166666666667</v>
      </c>
      <c r="E22" s="181">
        <v>481.8181818181818</v>
      </c>
      <c r="F22" s="181">
        <v>592.8571428571429</v>
      </c>
      <c r="G22" s="181">
        <v>600</v>
      </c>
      <c r="H22" s="181">
        <v>583.3333333333334</v>
      </c>
      <c r="I22" s="181">
        <v>591.6666666666666</v>
      </c>
      <c r="J22" s="181">
        <v>662.5</v>
      </c>
      <c r="K22" s="181">
        <v>627.2727272727273</v>
      </c>
      <c r="L22" s="181">
        <v>800</v>
      </c>
      <c r="M22" s="181">
        <v>850</v>
      </c>
      <c r="N22" s="181">
        <v>692.8571428571429</v>
      </c>
      <c r="O22" s="160">
        <f t="shared" si="0"/>
        <v>599.1093975468975</v>
      </c>
      <c r="P22" s="249"/>
      <c r="Q22" s="249"/>
      <c r="R22" s="249"/>
      <c r="S22" s="249"/>
      <c r="T22" s="249"/>
      <c r="U22" s="249"/>
      <c r="V22" s="249"/>
    </row>
    <row r="23" spans="1:22" s="5" customFormat="1" ht="12.75">
      <c r="A23" s="203" t="s">
        <v>3</v>
      </c>
      <c r="B23" s="285" t="s">
        <v>57</v>
      </c>
      <c r="C23" s="181">
        <v>1236.3636363636363</v>
      </c>
      <c r="D23" s="181">
        <v>1250</v>
      </c>
      <c r="E23" s="181">
        <v>1290.909090909091</v>
      </c>
      <c r="F23" s="181">
        <v>1400</v>
      </c>
      <c r="G23" s="181">
        <v>1272.7272727272727</v>
      </c>
      <c r="H23" s="181">
        <v>1416.6666666666667</v>
      </c>
      <c r="I23" s="181">
        <v>1366.6666666666667</v>
      </c>
      <c r="J23" s="181">
        <v>1383.3333333333333</v>
      </c>
      <c r="K23" s="181">
        <v>1581.8181818181818</v>
      </c>
      <c r="L23" s="181">
        <v>1566.6666666666667</v>
      </c>
      <c r="M23" s="181">
        <v>1490.909090909091</v>
      </c>
      <c r="N23" s="181">
        <v>1178.5714285714287</v>
      </c>
      <c r="O23" s="160">
        <f t="shared" si="0"/>
        <v>1369.5526695526696</v>
      </c>
      <c r="P23" s="249"/>
      <c r="Q23" s="249"/>
      <c r="R23" s="249"/>
      <c r="S23" s="249"/>
      <c r="T23" s="249"/>
      <c r="U23" s="249"/>
      <c r="V23" s="249"/>
    </row>
    <row r="24" spans="1:22" s="5" customFormat="1" ht="12.75">
      <c r="A24" s="203" t="s">
        <v>246</v>
      </c>
      <c r="B24" s="285" t="s">
        <v>57</v>
      </c>
      <c r="C24" s="181">
        <v>1215.034965034965</v>
      </c>
      <c r="D24" s="181">
        <v>1082.3863636363633</v>
      </c>
      <c r="E24" s="181">
        <v>938.0165289256198</v>
      </c>
      <c r="F24" s="181">
        <v>832.7922077922077</v>
      </c>
      <c r="G24" s="181">
        <v>803.7190082644628</v>
      </c>
      <c r="H24" s="181">
        <v>1005.681818181818</v>
      </c>
      <c r="I24" s="181">
        <v>1102.272727272727</v>
      </c>
      <c r="J24" s="181">
        <v>1187.4999999999998</v>
      </c>
      <c r="K24" s="181">
        <v>1165.289256198347</v>
      </c>
      <c r="L24" s="181">
        <v>1119.3181818181818</v>
      </c>
      <c r="M24" s="181">
        <v>1266.5289256198346</v>
      </c>
      <c r="N24" s="181">
        <v>1180.1948051948052</v>
      </c>
      <c r="O24" s="160">
        <f t="shared" si="0"/>
        <v>1074.8945656616108</v>
      </c>
      <c r="P24" s="249"/>
      <c r="Q24" s="249"/>
      <c r="R24" s="249"/>
      <c r="S24" s="249"/>
      <c r="T24" s="249"/>
      <c r="U24" s="249"/>
      <c r="V24" s="249"/>
    </row>
    <row r="25" spans="1:22" s="5" customFormat="1" ht="12.75">
      <c r="A25" s="203" t="s">
        <v>247</v>
      </c>
      <c r="B25" s="285" t="s">
        <v>57</v>
      </c>
      <c r="C25" s="181">
        <v>2927.2727272727275</v>
      </c>
      <c r="D25" s="181">
        <v>2954.1666666666665</v>
      </c>
      <c r="E25" s="181">
        <v>2900</v>
      </c>
      <c r="F25" s="181">
        <v>2723.076923076923</v>
      </c>
      <c r="G25" s="181">
        <v>2263.6363636363635</v>
      </c>
      <c r="H25" s="181">
        <v>2483.3333333333335</v>
      </c>
      <c r="I25" s="181">
        <v>2475</v>
      </c>
      <c r="J25" s="181">
        <v>2591.6666666666665</v>
      </c>
      <c r="K25" s="181">
        <v>2727.2727272727275</v>
      </c>
      <c r="L25" s="181">
        <v>2633.3333333333335</v>
      </c>
      <c r="M25" s="181">
        <v>3075</v>
      </c>
      <c r="N25" s="181">
        <v>2730</v>
      </c>
      <c r="O25" s="160">
        <f t="shared" si="0"/>
        <v>2706.9798951048956</v>
      </c>
      <c r="P25" s="249"/>
      <c r="Q25" s="249"/>
      <c r="R25" s="249"/>
      <c r="S25" s="249"/>
      <c r="T25" s="249"/>
      <c r="U25" s="249"/>
      <c r="V25" s="249"/>
    </row>
    <row r="26" spans="1:22" s="5" customFormat="1" ht="12.75">
      <c r="A26" s="203" t="s">
        <v>248</v>
      </c>
      <c r="B26" s="285" t="s">
        <v>57</v>
      </c>
      <c r="C26" s="181">
        <v>2163.6363636363635</v>
      </c>
      <c r="D26" s="181">
        <v>1918.1818181818182</v>
      </c>
      <c r="E26" s="181">
        <v>1495.8333333333333</v>
      </c>
      <c r="F26" s="181">
        <v>1372.7272727272727</v>
      </c>
      <c r="G26" s="181">
        <v>1642.857142857143</v>
      </c>
      <c r="H26" s="181">
        <v>1718.1818181818182</v>
      </c>
      <c r="I26" s="181">
        <v>1654.1666666666667</v>
      </c>
      <c r="J26" s="181">
        <v>1525</v>
      </c>
      <c r="K26" s="181">
        <v>1600</v>
      </c>
      <c r="L26" s="181">
        <v>1827.2727272727273</v>
      </c>
      <c r="M26" s="181">
        <v>1716.6666666666667</v>
      </c>
      <c r="N26" s="181">
        <v>1890.909090909091</v>
      </c>
      <c r="O26" s="160">
        <f t="shared" si="0"/>
        <v>1710.4527417027418</v>
      </c>
      <c r="P26" s="249"/>
      <c r="Q26" s="249"/>
      <c r="R26" s="249"/>
      <c r="S26" s="249"/>
      <c r="T26" s="249"/>
      <c r="U26" s="249"/>
      <c r="V26" s="249"/>
    </row>
    <row r="27" spans="1:22" s="5" customFormat="1" ht="12.75">
      <c r="A27" s="203" t="s">
        <v>249</v>
      </c>
      <c r="B27" s="285" t="s">
        <v>57</v>
      </c>
      <c r="C27" s="181"/>
      <c r="D27" s="181"/>
      <c r="E27" s="181"/>
      <c r="F27" s="181"/>
      <c r="G27" s="181"/>
      <c r="H27" s="181"/>
      <c r="I27" s="181"/>
      <c r="J27" s="181"/>
      <c r="K27" s="181">
        <v>2700</v>
      </c>
      <c r="L27" s="181"/>
      <c r="M27" s="181">
        <v>2700</v>
      </c>
      <c r="N27" s="181"/>
      <c r="O27" s="160">
        <f t="shared" si="0"/>
        <v>2700</v>
      </c>
      <c r="P27" s="249"/>
      <c r="Q27" s="249"/>
      <c r="R27" s="249"/>
      <c r="S27" s="249"/>
      <c r="T27" s="249"/>
      <c r="U27" s="249"/>
      <c r="V27" s="249"/>
    </row>
    <row r="28" spans="1:22" s="5" customFormat="1" ht="12.75">
      <c r="A28" s="203" t="s">
        <v>250</v>
      </c>
      <c r="B28" s="285" t="s">
        <v>57</v>
      </c>
      <c r="C28" s="181">
        <v>500</v>
      </c>
      <c r="D28" s="181">
        <v>479.1666666666667</v>
      </c>
      <c r="E28" s="181">
        <v>536.3636363636364</v>
      </c>
      <c r="F28" s="181">
        <v>535.7142857142857</v>
      </c>
      <c r="G28" s="181">
        <v>527.2727272727273</v>
      </c>
      <c r="H28" s="181">
        <v>537.5</v>
      </c>
      <c r="I28" s="181">
        <v>508.3333333333333</v>
      </c>
      <c r="J28" s="181">
        <v>500</v>
      </c>
      <c r="K28" s="181">
        <v>472.72727272727275</v>
      </c>
      <c r="L28" s="181">
        <v>462.5</v>
      </c>
      <c r="M28" s="181">
        <v>422.72727272727275</v>
      </c>
      <c r="N28" s="181">
        <v>578.5714285714286</v>
      </c>
      <c r="O28" s="160">
        <f t="shared" si="0"/>
        <v>505.07305194805207</v>
      </c>
      <c r="P28" s="249"/>
      <c r="Q28" s="249"/>
      <c r="R28" s="249"/>
      <c r="S28" s="249"/>
      <c r="T28" s="249"/>
      <c r="U28" s="249"/>
      <c r="V28" s="249"/>
    </row>
    <row r="29" spans="1:22" s="5" customFormat="1" ht="12.75">
      <c r="A29" s="203" t="s">
        <v>286</v>
      </c>
      <c r="B29" s="285" t="s">
        <v>57</v>
      </c>
      <c r="C29" s="181">
        <v>375</v>
      </c>
      <c r="D29" s="181">
        <v>338.8888888888889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60">
        <f t="shared" si="0"/>
        <v>356.94444444444446</v>
      </c>
      <c r="P29" s="249"/>
      <c r="Q29" s="249"/>
      <c r="R29" s="249"/>
      <c r="S29" s="249"/>
      <c r="T29" s="249"/>
      <c r="U29" s="249"/>
      <c r="V29" s="249"/>
    </row>
    <row r="30" spans="1:22" s="5" customFormat="1" ht="12.75">
      <c r="A30" s="195"/>
      <c r="B30" s="285"/>
      <c r="C30" s="84"/>
      <c r="D30" s="84"/>
      <c r="E30" s="84"/>
      <c r="F30" s="88"/>
      <c r="G30" s="88"/>
      <c r="H30" s="89"/>
      <c r="I30" s="159"/>
      <c r="J30" s="84"/>
      <c r="K30" s="90"/>
      <c r="L30" s="84"/>
      <c r="M30" s="101"/>
      <c r="N30" s="96"/>
      <c r="O30" s="160"/>
      <c r="P30" s="249"/>
      <c r="Q30" s="249"/>
      <c r="R30" s="249"/>
      <c r="S30" s="249"/>
      <c r="T30" s="249"/>
      <c r="U30" s="249"/>
      <c r="V30" s="249"/>
    </row>
    <row r="31" spans="1:22" s="5" customFormat="1" ht="12.75">
      <c r="A31" s="265" t="s">
        <v>44</v>
      </c>
      <c r="B31" s="285"/>
      <c r="C31" s="84"/>
      <c r="D31" s="84"/>
      <c r="E31" s="84"/>
      <c r="F31" s="88"/>
      <c r="G31" s="88"/>
      <c r="H31" s="89"/>
      <c r="I31" s="89"/>
      <c r="J31" s="84"/>
      <c r="K31" s="90"/>
      <c r="L31" s="84"/>
      <c r="M31" s="101"/>
      <c r="N31" s="96"/>
      <c r="O31" s="160"/>
      <c r="P31" s="249"/>
      <c r="Q31" s="249"/>
      <c r="R31" s="249"/>
      <c r="S31" s="249"/>
      <c r="T31" s="249"/>
      <c r="U31" s="249"/>
      <c r="V31" s="249"/>
    </row>
    <row r="32" spans="1:22" s="5" customFormat="1" ht="12.75">
      <c r="A32" s="203" t="s">
        <v>251</v>
      </c>
      <c r="B32" s="285" t="s">
        <v>59</v>
      </c>
      <c r="C32" s="84">
        <v>7909.090909090909</v>
      </c>
      <c r="D32" s="84">
        <v>7875</v>
      </c>
      <c r="E32" s="84">
        <v>8272.727272727272</v>
      </c>
      <c r="F32" s="88">
        <v>7250</v>
      </c>
      <c r="G32" s="88">
        <v>7363.636363636364</v>
      </c>
      <c r="H32" s="89">
        <v>8166.666666666667</v>
      </c>
      <c r="I32" s="159">
        <v>7833.333333333333</v>
      </c>
      <c r="J32" s="84">
        <v>7750</v>
      </c>
      <c r="K32" s="90">
        <v>8500</v>
      </c>
      <c r="L32" s="84">
        <v>9791.666666666666</v>
      </c>
      <c r="M32" s="101">
        <v>10227.272727272728</v>
      </c>
      <c r="N32" s="96">
        <v>9035.714285714286</v>
      </c>
      <c r="O32" s="160">
        <f t="shared" si="0"/>
        <v>8331.25901875902</v>
      </c>
      <c r="P32" s="249"/>
      <c r="Q32" s="249"/>
      <c r="R32" s="249"/>
      <c r="S32" s="249"/>
      <c r="T32" s="249"/>
      <c r="U32" s="249"/>
      <c r="V32" s="249"/>
    </row>
    <row r="33" spans="1:22" s="5" customFormat="1" ht="12.75">
      <c r="A33" s="203" t="s">
        <v>252</v>
      </c>
      <c r="B33" s="285" t="s">
        <v>59</v>
      </c>
      <c r="C33" s="84">
        <v>6409.090909090909</v>
      </c>
      <c r="D33" s="84">
        <v>6625</v>
      </c>
      <c r="E33" s="84">
        <v>6272.727272727273</v>
      </c>
      <c r="F33" s="88">
        <v>5900</v>
      </c>
      <c r="G33" s="88">
        <v>6136.363636363636</v>
      </c>
      <c r="H33" s="89">
        <v>7000</v>
      </c>
      <c r="I33" s="159">
        <v>6791.666666666667</v>
      </c>
      <c r="J33" s="84">
        <v>6600</v>
      </c>
      <c r="K33" s="90">
        <v>7388.888888888889</v>
      </c>
      <c r="L33" s="84">
        <v>8208.333333333334</v>
      </c>
      <c r="M33" s="101">
        <v>8181.818181818182</v>
      </c>
      <c r="N33" s="96">
        <v>7321.428571428572</v>
      </c>
      <c r="O33" s="160">
        <f t="shared" si="0"/>
        <v>6902.94312169312</v>
      </c>
      <c r="P33" s="249"/>
      <c r="Q33" s="249"/>
      <c r="R33" s="249"/>
      <c r="S33" s="249"/>
      <c r="T33" s="249"/>
      <c r="U33" s="249"/>
      <c r="V33" s="249"/>
    </row>
    <row r="34" spans="1:22" s="5" customFormat="1" ht="12.75">
      <c r="A34" s="203" t="s">
        <v>253</v>
      </c>
      <c r="B34" s="285" t="s">
        <v>59</v>
      </c>
      <c r="C34" s="84">
        <v>7818.181818181818</v>
      </c>
      <c r="D34" s="84">
        <v>7875</v>
      </c>
      <c r="E34" s="84">
        <v>8136.363636363636</v>
      </c>
      <c r="F34" s="88">
        <v>7321.428571428572</v>
      </c>
      <c r="G34" s="88">
        <v>7363.636363636364</v>
      </c>
      <c r="H34" s="89">
        <v>8208.333333333334</v>
      </c>
      <c r="I34" s="159">
        <v>7875</v>
      </c>
      <c r="J34" s="84">
        <v>7750</v>
      </c>
      <c r="K34" s="90">
        <v>8500</v>
      </c>
      <c r="L34" s="84">
        <v>9791.666666666666</v>
      </c>
      <c r="M34" s="101">
        <v>10227.272727272728</v>
      </c>
      <c r="N34" s="96">
        <v>9035.714285714286</v>
      </c>
      <c r="O34" s="160">
        <f t="shared" si="0"/>
        <v>8325.21645021645</v>
      </c>
      <c r="P34" s="249"/>
      <c r="Q34" s="249"/>
      <c r="R34" s="249"/>
      <c r="S34" s="249"/>
      <c r="T34" s="249"/>
      <c r="U34" s="249"/>
      <c r="V34" s="249"/>
    </row>
    <row r="35" spans="1:22" s="5" customFormat="1" ht="12.75">
      <c r="A35" s="203" t="s">
        <v>254</v>
      </c>
      <c r="B35" s="285" t="s">
        <v>59</v>
      </c>
      <c r="C35" s="84">
        <v>5909.090909090909</v>
      </c>
      <c r="D35" s="84">
        <v>6458.333333333333</v>
      </c>
      <c r="E35" s="84">
        <v>6500</v>
      </c>
      <c r="F35" s="88"/>
      <c r="G35" s="88">
        <v>6136.363636363636</v>
      </c>
      <c r="H35" s="89">
        <v>7000</v>
      </c>
      <c r="I35" s="159">
        <v>6791.666666666667</v>
      </c>
      <c r="J35" s="84">
        <v>6650</v>
      </c>
      <c r="K35" s="90">
        <v>7388.888888888889</v>
      </c>
      <c r="L35" s="84">
        <v>8208.333333333334</v>
      </c>
      <c r="M35" s="101">
        <v>8181.818181818182</v>
      </c>
      <c r="N35" s="96">
        <v>7321.428571428572</v>
      </c>
      <c r="O35" s="160">
        <f t="shared" si="0"/>
        <v>6958.720320083957</v>
      </c>
      <c r="P35" s="249"/>
      <c r="Q35" s="249"/>
      <c r="R35" s="249"/>
      <c r="S35" s="249"/>
      <c r="T35" s="249"/>
      <c r="U35" s="249"/>
      <c r="V35" s="249"/>
    </row>
    <row r="36" spans="1:22" s="5" customFormat="1" ht="12.75">
      <c r="A36" s="203" t="s">
        <v>255</v>
      </c>
      <c r="B36" s="289" t="s">
        <v>59</v>
      </c>
      <c r="C36" s="84">
        <v>4045.4545454545455</v>
      </c>
      <c r="D36" s="84">
        <v>4291.666666666667</v>
      </c>
      <c r="E36" s="84">
        <v>4818.181818181818</v>
      </c>
      <c r="F36" s="88">
        <v>4857.142857142857</v>
      </c>
      <c r="G36" s="88">
        <v>5045.454545454545</v>
      </c>
      <c r="H36" s="89">
        <v>5083.333333333333</v>
      </c>
      <c r="I36" s="159">
        <v>4750</v>
      </c>
      <c r="J36" s="84">
        <v>4708.333333333333</v>
      </c>
      <c r="K36" s="90">
        <v>5863.636363636364</v>
      </c>
      <c r="L36" s="84">
        <v>6541.666666666667</v>
      </c>
      <c r="M36" s="101">
        <v>6545.454545454545</v>
      </c>
      <c r="N36" s="96">
        <v>5785.714285714285</v>
      </c>
      <c r="O36" s="160">
        <f t="shared" si="0"/>
        <v>5194.6699134199125</v>
      </c>
      <c r="P36" s="249"/>
      <c r="Q36" s="249"/>
      <c r="R36" s="249"/>
      <c r="S36" s="249"/>
      <c r="T36" s="249"/>
      <c r="U36" s="249"/>
      <c r="V36" s="249"/>
    </row>
    <row r="37" spans="1:22" s="5" customFormat="1" ht="12.75">
      <c r="A37" s="203" t="s">
        <v>256</v>
      </c>
      <c r="B37" s="289" t="s">
        <v>59</v>
      </c>
      <c r="C37" s="84">
        <v>3350</v>
      </c>
      <c r="D37" s="84">
        <v>3500</v>
      </c>
      <c r="E37" s="84"/>
      <c r="F37" s="88">
        <v>5000</v>
      </c>
      <c r="G37" s="88">
        <v>4136.363636363636</v>
      </c>
      <c r="H37" s="89">
        <v>4222.222222222223</v>
      </c>
      <c r="I37" s="159">
        <v>3857.1428571428573</v>
      </c>
      <c r="J37" s="84">
        <v>3875</v>
      </c>
      <c r="K37" s="90">
        <v>4000</v>
      </c>
      <c r="L37" s="84">
        <v>5500</v>
      </c>
      <c r="M37" s="101">
        <v>5000</v>
      </c>
      <c r="N37" s="96">
        <v>4178.571428571428</v>
      </c>
      <c r="O37" s="160">
        <f t="shared" si="0"/>
        <v>4238.118194936377</v>
      </c>
      <c r="P37" s="249"/>
      <c r="Q37" s="249"/>
      <c r="R37" s="249"/>
      <c r="S37" s="249"/>
      <c r="T37" s="249"/>
      <c r="U37" s="249"/>
      <c r="V37" s="249"/>
    </row>
    <row r="38" spans="1:22" s="5" customFormat="1" ht="12.75">
      <c r="A38" s="203" t="s">
        <v>258</v>
      </c>
      <c r="B38" s="289" t="s">
        <v>59</v>
      </c>
      <c r="C38" s="162"/>
      <c r="D38" s="84"/>
      <c r="E38" s="84"/>
      <c r="F38" s="88"/>
      <c r="G38" s="88"/>
      <c r="H38" s="89"/>
      <c r="I38" s="159"/>
      <c r="J38" s="84"/>
      <c r="K38" s="90"/>
      <c r="L38" s="84">
        <v>3000</v>
      </c>
      <c r="M38" s="101"/>
      <c r="N38" s="96"/>
      <c r="O38" s="160">
        <f t="shared" si="0"/>
        <v>3000</v>
      </c>
      <c r="P38" s="249"/>
      <c r="Q38" s="249"/>
      <c r="R38" s="249"/>
      <c r="S38" s="249"/>
      <c r="T38" s="249"/>
      <c r="U38" s="249"/>
      <c r="V38" s="249"/>
    </row>
    <row r="39" spans="1:22" s="5" customFormat="1" ht="12.75">
      <c r="A39" s="203" t="s">
        <v>37</v>
      </c>
      <c r="B39" s="289" t="s">
        <v>58</v>
      </c>
      <c r="C39" s="162">
        <v>139.0909090909091</v>
      </c>
      <c r="D39" s="84">
        <v>135</v>
      </c>
      <c r="E39" s="84">
        <v>130.9090909090909</v>
      </c>
      <c r="F39" s="88">
        <v>145.71428571428572</v>
      </c>
      <c r="G39" s="88">
        <v>186.36363636363637</v>
      </c>
      <c r="H39" s="89">
        <v>210.41666666666666</v>
      </c>
      <c r="I39" s="159">
        <v>213.63636363636363</v>
      </c>
      <c r="J39" s="84">
        <v>203.33333333333334</v>
      </c>
      <c r="K39" s="90">
        <v>186.36363636363637</v>
      </c>
      <c r="L39" s="84">
        <v>203.75</v>
      </c>
      <c r="M39" s="101">
        <v>257.27272727272725</v>
      </c>
      <c r="N39" s="96">
        <v>230</v>
      </c>
      <c r="O39" s="160">
        <f t="shared" si="0"/>
        <v>186.82088744588745</v>
      </c>
      <c r="P39" s="249"/>
      <c r="Q39" s="249"/>
      <c r="R39" s="249"/>
      <c r="S39" s="249"/>
      <c r="T39" s="249"/>
      <c r="U39" s="249"/>
      <c r="V39" s="249"/>
    </row>
    <row r="40" spans="1:22" s="5" customFormat="1" ht="12.75">
      <c r="A40" s="203" t="s">
        <v>318</v>
      </c>
      <c r="B40" s="289" t="s">
        <v>58</v>
      </c>
      <c r="C40" s="162"/>
      <c r="D40" s="84">
        <v>150</v>
      </c>
      <c r="E40" s="84"/>
      <c r="F40" s="88"/>
      <c r="G40" s="88"/>
      <c r="H40" s="89">
        <v>231.25</v>
      </c>
      <c r="I40" s="159">
        <v>241.66666666666666</v>
      </c>
      <c r="J40" s="84"/>
      <c r="K40" s="90"/>
      <c r="L40" s="84"/>
      <c r="M40" s="101"/>
      <c r="N40" s="96"/>
      <c r="O40" s="160">
        <f t="shared" si="0"/>
        <v>207.63888888888889</v>
      </c>
      <c r="P40" s="249"/>
      <c r="Q40" s="249"/>
      <c r="R40" s="249"/>
      <c r="S40" s="249"/>
      <c r="T40" s="249"/>
      <c r="U40" s="249"/>
      <c r="V40" s="249"/>
    </row>
    <row r="41" spans="1:22" s="5" customFormat="1" ht="12.75">
      <c r="A41" s="195"/>
      <c r="B41" s="289"/>
      <c r="C41" s="84"/>
      <c r="D41" s="84"/>
      <c r="E41" s="290"/>
      <c r="F41" s="88"/>
      <c r="G41" s="88"/>
      <c r="H41" s="89"/>
      <c r="I41" s="159"/>
      <c r="J41" s="84"/>
      <c r="K41" s="90"/>
      <c r="L41" s="84"/>
      <c r="M41" s="101"/>
      <c r="N41" s="161"/>
      <c r="O41" s="160"/>
      <c r="P41" s="249"/>
      <c r="Q41" s="249"/>
      <c r="R41" s="249"/>
      <c r="S41" s="249"/>
      <c r="T41" s="249"/>
      <c r="U41" s="249"/>
      <c r="V41" s="249"/>
    </row>
    <row r="42" spans="1:22" s="5" customFormat="1" ht="12.75">
      <c r="A42" s="265" t="s">
        <v>45</v>
      </c>
      <c r="B42" s="289"/>
      <c r="C42" s="84"/>
      <c r="D42" s="84"/>
      <c r="E42" s="84"/>
      <c r="F42" s="88"/>
      <c r="G42" s="100"/>
      <c r="H42" s="101"/>
      <c r="I42" s="101"/>
      <c r="J42" s="84"/>
      <c r="K42" s="90"/>
      <c r="L42" s="84"/>
      <c r="M42" s="101"/>
      <c r="N42" s="96"/>
      <c r="O42" s="160"/>
      <c r="P42" s="249"/>
      <c r="Q42" s="249"/>
      <c r="R42" s="249"/>
      <c r="S42" s="249"/>
      <c r="T42" s="249"/>
      <c r="U42" s="249"/>
      <c r="V42" s="249"/>
    </row>
    <row r="43" spans="1:22" s="5" customFormat="1" ht="13.5">
      <c r="A43" s="203" t="s">
        <v>4</v>
      </c>
      <c r="B43" s="289" t="s">
        <v>58</v>
      </c>
      <c r="C43" s="182">
        <v>1563.6363636363637</v>
      </c>
      <c r="D43" s="182">
        <v>1645.8333333333333</v>
      </c>
      <c r="E43" s="182">
        <v>1772.7272727272727</v>
      </c>
      <c r="F43" s="182">
        <v>1628.5714285714287</v>
      </c>
      <c r="G43" s="182">
        <v>1536.3636363636363</v>
      </c>
      <c r="H43" s="182">
        <v>1516.6666666666667</v>
      </c>
      <c r="I43" s="182">
        <v>1483.3333333333333</v>
      </c>
      <c r="J43" s="182">
        <v>1475</v>
      </c>
      <c r="K43" s="182">
        <v>1500</v>
      </c>
      <c r="L43" s="182">
        <v>1608.33</v>
      </c>
      <c r="M43" s="182">
        <v>1533.3333333333333</v>
      </c>
      <c r="N43" s="182">
        <v>1521.4285714285713</v>
      </c>
      <c r="O43" s="160">
        <f t="shared" si="0"/>
        <v>1565.4353282828286</v>
      </c>
      <c r="P43" s="249"/>
      <c r="Q43" s="249"/>
      <c r="R43" s="249"/>
      <c r="S43" s="249"/>
      <c r="T43" s="249"/>
      <c r="U43" s="249"/>
      <c r="V43" s="249"/>
    </row>
    <row r="44" spans="1:22" s="5" customFormat="1" ht="39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61"/>
      <c r="Q44" s="249"/>
      <c r="R44" s="249"/>
      <c r="S44" s="249"/>
      <c r="T44" s="249"/>
      <c r="U44" s="249"/>
      <c r="V44" s="249"/>
    </row>
    <row r="45" spans="1:22" s="5" customFormat="1" ht="18">
      <c r="A45" s="498" t="s">
        <v>361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249"/>
      <c r="Q45" s="249"/>
      <c r="R45" s="249"/>
      <c r="S45" s="249"/>
      <c r="T45" s="249"/>
      <c r="U45" s="249"/>
      <c r="V45" s="249"/>
    </row>
    <row r="46" spans="1:22" s="5" customFormat="1" ht="15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49"/>
      <c r="Q46" s="249"/>
      <c r="R46" s="249"/>
      <c r="S46" s="249"/>
      <c r="T46" s="249"/>
      <c r="U46" s="249"/>
      <c r="V46" s="249"/>
    </row>
    <row r="47" spans="1:22" s="5" customFormat="1" ht="15">
      <c r="A47" s="259"/>
      <c r="B47" s="259"/>
      <c r="C47" s="259"/>
      <c r="D47" s="259"/>
      <c r="E47" s="259"/>
      <c r="F47" s="259"/>
      <c r="G47" s="259"/>
      <c r="H47" s="260"/>
      <c r="I47" s="259"/>
      <c r="J47" s="259"/>
      <c r="K47" s="259"/>
      <c r="L47" s="259"/>
      <c r="M47" s="259"/>
      <c r="N47" s="259"/>
      <c r="O47" s="259"/>
      <c r="P47" s="249"/>
      <c r="Q47" s="249"/>
      <c r="R47" s="249"/>
      <c r="S47" s="249"/>
      <c r="T47" s="249"/>
      <c r="U47" s="249"/>
      <c r="V47" s="249"/>
    </row>
    <row r="48" spans="1:22" s="5" customFormat="1" ht="15">
      <c r="A48" s="222" t="s">
        <v>351</v>
      </c>
      <c r="B48" s="222" t="s">
        <v>0</v>
      </c>
      <c r="C48" s="222" t="s">
        <v>16</v>
      </c>
      <c r="D48" s="222" t="s">
        <v>17</v>
      </c>
      <c r="E48" s="222" t="s">
        <v>18</v>
      </c>
      <c r="F48" s="222" t="s">
        <v>19</v>
      </c>
      <c r="G48" s="222" t="s">
        <v>20</v>
      </c>
      <c r="H48" s="224" t="s">
        <v>21</v>
      </c>
      <c r="I48" s="222" t="s">
        <v>22</v>
      </c>
      <c r="J48" s="222" t="s">
        <v>61</v>
      </c>
      <c r="K48" s="222" t="s">
        <v>23</v>
      </c>
      <c r="L48" s="222" t="s">
        <v>24</v>
      </c>
      <c r="M48" s="222" t="s">
        <v>25</v>
      </c>
      <c r="N48" s="222" t="s">
        <v>26</v>
      </c>
      <c r="O48" s="222" t="s">
        <v>40</v>
      </c>
      <c r="P48" s="249"/>
      <c r="Q48" s="249"/>
      <c r="R48" s="249"/>
      <c r="S48" s="249"/>
      <c r="T48" s="249"/>
      <c r="U48" s="249"/>
      <c r="V48" s="249"/>
    </row>
    <row r="49" spans="1:15" ht="12.75">
      <c r="A49" s="345" t="s">
        <v>46</v>
      </c>
      <c r="B49" s="324"/>
      <c r="C49" s="11"/>
      <c r="D49" s="11"/>
      <c r="E49" s="11"/>
      <c r="F49" s="7"/>
      <c r="G49" s="7"/>
      <c r="H49" s="11"/>
      <c r="I49" s="11"/>
      <c r="J49" s="11"/>
      <c r="K49" s="14"/>
      <c r="L49" s="7"/>
      <c r="M49" s="13"/>
      <c r="N49" s="15"/>
      <c r="O49" s="1"/>
    </row>
    <row r="50" spans="1:22" s="16" customFormat="1" ht="12.75">
      <c r="A50" s="183" t="s">
        <v>259</v>
      </c>
      <c r="B50" s="283" t="s">
        <v>57</v>
      </c>
      <c r="C50" s="109">
        <v>1127.2727272727273</v>
      </c>
      <c r="D50" s="75">
        <v>1866.6666666666667</v>
      </c>
      <c r="E50" s="75">
        <v>2181.818181818182</v>
      </c>
      <c r="F50" s="76">
        <v>1121.4285714285713</v>
      </c>
      <c r="G50" s="76">
        <v>863.6363636363636</v>
      </c>
      <c r="H50" s="117">
        <v>766.6666666666666</v>
      </c>
      <c r="I50" s="75">
        <v>825</v>
      </c>
      <c r="J50" s="75">
        <v>1350</v>
      </c>
      <c r="K50" s="78">
        <v>1600</v>
      </c>
      <c r="L50" s="75">
        <v>1950</v>
      </c>
      <c r="M50" s="110">
        <v>1718.1818181818182</v>
      </c>
      <c r="N50" s="80">
        <v>1664.2857142857142</v>
      </c>
      <c r="O50" s="111">
        <f>AVERAGE(C50:N50)</f>
        <v>1419.579725829726</v>
      </c>
      <c r="P50" s="261"/>
      <c r="Q50" s="261"/>
      <c r="R50" s="261"/>
      <c r="S50" s="261"/>
      <c r="T50" s="261"/>
      <c r="U50" s="261"/>
      <c r="V50" s="261"/>
    </row>
    <row r="51" spans="1:22" s="16" customFormat="1" ht="12.75">
      <c r="A51" s="183" t="s">
        <v>260</v>
      </c>
      <c r="B51" s="283" t="s">
        <v>57</v>
      </c>
      <c r="C51" s="109">
        <v>1037.8787878787878</v>
      </c>
      <c r="D51" s="75">
        <v>1373.7373737373737</v>
      </c>
      <c r="E51" s="75">
        <v>1446.280991735537</v>
      </c>
      <c r="F51" s="76">
        <v>1383.1168831168832</v>
      </c>
      <c r="G51" s="76">
        <v>1322.3140495867772</v>
      </c>
      <c r="H51" s="117">
        <v>1174.2424242424242</v>
      </c>
      <c r="I51" s="75">
        <v>1280.3030303030303</v>
      </c>
      <c r="J51" s="75">
        <v>1363.6363636363635</v>
      </c>
      <c r="K51" s="78">
        <v>1396.694214876033</v>
      </c>
      <c r="L51" s="75">
        <v>1393.9393939393938</v>
      </c>
      <c r="M51" s="110">
        <v>1041.322314049587</v>
      </c>
      <c r="N51" s="80">
        <v>1357.1428571428569</v>
      </c>
      <c r="O51" s="111">
        <f>AVERAGE(C51:N51)</f>
        <v>1297.5507236870874</v>
      </c>
      <c r="P51" s="261"/>
      <c r="Q51" s="261"/>
      <c r="R51" s="261"/>
      <c r="S51" s="261"/>
      <c r="T51" s="261"/>
      <c r="U51" s="261"/>
      <c r="V51" s="261"/>
    </row>
    <row r="52" spans="1:22" s="16" customFormat="1" ht="12.75">
      <c r="A52" s="183" t="s">
        <v>261</v>
      </c>
      <c r="B52" s="283" t="s">
        <v>57</v>
      </c>
      <c r="C52" s="109">
        <v>1121.2121212121212</v>
      </c>
      <c r="D52" s="75">
        <v>1518.5950413223143</v>
      </c>
      <c r="E52" s="75">
        <v>1572.7272727272725</v>
      </c>
      <c r="F52" s="76">
        <v>1409.0909090909092</v>
      </c>
      <c r="G52" s="76">
        <v>1322.3140495867772</v>
      </c>
      <c r="H52" s="117">
        <v>1250</v>
      </c>
      <c r="I52" s="75">
        <v>1416.6666666666663</v>
      </c>
      <c r="J52" s="75">
        <v>1439.3939393939393</v>
      </c>
      <c r="K52" s="78">
        <v>1471.074380165289</v>
      </c>
      <c r="L52" s="75">
        <v>1424.242424242424</v>
      </c>
      <c r="M52" s="110">
        <v>1115.7024793388427</v>
      </c>
      <c r="N52" s="80">
        <v>1363.6363636363633</v>
      </c>
      <c r="O52" s="111">
        <f aca="true" t="shared" si="1" ref="O52:O76">AVERAGE(C52:N52)</f>
        <v>1368.7213039485769</v>
      </c>
      <c r="P52" s="261"/>
      <c r="Q52" s="261"/>
      <c r="R52" s="261"/>
      <c r="S52" s="261"/>
      <c r="T52" s="261"/>
      <c r="U52" s="261"/>
      <c r="V52" s="261"/>
    </row>
    <row r="53" spans="1:22" s="16" customFormat="1" ht="12.75">
      <c r="A53" s="183" t="s">
        <v>262</v>
      </c>
      <c r="B53" s="283" t="s">
        <v>57</v>
      </c>
      <c r="C53" s="109">
        <v>2854.5454545454545</v>
      </c>
      <c r="D53" s="75">
        <v>3458.3333333333335</v>
      </c>
      <c r="E53" s="75">
        <v>3581.818181818182</v>
      </c>
      <c r="F53" s="76">
        <v>2435.714285714286</v>
      </c>
      <c r="G53" s="76">
        <v>2609.090909090909</v>
      </c>
      <c r="H53" s="117">
        <v>2458.3333333333335</v>
      </c>
      <c r="I53" s="75">
        <v>2433.3333333333335</v>
      </c>
      <c r="J53" s="75">
        <v>1825</v>
      </c>
      <c r="K53" s="78">
        <v>1909.090909090909</v>
      </c>
      <c r="L53" s="75">
        <v>1550</v>
      </c>
      <c r="M53" s="110">
        <v>2081.818181818182</v>
      </c>
      <c r="N53" s="80">
        <v>2428.5714285714284</v>
      </c>
      <c r="O53" s="111">
        <f t="shared" si="1"/>
        <v>2468.8041125541126</v>
      </c>
      <c r="P53" s="261"/>
      <c r="Q53" s="261"/>
      <c r="R53" s="261"/>
      <c r="S53" s="261"/>
      <c r="T53" s="261"/>
      <c r="U53" s="261"/>
      <c r="V53" s="261"/>
    </row>
    <row r="54" spans="1:22" s="16" customFormat="1" ht="12.75">
      <c r="A54" s="183" t="s">
        <v>263</v>
      </c>
      <c r="B54" s="283" t="s">
        <v>58</v>
      </c>
      <c r="C54" s="109">
        <v>8153.846153846154</v>
      </c>
      <c r="D54" s="75">
        <v>8587.5</v>
      </c>
      <c r="E54" s="75">
        <v>8572.272727272728</v>
      </c>
      <c r="F54" s="76">
        <v>8505.82142857143</v>
      </c>
      <c r="G54" s="76">
        <v>8431.818181818182</v>
      </c>
      <c r="H54" s="117">
        <v>10220.833333333334</v>
      </c>
      <c r="I54" s="75">
        <v>12850</v>
      </c>
      <c r="J54" s="75">
        <v>13333.333333333334</v>
      </c>
      <c r="K54" s="78">
        <v>10220.247933884297</v>
      </c>
      <c r="L54" s="75">
        <v>9350</v>
      </c>
      <c r="M54" s="110">
        <v>9354.545454545454</v>
      </c>
      <c r="N54" s="80">
        <v>9113.32142857143</v>
      </c>
      <c r="O54" s="111">
        <f t="shared" si="1"/>
        <v>9724.46166459803</v>
      </c>
      <c r="P54" s="261"/>
      <c r="Q54" s="261"/>
      <c r="R54" s="261"/>
      <c r="S54" s="261"/>
      <c r="T54" s="261"/>
      <c r="U54" s="261"/>
      <c r="V54" s="261"/>
    </row>
    <row r="55" spans="1:22" s="16" customFormat="1" ht="12.75">
      <c r="A55" s="183" t="s">
        <v>264</v>
      </c>
      <c r="B55" s="283" t="s">
        <v>57</v>
      </c>
      <c r="C55" s="109"/>
      <c r="D55" s="75"/>
      <c r="E55" s="75"/>
      <c r="F55" s="76"/>
      <c r="G55" s="76"/>
      <c r="H55" s="117"/>
      <c r="I55" s="75">
        <v>8328.727272727272</v>
      </c>
      <c r="J55" s="75">
        <v>9734.166666666666</v>
      </c>
      <c r="K55" s="78">
        <v>7500</v>
      </c>
      <c r="L55" s="75"/>
      <c r="M55" s="110">
        <v>8500</v>
      </c>
      <c r="N55" s="80"/>
      <c r="O55" s="111">
        <f t="shared" si="1"/>
        <v>8515.723484848484</v>
      </c>
      <c r="P55" s="261"/>
      <c r="Q55" s="261"/>
      <c r="R55" s="261"/>
      <c r="S55" s="261"/>
      <c r="T55" s="261"/>
      <c r="U55" s="261"/>
      <c r="V55" s="261"/>
    </row>
    <row r="56" spans="1:22" s="16" customFormat="1" ht="12.75">
      <c r="A56" s="183" t="s">
        <v>5</v>
      </c>
      <c r="B56" s="283" t="s">
        <v>57</v>
      </c>
      <c r="C56" s="109">
        <v>888.4297520661156</v>
      </c>
      <c r="D56" s="75">
        <v>791.6666666666665</v>
      </c>
      <c r="E56" s="75">
        <v>739.6694214876032</v>
      </c>
      <c r="F56" s="76">
        <v>1029.220779220779</v>
      </c>
      <c r="G56" s="76">
        <v>1305.7851239669424</v>
      </c>
      <c r="H56" s="117">
        <v>1469.6969696969697</v>
      </c>
      <c r="I56" s="75">
        <v>1356.0606060606058</v>
      </c>
      <c r="J56" s="75">
        <v>1030.3030303030303</v>
      </c>
      <c r="K56" s="78">
        <v>1086.7768595041323</v>
      </c>
      <c r="L56" s="75">
        <v>1026.5151515151515</v>
      </c>
      <c r="M56" s="110">
        <v>1045.4545454545453</v>
      </c>
      <c r="N56" s="80">
        <v>912.337662337662</v>
      </c>
      <c r="O56" s="111">
        <f t="shared" si="1"/>
        <v>1056.8263806900172</v>
      </c>
      <c r="P56" s="261"/>
      <c r="Q56" s="261"/>
      <c r="R56" s="261"/>
      <c r="S56" s="261"/>
      <c r="T56" s="261"/>
      <c r="U56" s="261"/>
      <c r="V56" s="261"/>
    </row>
    <row r="57" spans="1:22" s="16" customFormat="1" ht="12.75">
      <c r="A57" s="183" t="s">
        <v>265</v>
      </c>
      <c r="B57" s="283" t="s">
        <v>57</v>
      </c>
      <c r="C57" s="109">
        <v>890.9090909090909</v>
      </c>
      <c r="D57" s="75">
        <v>980</v>
      </c>
      <c r="E57" s="75">
        <v>996.3636363636364</v>
      </c>
      <c r="F57" s="76">
        <v>891.4285714285714</v>
      </c>
      <c r="G57" s="76">
        <v>869.0909090909091</v>
      </c>
      <c r="H57" s="117">
        <v>710</v>
      </c>
      <c r="I57" s="75">
        <v>1106.6666666666667</v>
      </c>
      <c r="J57" s="75">
        <v>1130</v>
      </c>
      <c r="K57" s="78">
        <v>1032.7272727272727</v>
      </c>
      <c r="L57" s="75">
        <v>980</v>
      </c>
      <c r="M57" s="110">
        <v>1076.3636363636363</v>
      </c>
      <c r="N57" s="80">
        <v>977.1428571428571</v>
      </c>
      <c r="O57" s="111">
        <f t="shared" si="1"/>
        <v>970.0577200577201</v>
      </c>
      <c r="P57" s="261"/>
      <c r="Q57" s="261"/>
      <c r="R57" s="261"/>
      <c r="S57" s="261"/>
      <c r="T57" s="261"/>
      <c r="U57" s="261"/>
      <c r="V57" s="261"/>
    </row>
    <row r="58" spans="1:22" s="16" customFormat="1" ht="12.75">
      <c r="A58" s="183" t="s">
        <v>266</v>
      </c>
      <c r="B58" s="283" t="s">
        <v>57</v>
      </c>
      <c r="C58" s="109"/>
      <c r="D58" s="75"/>
      <c r="E58" s="75"/>
      <c r="F58" s="76"/>
      <c r="G58" s="76"/>
      <c r="H58" s="117"/>
      <c r="I58" s="75"/>
      <c r="J58" s="75"/>
      <c r="K58" s="78">
        <v>654.5454545454545</v>
      </c>
      <c r="L58" s="75">
        <v>632.7272727272727</v>
      </c>
      <c r="M58" s="110">
        <v>727.2727272727273</v>
      </c>
      <c r="N58" s="80">
        <v>628.5714285714286</v>
      </c>
      <c r="O58" s="111">
        <f t="shared" si="1"/>
        <v>660.7792207792207</v>
      </c>
      <c r="P58" s="261"/>
      <c r="Q58" s="261"/>
      <c r="R58" s="261"/>
      <c r="S58" s="261"/>
      <c r="T58" s="261"/>
      <c r="U58" s="261"/>
      <c r="V58" s="261"/>
    </row>
    <row r="59" spans="1:22" s="16" customFormat="1" ht="12.75">
      <c r="A59" s="183" t="s">
        <v>267</v>
      </c>
      <c r="B59" s="283" t="s">
        <v>57</v>
      </c>
      <c r="C59" s="109">
        <v>2042.3076923076924</v>
      </c>
      <c r="D59" s="75">
        <v>2175</v>
      </c>
      <c r="E59" s="75">
        <v>2340.909090909091</v>
      </c>
      <c r="F59" s="76">
        <v>2689.285714285714</v>
      </c>
      <c r="G59" s="76">
        <v>2213.6363636363635</v>
      </c>
      <c r="H59" s="117">
        <v>2204.1666666666665</v>
      </c>
      <c r="I59" s="75">
        <v>2375</v>
      </c>
      <c r="J59" s="75">
        <v>2354.1666666666665</v>
      </c>
      <c r="K59" s="78">
        <v>2381.818181818182</v>
      </c>
      <c r="L59" s="75">
        <v>3891.6666666666665</v>
      </c>
      <c r="M59" s="110">
        <v>2972.7272727272725</v>
      </c>
      <c r="N59" s="80">
        <v>3992.8571428571427</v>
      </c>
      <c r="O59" s="111">
        <f t="shared" si="1"/>
        <v>2636.1284548784547</v>
      </c>
      <c r="P59" s="261"/>
      <c r="Q59" s="261"/>
      <c r="R59" s="261"/>
      <c r="S59" s="261"/>
      <c r="T59" s="261"/>
      <c r="U59" s="261"/>
      <c r="V59" s="261"/>
    </row>
    <row r="60" spans="1:22" s="16" customFormat="1" ht="12.75">
      <c r="A60" s="183" t="s">
        <v>287</v>
      </c>
      <c r="B60" s="283" t="s">
        <v>57</v>
      </c>
      <c r="C60" s="109">
        <v>1965.3846153846155</v>
      </c>
      <c r="D60" s="75">
        <v>2433.3333333333335</v>
      </c>
      <c r="E60" s="75">
        <v>2736.3636363636365</v>
      </c>
      <c r="F60" s="76">
        <v>1957.142857142857</v>
      </c>
      <c r="G60" s="76">
        <v>1713.6363636363637</v>
      </c>
      <c r="H60" s="117">
        <v>1654.1666666666667</v>
      </c>
      <c r="I60" s="75">
        <v>1683.3333333333333</v>
      </c>
      <c r="J60" s="75">
        <v>1654.1666666666667</v>
      </c>
      <c r="K60" s="78">
        <v>1836.3636363636363</v>
      </c>
      <c r="L60" s="75">
        <v>2300</v>
      </c>
      <c r="M60" s="110">
        <v>3577.2727272727275</v>
      </c>
      <c r="N60" s="80">
        <v>4557.142857142857</v>
      </c>
      <c r="O60" s="111">
        <f t="shared" si="1"/>
        <v>2339.025557775558</v>
      </c>
      <c r="P60" s="261"/>
      <c r="Q60" s="261"/>
      <c r="R60" s="261"/>
      <c r="S60" s="261"/>
      <c r="T60" s="261"/>
      <c r="U60" s="261"/>
      <c r="V60" s="261"/>
    </row>
    <row r="61" spans="1:22" s="16" customFormat="1" ht="12.75">
      <c r="A61" s="183" t="s">
        <v>288</v>
      </c>
      <c r="B61" s="283" t="s">
        <v>57</v>
      </c>
      <c r="C61" s="109">
        <v>1990</v>
      </c>
      <c r="D61" s="75"/>
      <c r="E61" s="75"/>
      <c r="F61" s="76"/>
      <c r="G61" s="76"/>
      <c r="H61" s="117"/>
      <c r="I61" s="75"/>
      <c r="J61" s="75"/>
      <c r="K61" s="78"/>
      <c r="L61" s="75"/>
      <c r="M61" s="110">
        <v>4600</v>
      </c>
      <c r="N61" s="80">
        <v>4422.222222222223</v>
      </c>
      <c r="O61" s="111">
        <f t="shared" si="1"/>
        <v>3670.740740740741</v>
      </c>
      <c r="P61" s="261"/>
      <c r="Q61" s="261"/>
      <c r="R61" s="261"/>
      <c r="S61" s="261"/>
      <c r="T61" s="261"/>
      <c r="U61" s="261"/>
      <c r="V61" s="261"/>
    </row>
    <row r="62" spans="1:22" s="16" customFormat="1" ht="12.75">
      <c r="A62" s="183" t="s">
        <v>12</v>
      </c>
      <c r="B62" s="283" t="s">
        <v>57</v>
      </c>
      <c r="C62" s="109">
        <v>640.151515151515</v>
      </c>
      <c r="D62" s="75">
        <v>798.611111111111</v>
      </c>
      <c r="E62" s="75">
        <v>772.7272727272727</v>
      </c>
      <c r="F62" s="76">
        <v>591.6666666666669</v>
      </c>
      <c r="G62" s="76">
        <v>334.84848484848493</v>
      </c>
      <c r="H62" s="117">
        <v>365.2777777777778</v>
      </c>
      <c r="I62" s="75">
        <v>506.9444444444444</v>
      </c>
      <c r="J62" s="75">
        <v>569.4444444444445</v>
      </c>
      <c r="K62" s="78">
        <v>734.8484848484849</v>
      </c>
      <c r="L62" s="75">
        <v>715.2777777777778</v>
      </c>
      <c r="M62" s="110">
        <v>666.6666666666667</v>
      </c>
      <c r="N62" s="80">
        <v>613.0952380952382</v>
      </c>
      <c r="O62" s="111">
        <f t="shared" si="1"/>
        <v>609.1299903799905</v>
      </c>
      <c r="P62" s="261"/>
      <c r="Q62" s="261"/>
      <c r="R62" s="261"/>
      <c r="S62" s="261"/>
      <c r="T62" s="261"/>
      <c r="U62" s="261"/>
      <c r="V62" s="261"/>
    </row>
    <row r="63" spans="1:22" s="16" customFormat="1" ht="12.75">
      <c r="A63" s="183" t="s">
        <v>13</v>
      </c>
      <c r="B63" s="283" t="s">
        <v>57</v>
      </c>
      <c r="C63" s="109">
        <v>554.5454545454545</v>
      </c>
      <c r="D63" s="75">
        <v>616.6666666666666</v>
      </c>
      <c r="E63" s="75">
        <v>636.3636363636364</v>
      </c>
      <c r="F63" s="76">
        <v>432.14285714285717</v>
      </c>
      <c r="G63" s="76">
        <v>331.8181818181818</v>
      </c>
      <c r="H63" s="117">
        <v>470.17543859649123</v>
      </c>
      <c r="I63" s="75">
        <v>442.2514619883041</v>
      </c>
      <c r="J63" s="75">
        <v>453.7037037037037</v>
      </c>
      <c r="K63" s="78">
        <v>621.2121212121214</v>
      </c>
      <c r="L63" s="75">
        <v>550.925925925926</v>
      </c>
      <c r="M63" s="110">
        <v>808.0808080808081</v>
      </c>
      <c r="N63" s="80">
        <v>646.8253968253969</v>
      </c>
      <c r="O63" s="111">
        <f t="shared" si="1"/>
        <v>547.0593044057956</v>
      </c>
      <c r="P63" s="261"/>
      <c r="Q63" s="261"/>
      <c r="R63" s="261"/>
      <c r="S63" s="261"/>
      <c r="T63" s="261"/>
      <c r="U63" s="261"/>
      <c r="V63" s="261"/>
    </row>
    <row r="64" spans="1:22" s="16" customFormat="1" ht="12.75">
      <c r="A64" s="183" t="s">
        <v>14</v>
      </c>
      <c r="B64" s="283" t="s">
        <v>58</v>
      </c>
      <c r="C64" s="109">
        <v>472.72727272727275</v>
      </c>
      <c r="D64" s="75">
        <v>408.3333333333333</v>
      </c>
      <c r="E64" s="75">
        <v>572.7272727272727</v>
      </c>
      <c r="F64" s="76">
        <v>535.7142857142857</v>
      </c>
      <c r="G64" s="76">
        <v>500</v>
      </c>
      <c r="H64" s="117">
        <v>466.6666666666667</v>
      </c>
      <c r="I64" s="75">
        <v>541.6666666666666</v>
      </c>
      <c r="J64" s="75">
        <v>533.3333333333334</v>
      </c>
      <c r="K64" s="78">
        <v>640.9090909090909</v>
      </c>
      <c r="L64" s="75">
        <v>608.3333333333334</v>
      </c>
      <c r="M64" s="110">
        <v>427.27272727272725</v>
      </c>
      <c r="N64" s="80">
        <v>510.7142857142857</v>
      </c>
      <c r="O64" s="111">
        <f t="shared" si="1"/>
        <v>518.1998556998556</v>
      </c>
      <c r="P64" s="261"/>
      <c r="Q64" s="261"/>
      <c r="R64" s="261"/>
      <c r="S64" s="261"/>
      <c r="T64" s="261"/>
      <c r="U64" s="261"/>
      <c r="V64" s="261"/>
    </row>
    <row r="65" spans="1:22" s="16" customFormat="1" ht="12.75">
      <c r="A65" s="183" t="s">
        <v>268</v>
      </c>
      <c r="B65" s="283" t="s">
        <v>57</v>
      </c>
      <c r="C65" s="109">
        <v>670.9090909090909</v>
      </c>
      <c r="D65" s="75">
        <v>631.6666666666666</v>
      </c>
      <c r="E65" s="75">
        <v>792.7272727272727</v>
      </c>
      <c r="F65" s="76">
        <v>535.7142857142857</v>
      </c>
      <c r="G65" s="76">
        <v>370.98814229249007</v>
      </c>
      <c r="H65" s="117">
        <v>603.9393939393939</v>
      </c>
      <c r="I65" s="75">
        <v>479.5454545454545</v>
      </c>
      <c r="J65" s="75">
        <v>600</v>
      </c>
      <c r="K65" s="78">
        <v>663.6363636363636</v>
      </c>
      <c r="L65" s="75">
        <v>1361.6666666666667</v>
      </c>
      <c r="M65" s="110">
        <v>1290.909090909091</v>
      </c>
      <c r="N65" s="80">
        <v>691.4285714285714</v>
      </c>
      <c r="O65" s="111">
        <f t="shared" si="1"/>
        <v>724.427583286279</v>
      </c>
      <c r="P65" s="261"/>
      <c r="Q65" s="261"/>
      <c r="R65" s="261"/>
      <c r="S65" s="261"/>
      <c r="T65" s="261"/>
      <c r="U65" s="261"/>
      <c r="V65" s="261"/>
    </row>
    <row r="66" spans="1:22" s="16" customFormat="1" ht="12.75">
      <c r="A66" s="183" t="s">
        <v>6</v>
      </c>
      <c r="B66" s="283" t="s">
        <v>57</v>
      </c>
      <c r="C66" s="109">
        <v>686.3636363636364</v>
      </c>
      <c r="D66" s="75">
        <v>804.1666666666666</v>
      </c>
      <c r="E66" s="75">
        <v>800</v>
      </c>
      <c r="F66" s="76">
        <v>453.57142857142856</v>
      </c>
      <c r="G66" s="76">
        <v>266.6666666666667</v>
      </c>
      <c r="H66" s="117">
        <v>216.44736842105263</v>
      </c>
      <c r="I66" s="75">
        <v>292.10526315789474</v>
      </c>
      <c r="J66" s="75">
        <v>710.5263157894738</v>
      </c>
      <c r="K66" s="78">
        <v>660.2870813397128</v>
      </c>
      <c r="L66" s="75">
        <v>881.5789473684209</v>
      </c>
      <c r="M66" s="110">
        <v>889.952153110048</v>
      </c>
      <c r="N66" s="80">
        <v>721.8045112781956</v>
      </c>
      <c r="O66" s="111">
        <f t="shared" si="1"/>
        <v>615.289169894433</v>
      </c>
      <c r="P66" s="261"/>
      <c r="Q66" s="261"/>
      <c r="R66" s="261"/>
      <c r="S66" s="261"/>
      <c r="T66" s="261"/>
      <c r="U66" s="261"/>
      <c r="V66" s="261"/>
    </row>
    <row r="67" spans="1:22" s="16" customFormat="1" ht="12.75">
      <c r="A67" s="183" t="s">
        <v>7</v>
      </c>
      <c r="B67" s="283" t="s">
        <v>0</v>
      </c>
      <c r="C67" s="109">
        <v>27.545454545454547</v>
      </c>
      <c r="D67" s="75">
        <v>32.833333333333336</v>
      </c>
      <c r="E67" s="75">
        <v>33</v>
      </c>
      <c r="F67" s="76">
        <v>23.785714285714285</v>
      </c>
      <c r="G67" s="76">
        <v>24.818181818181817</v>
      </c>
      <c r="H67" s="117">
        <v>24.583333333333332</v>
      </c>
      <c r="I67" s="75">
        <v>26.5</v>
      </c>
      <c r="J67" s="75">
        <v>26.25</v>
      </c>
      <c r="K67" s="78">
        <v>26.818181818181817</v>
      </c>
      <c r="L67" s="75">
        <v>34.583333333333336</v>
      </c>
      <c r="M67" s="110">
        <v>48.63636363636363</v>
      </c>
      <c r="N67" s="80">
        <v>62.5</v>
      </c>
      <c r="O67" s="111">
        <f t="shared" si="1"/>
        <v>32.65449134199134</v>
      </c>
      <c r="P67" s="261"/>
      <c r="Q67" s="261"/>
      <c r="R67" s="261"/>
      <c r="S67" s="261"/>
      <c r="T67" s="261"/>
      <c r="U67" s="261"/>
      <c r="V67" s="261"/>
    </row>
    <row r="68" spans="1:22" s="16" customFormat="1" ht="12.75">
      <c r="A68" s="183" t="s">
        <v>269</v>
      </c>
      <c r="B68" s="283" t="s">
        <v>57</v>
      </c>
      <c r="C68" s="109">
        <v>1034.090909090909</v>
      </c>
      <c r="D68" s="75">
        <v>1229.1666666666667</v>
      </c>
      <c r="E68" s="75">
        <v>1261.3636363636363</v>
      </c>
      <c r="F68" s="76">
        <v>1539.5408163265306</v>
      </c>
      <c r="G68" s="76">
        <v>1194.8051948051946</v>
      </c>
      <c r="H68" s="117">
        <v>593.671679197995</v>
      </c>
      <c r="I68" s="75">
        <v>800.4385964912282</v>
      </c>
      <c r="J68" s="75">
        <v>1063.5964912280701</v>
      </c>
      <c r="K68" s="78">
        <v>2392.3444976076553</v>
      </c>
      <c r="L68" s="75">
        <v>2192.982456140351</v>
      </c>
      <c r="M68" s="110">
        <v>2093.3014354066986</v>
      </c>
      <c r="N68" s="80">
        <v>2874.06015037594</v>
      </c>
      <c r="O68" s="111">
        <f t="shared" si="1"/>
        <v>1522.446877475073</v>
      </c>
      <c r="P68" s="261"/>
      <c r="Q68" s="261"/>
      <c r="R68" s="261"/>
      <c r="S68" s="261"/>
      <c r="T68" s="261"/>
      <c r="U68" s="261"/>
      <c r="V68" s="261"/>
    </row>
    <row r="69" spans="1:22" s="16" customFormat="1" ht="12.75">
      <c r="A69" s="183" t="s">
        <v>270</v>
      </c>
      <c r="B69" s="283" t="s">
        <v>57</v>
      </c>
      <c r="C69" s="109">
        <v>1090.909090909091</v>
      </c>
      <c r="D69" s="75">
        <v>1250</v>
      </c>
      <c r="E69" s="75">
        <v>1318.1818181818182</v>
      </c>
      <c r="F69" s="76">
        <v>1322.704081632653</v>
      </c>
      <c r="G69" s="76">
        <v>1103.896103896104</v>
      </c>
      <c r="H69" s="117">
        <v>493.42105263157896</v>
      </c>
      <c r="I69" s="75">
        <v>515.3508771929825</v>
      </c>
      <c r="J69" s="75">
        <v>855.2631578947368</v>
      </c>
      <c r="K69" s="78">
        <v>1734.4497607655503</v>
      </c>
      <c r="L69" s="75">
        <v>1940.7894736842106</v>
      </c>
      <c r="M69" s="110">
        <v>1531.1004784688994</v>
      </c>
      <c r="N69" s="80">
        <v>827.0676691729323</v>
      </c>
      <c r="O69" s="111">
        <f t="shared" si="1"/>
        <v>1165.2611303692129</v>
      </c>
      <c r="P69" s="261"/>
      <c r="Q69" s="261"/>
      <c r="R69" s="261"/>
      <c r="S69" s="261"/>
      <c r="T69" s="261"/>
      <c r="U69" s="261"/>
      <c r="V69" s="261"/>
    </row>
    <row r="70" spans="1:22" s="16" customFormat="1" ht="12.75">
      <c r="A70" s="183" t="s">
        <v>8</v>
      </c>
      <c r="B70" s="283" t="s">
        <v>57</v>
      </c>
      <c r="C70" s="109">
        <v>1000</v>
      </c>
      <c r="D70" s="75">
        <v>1191.6666666666667</v>
      </c>
      <c r="E70" s="75">
        <v>1268.1818181818182</v>
      </c>
      <c r="F70" s="76">
        <v>960.714285714286</v>
      </c>
      <c r="G70" s="76">
        <v>645.454545454545</v>
      </c>
      <c r="H70" s="117">
        <v>701.315789473684</v>
      </c>
      <c r="I70" s="75">
        <v>736.8421052631579</v>
      </c>
      <c r="J70" s="75">
        <v>806.140350877193</v>
      </c>
      <c r="K70" s="78">
        <v>827.272727272727</v>
      </c>
      <c r="L70" s="75">
        <v>824.5614035087721</v>
      </c>
      <c r="M70" s="110">
        <v>731.578947368421</v>
      </c>
      <c r="N70" s="80">
        <v>891.729323308271</v>
      </c>
      <c r="O70" s="111">
        <f t="shared" si="1"/>
        <v>882.1214969241286</v>
      </c>
      <c r="P70" s="261"/>
      <c r="Q70" s="261"/>
      <c r="R70" s="261"/>
      <c r="S70" s="261"/>
      <c r="T70" s="261"/>
      <c r="U70" s="261"/>
      <c r="V70" s="261"/>
    </row>
    <row r="71" spans="1:22" s="16" customFormat="1" ht="12.75">
      <c r="A71" s="183" t="s">
        <v>28</v>
      </c>
      <c r="B71" s="283" t="s">
        <v>57</v>
      </c>
      <c r="C71" s="109">
        <v>1881.8181818181818</v>
      </c>
      <c r="D71" s="75">
        <v>2133.3333333333335</v>
      </c>
      <c r="E71" s="75">
        <v>1909.090909090909</v>
      </c>
      <c r="F71" s="76">
        <v>1821.4285714285713</v>
      </c>
      <c r="G71" s="76">
        <v>977.2727272727273</v>
      </c>
      <c r="H71" s="117">
        <v>865.4761904761905</v>
      </c>
      <c r="I71" s="75">
        <v>1362.3015873015872</v>
      </c>
      <c r="J71" s="75">
        <v>1275</v>
      </c>
      <c r="K71" s="78">
        <v>1613.6363636363637</v>
      </c>
      <c r="L71" s="75">
        <v>2079.1666666666665</v>
      </c>
      <c r="M71" s="110">
        <v>3272.7272727272725</v>
      </c>
      <c r="N71" s="80">
        <v>1764.2857142857142</v>
      </c>
      <c r="O71" s="111">
        <f t="shared" si="1"/>
        <v>1746.294793169793</v>
      </c>
      <c r="P71" s="261"/>
      <c r="Q71" s="261"/>
      <c r="R71" s="261"/>
      <c r="S71" s="261"/>
      <c r="T71" s="261"/>
      <c r="U71" s="261"/>
      <c r="V71" s="261"/>
    </row>
    <row r="72" spans="1:22" s="16" customFormat="1" ht="12.75">
      <c r="A72" s="183" t="s">
        <v>34</v>
      </c>
      <c r="B72" s="283" t="s">
        <v>57</v>
      </c>
      <c r="C72" s="109">
        <v>1718.1818181818182</v>
      </c>
      <c r="D72" s="75">
        <v>2200</v>
      </c>
      <c r="E72" s="75">
        <v>1490.909090909091</v>
      </c>
      <c r="F72" s="76">
        <v>1378.5714285714287</v>
      </c>
      <c r="G72" s="76">
        <v>1022.7272727272727</v>
      </c>
      <c r="H72" s="117">
        <v>869.047738095238</v>
      </c>
      <c r="I72" s="75">
        <v>1376.9841269841272</v>
      </c>
      <c r="J72" s="75">
        <v>1287.5</v>
      </c>
      <c r="K72" s="78">
        <v>1559.090909090909</v>
      </c>
      <c r="L72" s="75">
        <v>2071.6666666666665</v>
      </c>
      <c r="M72" s="110">
        <v>3300</v>
      </c>
      <c r="N72" s="80">
        <v>1800</v>
      </c>
      <c r="O72" s="111">
        <f t="shared" si="1"/>
        <v>1672.889920935546</v>
      </c>
      <c r="P72" s="261"/>
      <c r="Q72" s="261"/>
      <c r="R72" s="261"/>
      <c r="S72" s="261"/>
      <c r="T72" s="261"/>
      <c r="U72" s="261"/>
      <c r="V72" s="261"/>
    </row>
    <row r="73" spans="1:22" s="16" customFormat="1" ht="12.75">
      <c r="A73" s="183" t="s">
        <v>29</v>
      </c>
      <c r="B73" s="283" t="s">
        <v>57</v>
      </c>
      <c r="C73" s="109">
        <v>1981.8181818181818</v>
      </c>
      <c r="D73" s="75">
        <v>2136.3636363636365</v>
      </c>
      <c r="E73" s="75">
        <v>1863.6363636363637</v>
      </c>
      <c r="F73" s="76">
        <v>1963.6363636363637</v>
      </c>
      <c r="G73" s="76">
        <v>1600</v>
      </c>
      <c r="H73" s="117">
        <v>1322.2222222222222</v>
      </c>
      <c r="I73" s="75">
        <v>1133.3333333333333</v>
      </c>
      <c r="J73" s="75">
        <v>1308.3333333333333</v>
      </c>
      <c r="K73" s="78">
        <v>1236.3636363636363</v>
      </c>
      <c r="L73" s="75">
        <v>1541.6666666666667</v>
      </c>
      <c r="M73" s="110">
        <v>1600</v>
      </c>
      <c r="N73" s="80">
        <v>1438.4615384615386</v>
      </c>
      <c r="O73" s="111">
        <f t="shared" si="1"/>
        <v>1593.8196063196065</v>
      </c>
      <c r="P73" s="261"/>
      <c r="Q73" s="261"/>
      <c r="R73" s="261"/>
      <c r="S73" s="261"/>
      <c r="T73" s="261"/>
      <c r="U73" s="261"/>
      <c r="V73" s="261"/>
    </row>
    <row r="74" spans="1:22" s="16" customFormat="1" ht="12.75">
      <c r="A74" s="183" t="s">
        <v>35</v>
      </c>
      <c r="B74" s="283" t="s">
        <v>62</v>
      </c>
      <c r="C74" s="109">
        <v>910</v>
      </c>
      <c r="D74" s="75">
        <v>1116.6666666666667</v>
      </c>
      <c r="E74" s="75">
        <v>1227.2727272727273</v>
      </c>
      <c r="F74" s="76">
        <v>878.5714285714286</v>
      </c>
      <c r="G74" s="76">
        <v>1000</v>
      </c>
      <c r="H74" s="117">
        <v>866.6666666666666</v>
      </c>
      <c r="I74" s="75">
        <v>833.3333333333334</v>
      </c>
      <c r="J74" s="75">
        <v>1225</v>
      </c>
      <c r="K74" s="78">
        <v>1281.8181818181818</v>
      </c>
      <c r="L74" s="75">
        <v>1300</v>
      </c>
      <c r="M74" s="110">
        <v>1527.2727272727273</v>
      </c>
      <c r="N74" s="80">
        <v>1642.857142857143</v>
      </c>
      <c r="O74" s="111">
        <f t="shared" si="1"/>
        <v>1150.7882395382396</v>
      </c>
      <c r="P74" s="261"/>
      <c r="Q74" s="261"/>
      <c r="R74" s="261"/>
      <c r="S74" s="261"/>
      <c r="T74" s="261"/>
      <c r="U74" s="261"/>
      <c r="V74" s="261"/>
    </row>
    <row r="75" spans="1:22" s="16" customFormat="1" ht="12.75">
      <c r="A75" s="183" t="s">
        <v>271</v>
      </c>
      <c r="B75" s="283" t="s">
        <v>62</v>
      </c>
      <c r="C75" s="109">
        <v>1290</v>
      </c>
      <c r="D75" s="75">
        <v>1433.3333333333333</v>
      </c>
      <c r="E75" s="75">
        <v>1509.090909090909</v>
      </c>
      <c r="F75" s="76">
        <v>857.1428571428571</v>
      </c>
      <c r="G75" s="76">
        <v>1218.1818181818182</v>
      </c>
      <c r="H75" s="117">
        <v>1091.6666666666667</v>
      </c>
      <c r="I75" s="75">
        <v>1225</v>
      </c>
      <c r="J75" s="75">
        <v>1450</v>
      </c>
      <c r="K75" s="78">
        <v>1718.1818181818182</v>
      </c>
      <c r="L75" s="75">
        <v>1683.3333333333333</v>
      </c>
      <c r="M75" s="110">
        <v>2036.3636363636363</v>
      </c>
      <c r="N75" s="80">
        <v>2042.857142857143</v>
      </c>
      <c r="O75" s="111">
        <f t="shared" si="1"/>
        <v>1462.9292929292926</v>
      </c>
      <c r="P75" s="261"/>
      <c r="Q75" s="261"/>
      <c r="R75" s="261"/>
      <c r="S75" s="261"/>
      <c r="T75" s="261"/>
      <c r="U75" s="261"/>
      <c r="V75" s="261"/>
    </row>
    <row r="76" spans="1:22" s="16" customFormat="1" ht="12.75">
      <c r="A76" s="183" t="s">
        <v>32</v>
      </c>
      <c r="B76" s="283" t="s">
        <v>57</v>
      </c>
      <c r="C76" s="109">
        <v>933.3333333333334</v>
      </c>
      <c r="D76" s="75">
        <v>1216.6666666666667</v>
      </c>
      <c r="E76" s="75">
        <v>1081.8181818181818</v>
      </c>
      <c r="F76" s="76">
        <v>1014.2857142857143</v>
      </c>
      <c r="G76" s="76">
        <v>586.3636363636364</v>
      </c>
      <c r="H76" s="117">
        <v>700</v>
      </c>
      <c r="I76" s="75">
        <v>885.4166666666666</v>
      </c>
      <c r="J76" s="75">
        <v>1197.9166666666667</v>
      </c>
      <c r="K76" s="78">
        <v>1118.1818181818182</v>
      </c>
      <c r="L76" s="75">
        <v>1058.3333333333333</v>
      </c>
      <c r="M76" s="110">
        <v>731.8181818181819</v>
      </c>
      <c r="N76" s="80">
        <v>578.5714285714286</v>
      </c>
      <c r="O76" s="111">
        <f t="shared" si="1"/>
        <v>925.2254689754692</v>
      </c>
      <c r="P76" s="261"/>
      <c r="Q76" s="261"/>
      <c r="R76" s="261"/>
      <c r="S76" s="261"/>
      <c r="T76" s="261"/>
      <c r="U76" s="261"/>
      <c r="V76" s="261"/>
    </row>
    <row r="77" spans="2:22" s="9" customFormat="1" ht="55.5" customHeight="1">
      <c r="B77" s="31"/>
      <c r="O77" s="8"/>
      <c r="P77" s="266"/>
      <c r="Q77" s="266"/>
      <c r="R77" s="266"/>
      <c r="S77" s="266"/>
      <c r="T77" s="266"/>
      <c r="U77" s="266"/>
      <c r="V77" s="266"/>
    </row>
    <row r="78" spans="1:22" s="5" customFormat="1" ht="18">
      <c r="A78" s="498" t="s">
        <v>361</v>
      </c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249"/>
      <c r="Q78" s="249"/>
      <c r="R78" s="249"/>
      <c r="S78" s="249"/>
      <c r="T78" s="249"/>
      <c r="U78" s="249"/>
      <c r="V78" s="249"/>
    </row>
    <row r="79" spans="1:22" s="5" customFormat="1" ht="15.75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49"/>
      <c r="Q79" s="249"/>
      <c r="R79" s="249"/>
      <c r="S79" s="249"/>
      <c r="T79" s="249"/>
      <c r="U79" s="249"/>
      <c r="V79" s="249"/>
    </row>
    <row r="80" spans="1:22" s="5" customFormat="1" ht="15">
      <c r="A80" s="259"/>
      <c r="B80" s="259"/>
      <c r="C80" s="259"/>
      <c r="D80" s="259"/>
      <c r="E80" s="259"/>
      <c r="F80" s="259"/>
      <c r="G80" s="259"/>
      <c r="H80" s="260"/>
      <c r="I80" s="259"/>
      <c r="J80" s="259"/>
      <c r="K80" s="259"/>
      <c r="L80" s="259"/>
      <c r="M80" s="259"/>
      <c r="N80" s="259"/>
      <c r="O80" s="259"/>
      <c r="P80" s="249"/>
      <c r="Q80" s="249"/>
      <c r="R80" s="249"/>
      <c r="S80" s="249"/>
      <c r="T80" s="249"/>
      <c r="U80" s="249"/>
      <c r="V80" s="249"/>
    </row>
    <row r="81" spans="1:22" s="5" customFormat="1" ht="15">
      <c r="A81" s="222" t="s">
        <v>351</v>
      </c>
      <c r="B81" s="222" t="s">
        <v>0</v>
      </c>
      <c r="C81" s="222" t="s">
        <v>16</v>
      </c>
      <c r="D81" s="222" t="s">
        <v>17</v>
      </c>
      <c r="E81" s="222" t="s">
        <v>18</v>
      </c>
      <c r="F81" s="222" t="s">
        <v>19</v>
      </c>
      <c r="G81" s="222" t="s">
        <v>20</v>
      </c>
      <c r="H81" s="224" t="s">
        <v>21</v>
      </c>
      <c r="I81" s="222" t="s">
        <v>22</v>
      </c>
      <c r="J81" s="222" t="s">
        <v>61</v>
      </c>
      <c r="K81" s="222" t="s">
        <v>23</v>
      </c>
      <c r="L81" s="222" t="s">
        <v>24</v>
      </c>
      <c r="M81" s="222" t="s">
        <v>25</v>
      </c>
      <c r="N81" s="222" t="s">
        <v>26</v>
      </c>
      <c r="O81" s="222" t="s">
        <v>40</v>
      </c>
      <c r="P81" s="249"/>
      <c r="Q81" s="249"/>
      <c r="R81" s="249"/>
      <c r="S81" s="249"/>
      <c r="T81" s="249"/>
      <c r="U81" s="249"/>
      <c r="V81" s="249"/>
    </row>
    <row r="82" spans="1:15" ht="12.75">
      <c r="A82" s="345" t="s">
        <v>47</v>
      </c>
      <c r="B82" s="324"/>
      <c r="C82" s="11">
        <f>AVERAGE(C83:C84)</f>
        <v>1100.23</v>
      </c>
      <c r="D82" s="11">
        <f aca="true" t="shared" si="2" ref="D82:N82">AVERAGE(D83:D84)</f>
        <v>1191.6666666666667</v>
      </c>
      <c r="E82" s="11">
        <f t="shared" si="2"/>
        <v>1345.4545454545455</v>
      </c>
      <c r="F82" s="7">
        <f t="shared" si="2"/>
        <v>1033.9285714285716</v>
      </c>
      <c r="G82" s="7">
        <f t="shared" si="2"/>
        <v>677.2727272727273</v>
      </c>
      <c r="H82" s="11">
        <f t="shared" si="2"/>
        <v>745.8333333333334</v>
      </c>
      <c r="I82" s="11">
        <f t="shared" si="2"/>
        <v>1008.3333333333334</v>
      </c>
      <c r="J82" s="11">
        <f t="shared" si="2"/>
        <v>766.6666666666666</v>
      </c>
      <c r="K82" s="14">
        <f t="shared" si="2"/>
        <v>659.0909090909091</v>
      </c>
      <c r="L82" s="7">
        <f t="shared" si="2"/>
        <v>608.3333333333334</v>
      </c>
      <c r="M82" s="13">
        <f t="shared" si="2"/>
        <v>825</v>
      </c>
      <c r="N82" s="15">
        <f t="shared" si="2"/>
        <v>1054.5454545454545</v>
      </c>
      <c r="O82" s="1"/>
    </row>
    <row r="83" spans="1:22" s="5" customFormat="1" ht="12.75">
      <c r="A83" s="207" t="s">
        <v>9</v>
      </c>
      <c r="B83" s="284" t="s">
        <v>58</v>
      </c>
      <c r="C83" s="253">
        <v>1100.23</v>
      </c>
      <c r="D83" s="253">
        <v>1191.6666666666667</v>
      </c>
      <c r="E83" s="89">
        <v>1345.4545454545455</v>
      </c>
      <c r="F83" s="255">
        <v>742.8571428571429</v>
      </c>
      <c r="G83" s="256">
        <v>677.2727272727273</v>
      </c>
      <c r="H83" s="255">
        <v>745.8333333333334</v>
      </c>
      <c r="I83" s="258">
        <v>1008.3333333333334</v>
      </c>
      <c r="J83" s="258">
        <v>766.6666666666666</v>
      </c>
      <c r="K83" s="258">
        <v>659.0909090909091</v>
      </c>
      <c r="L83" s="255">
        <v>608.3333333333334</v>
      </c>
      <c r="M83" s="90">
        <v>700</v>
      </c>
      <c r="N83" s="96">
        <v>800</v>
      </c>
      <c r="O83" s="111">
        <f>AVERAGE(C83:N83)</f>
        <v>862.1448881673882</v>
      </c>
      <c r="P83" s="249"/>
      <c r="Q83" s="249"/>
      <c r="R83" s="249"/>
      <c r="S83" s="249"/>
      <c r="T83" s="249"/>
      <c r="U83" s="249"/>
      <c r="V83" s="249"/>
    </row>
    <row r="84" spans="1:22" s="5" customFormat="1" ht="12.75">
      <c r="A84" s="183" t="s">
        <v>291</v>
      </c>
      <c r="B84" s="283" t="s">
        <v>58</v>
      </c>
      <c r="C84" s="253">
        <v>1100.23</v>
      </c>
      <c r="D84" s="253">
        <v>1191.6666666666667</v>
      </c>
      <c r="E84" s="89">
        <v>1345.4545454545455</v>
      </c>
      <c r="F84" s="90">
        <v>1325</v>
      </c>
      <c r="G84" s="171"/>
      <c r="H84" s="90"/>
      <c r="I84" s="101"/>
      <c r="J84" s="101"/>
      <c r="K84" s="101"/>
      <c r="L84" s="90"/>
      <c r="M84" s="90">
        <v>950</v>
      </c>
      <c r="N84" s="96">
        <v>1309.090909090909</v>
      </c>
      <c r="O84" s="111">
        <f>AVERAGE(C84:N84)</f>
        <v>1203.5736868686868</v>
      </c>
      <c r="P84" s="249"/>
      <c r="Q84" s="249"/>
      <c r="R84" s="249"/>
      <c r="S84" s="249"/>
      <c r="T84" s="249"/>
      <c r="U84" s="249"/>
      <c r="V84" s="249"/>
    </row>
    <row r="85" spans="1:22" s="5" customFormat="1" ht="12.75">
      <c r="A85" s="203" t="s">
        <v>292</v>
      </c>
      <c r="B85" s="285" t="s">
        <v>58</v>
      </c>
      <c r="C85" s="84"/>
      <c r="D85" s="253"/>
      <c r="E85" s="84"/>
      <c r="F85" s="84">
        <v>3000</v>
      </c>
      <c r="G85" s="84">
        <v>3300</v>
      </c>
      <c r="H85" s="84">
        <v>4166.666666666667</v>
      </c>
      <c r="I85" s="84">
        <v>6500</v>
      </c>
      <c r="J85" s="84">
        <v>6833.333333333333</v>
      </c>
      <c r="K85" s="101"/>
      <c r="L85" s="257">
        <v>6000</v>
      </c>
      <c r="M85" s="90">
        <v>4333.333333333333</v>
      </c>
      <c r="N85" s="96"/>
      <c r="O85" s="160">
        <f aca="true" t="shared" si="3" ref="O85:O130">AVERAGE(C85:N85)</f>
        <v>4876.190476190476</v>
      </c>
      <c r="P85" s="249"/>
      <c r="Q85" s="249"/>
      <c r="R85" s="249"/>
      <c r="S85" s="249"/>
      <c r="T85" s="249"/>
      <c r="U85" s="249"/>
      <c r="V85" s="249"/>
    </row>
    <row r="86" spans="1:22" s="5" customFormat="1" ht="12.75">
      <c r="A86" s="203" t="s">
        <v>293</v>
      </c>
      <c r="B86" s="285" t="s">
        <v>58</v>
      </c>
      <c r="C86" s="84"/>
      <c r="D86" s="253"/>
      <c r="E86" s="84"/>
      <c r="F86" s="84">
        <v>2500</v>
      </c>
      <c r="G86" s="84">
        <v>2600</v>
      </c>
      <c r="H86" s="84">
        <v>2757.1428571428573</v>
      </c>
      <c r="I86" s="84">
        <v>4500</v>
      </c>
      <c r="J86" s="84">
        <v>5166.666666666667</v>
      </c>
      <c r="K86" s="101"/>
      <c r="L86" s="257"/>
      <c r="M86" s="90">
        <v>3000</v>
      </c>
      <c r="N86" s="96"/>
      <c r="O86" s="160">
        <f t="shared" si="3"/>
        <v>3420.6349206349205</v>
      </c>
      <c r="P86" s="249">
        <f>AVERAGE(O83:O86)</f>
        <v>2590.635992965368</v>
      </c>
      <c r="Q86" s="249"/>
      <c r="R86" s="249"/>
      <c r="S86" s="249"/>
      <c r="T86" s="249"/>
      <c r="U86" s="249"/>
      <c r="V86" s="249"/>
    </row>
    <row r="87" spans="1:15" ht="12.75">
      <c r="A87" s="203" t="s">
        <v>294</v>
      </c>
      <c r="B87" s="285" t="s">
        <v>58</v>
      </c>
      <c r="C87" s="84"/>
      <c r="D87" s="253"/>
      <c r="E87" s="84"/>
      <c r="F87" s="84"/>
      <c r="G87" s="84"/>
      <c r="H87" s="84">
        <v>2050</v>
      </c>
      <c r="I87" s="84"/>
      <c r="J87" s="84"/>
      <c r="K87" s="101"/>
      <c r="L87" s="257"/>
      <c r="M87" s="90"/>
      <c r="N87" s="96"/>
      <c r="O87" s="160">
        <f t="shared" si="3"/>
        <v>2050</v>
      </c>
    </row>
    <row r="88" spans="1:15" ht="12.75">
      <c r="A88" s="203" t="s">
        <v>295</v>
      </c>
      <c r="B88" s="285" t="s">
        <v>58</v>
      </c>
      <c r="C88" s="84">
        <v>3260</v>
      </c>
      <c r="D88" s="253">
        <v>3150</v>
      </c>
      <c r="E88" s="84">
        <v>3381.818181818182</v>
      </c>
      <c r="F88" s="84">
        <v>3428.5714285714284</v>
      </c>
      <c r="G88" s="84">
        <v>3818.181818181818</v>
      </c>
      <c r="H88" s="84">
        <v>4258.333333333333</v>
      </c>
      <c r="I88" s="84">
        <v>5833.333333333333</v>
      </c>
      <c r="J88" s="84">
        <v>4958.333333333333</v>
      </c>
      <c r="K88" s="101">
        <v>5227.272727272727</v>
      </c>
      <c r="L88" s="257">
        <v>5500</v>
      </c>
      <c r="M88" s="90">
        <v>4863.636363636364</v>
      </c>
      <c r="N88" s="96">
        <v>5321.428571428572</v>
      </c>
      <c r="O88" s="160">
        <f t="shared" si="3"/>
        <v>4416.742424242423</v>
      </c>
    </row>
    <row r="89" spans="1:15" ht="12.75">
      <c r="A89" s="203" t="s">
        <v>296</v>
      </c>
      <c r="B89" s="285" t="s">
        <v>58</v>
      </c>
      <c r="C89" s="84">
        <v>2275</v>
      </c>
      <c r="D89" s="253">
        <v>1981.8181818181818</v>
      </c>
      <c r="E89" s="84">
        <v>2500</v>
      </c>
      <c r="F89" s="84">
        <v>2733.3333333333335</v>
      </c>
      <c r="G89" s="84">
        <v>2818.181818181818</v>
      </c>
      <c r="H89" s="84">
        <v>3016.6666666666665</v>
      </c>
      <c r="I89" s="84">
        <v>4666.666666666667</v>
      </c>
      <c r="J89" s="84">
        <v>4500</v>
      </c>
      <c r="K89" s="101">
        <v>3636.3636363636365</v>
      </c>
      <c r="L89" s="257">
        <v>3950</v>
      </c>
      <c r="M89" s="90">
        <v>3350</v>
      </c>
      <c r="N89" s="96"/>
      <c r="O89" s="160">
        <f t="shared" si="3"/>
        <v>3220.7300275482094</v>
      </c>
    </row>
    <row r="90" spans="1:15" ht="12.75">
      <c r="A90" s="203" t="s">
        <v>297</v>
      </c>
      <c r="B90" s="285" t="s">
        <v>58</v>
      </c>
      <c r="C90" s="84"/>
      <c r="D90" s="253"/>
      <c r="E90" s="84"/>
      <c r="F90" s="84">
        <v>2050</v>
      </c>
      <c r="G90" s="84">
        <v>2127.2727272727275</v>
      </c>
      <c r="H90" s="84">
        <v>2200</v>
      </c>
      <c r="I90" s="84">
        <v>3666.6666666666665</v>
      </c>
      <c r="J90" s="84">
        <v>3333.3333333333335</v>
      </c>
      <c r="K90" s="101">
        <v>2333.3333333333335</v>
      </c>
      <c r="L90" s="257">
        <v>1500</v>
      </c>
      <c r="M90" s="90">
        <v>2250</v>
      </c>
      <c r="N90" s="96"/>
      <c r="O90" s="160">
        <f t="shared" si="3"/>
        <v>2432.575757575758</v>
      </c>
    </row>
    <row r="91" spans="1:15" ht="12.75">
      <c r="A91" s="203" t="s">
        <v>10</v>
      </c>
      <c r="B91" s="285" t="s">
        <v>58</v>
      </c>
      <c r="C91" s="84">
        <v>205.26315789473682</v>
      </c>
      <c r="D91" s="253">
        <v>207.45614035087723</v>
      </c>
      <c r="E91" s="84">
        <v>225.8373205741627</v>
      </c>
      <c r="F91" s="84">
        <v>227.0676691729323</v>
      </c>
      <c r="G91" s="84">
        <v>243.30143540669857</v>
      </c>
      <c r="H91" s="84">
        <v>248.2456140350877</v>
      </c>
      <c r="I91" s="84">
        <v>453.3333333333333</v>
      </c>
      <c r="J91" s="84">
        <v>449.1666666666667</v>
      </c>
      <c r="K91" s="101">
        <v>420.90909090909093</v>
      </c>
      <c r="L91" s="257">
        <v>455.8333333333333</v>
      </c>
      <c r="M91" s="90">
        <v>440</v>
      </c>
      <c r="N91" s="96">
        <v>464.2857142857143</v>
      </c>
      <c r="O91" s="160">
        <f t="shared" si="3"/>
        <v>336.7249563302195</v>
      </c>
    </row>
    <row r="92" spans="1:15" ht="12.75">
      <c r="A92" s="203" t="s">
        <v>275</v>
      </c>
      <c r="B92" s="285" t="s">
        <v>58</v>
      </c>
      <c r="C92" s="84">
        <v>208.8888888888889</v>
      </c>
      <c r="D92" s="253">
        <v>360</v>
      </c>
      <c r="E92" s="84"/>
      <c r="F92" s="84">
        <v>374.8148148148148</v>
      </c>
      <c r="G92" s="84">
        <v>168.33333333333334</v>
      </c>
      <c r="H92" s="84">
        <v>122</v>
      </c>
      <c r="I92" s="84"/>
      <c r="J92" s="84"/>
      <c r="K92" s="101"/>
      <c r="L92" s="257"/>
      <c r="M92" s="90"/>
      <c r="N92" s="96"/>
      <c r="O92" s="160">
        <f t="shared" si="3"/>
        <v>246.8074074074074</v>
      </c>
    </row>
    <row r="93" spans="1:15" ht="12.75">
      <c r="A93" s="203" t="s">
        <v>276</v>
      </c>
      <c r="B93" s="285" t="s">
        <v>58</v>
      </c>
      <c r="C93" s="84">
        <v>500.8333333333333</v>
      </c>
      <c r="D93" s="253">
        <v>586.8055555555555</v>
      </c>
      <c r="E93" s="84">
        <v>809.8484848484849</v>
      </c>
      <c r="F93" s="84">
        <v>851.1904761904763</v>
      </c>
      <c r="G93" s="84">
        <v>350</v>
      </c>
      <c r="H93" s="84">
        <v>213.8888888888889</v>
      </c>
      <c r="I93" s="84">
        <v>250</v>
      </c>
      <c r="J93" s="84">
        <v>231.94444444444446</v>
      </c>
      <c r="K93" s="101">
        <v>246.2121212121212</v>
      </c>
      <c r="L93" s="257">
        <v>304.1666666666667</v>
      </c>
      <c r="M93" s="90">
        <v>295.45454545454544</v>
      </c>
      <c r="N93" s="96">
        <v>320.23809523809524</v>
      </c>
      <c r="O93" s="160">
        <f t="shared" si="3"/>
        <v>413.38188431938426</v>
      </c>
    </row>
    <row r="94" spans="1:15" ht="12.75">
      <c r="A94" s="203" t="s">
        <v>298</v>
      </c>
      <c r="B94" s="285" t="s">
        <v>58</v>
      </c>
      <c r="C94" s="84">
        <v>3300</v>
      </c>
      <c r="D94" s="253">
        <v>3491.6666666666665</v>
      </c>
      <c r="E94" s="84">
        <v>3372.7272727272725</v>
      </c>
      <c r="F94" s="84">
        <v>2821.4285714285716</v>
      </c>
      <c r="G94" s="84">
        <v>2645.4545454545455</v>
      </c>
      <c r="H94" s="84">
        <v>2466.6666666666665</v>
      </c>
      <c r="I94" s="84">
        <v>2533.3333333333335</v>
      </c>
      <c r="J94" s="84">
        <v>2608.3333333333335</v>
      </c>
      <c r="K94" s="101">
        <v>2909.090909090909</v>
      </c>
      <c r="L94" s="257">
        <v>3533.3333333333335</v>
      </c>
      <c r="M94" s="90">
        <v>2710</v>
      </c>
      <c r="N94" s="96">
        <v>1920</v>
      </c>
      <c r="O94" s="160">
        <f t="shared" si="3"/>
        <v>2859.336219336219</v>
      </c>
    </row>
    <row r="95" spans="1:15" ht="12.75">
      <c r="A95" s="203" t="s">
        <v>299</v>
      </c>
      <c r="B95" s="285" t="s">
        <v>58</v>
      </c>
      <c r="C95" s="84"/>
      <c r="D95" s="253"/>
      <c r="E95" s="84"/>
      <c r="F95" s="84">
        <v>2000</v>
      </c>
      <c r="G95" s="84">
        <v>2072.7272727272725</v>
      </c>
      <c r="H95" s="84">
        <v>1790.909090909091</v>
      </c>
      <c r="I95" s="84">
        <v>2066.6666666666665</v>
      </c>
      <c r="J95" s="84">
        <v>1975</v>
      </c>
      <c r="K95" s="101">
        <v>2500</v>
      </c>
      <c r="L95" s="257">
        <v>2500</v>
      </c>
      <c r="M95" s="90">
        <v>1950</v>
      </c>
      <c r="N95" s="96">
        <v>1600</v>
      </c>
      <c r="O95" s="160">
        <f t="shared" si="3"/>
        <v>2050.589225589226</v>
      </c>
    </row>
    <row r="96" spans="1:15" ht="12.75">
      <c r="A96" s="203" t="s">
        <v>277</v>
      </c>
      <c r="B96" s="285" t="s">
        <v>59</v>
      </c>
      <c r="C96" s="84">
        <v>1800</v>
      </c>
      <c r="D96" s="253">
        <v>2204.5454545454545</v>
      </c>
      <c r="E96" s="84">
        <v>2418.181818181818</v>
      </c>
      <c r="F96" s="84">
        <v>3532.1428571428573</v>
      </c>
      <c r="G96" s="84">
        <v>4318.181818181818</v>
      </c>
      <c r="H96" s="84">
        <v>4230</v>
      </c>
      <c r="I96" s="84"/>
      <c r="J96" s="84">
        <v>2427.2727272727275</v>
      </c>
      <c r="K96" s="101">
        <v>2531.818181818182</v>
      </c>
      <c r="L96" s="257">
        <v>3083.3333333333335</v>
      </c>
      <c r="M96" s="90">
        <v>2272.7272727272725</v>
      </c>
      <c r="N96" s="96">
        <v>1589.2857142857142</v>
      </c>
      <c r="O96" s="160">
        <f t="shared" si="3"/>
        <v>2764.3171979535614</v>
      </c>
    </row>
    <row r="97" spans="1:15" ht="12.75">
      <c r="A97" s="183" t="s">
        <v>313</v>
      </c>
      <c r="B97" s="283" t="s">
        <v>59</v>
      </c>
      <c r="C97" s="113">
        <v>1322.7272727272727</v>
      </c>
      <c r="D97" s="125">
        <v>1636.3636363636363</v>
      </c>
      <c r="E97" s="113">
        <v>1600</v>
      </c>
      <c r="F97" s="113">
        <v>2710</v>
      </c>
      <c r="G97" s="113">
        <v>3554.5454545454545</v>
      </c>
      <c r="H97" s="113">
        <v>3958.3333333333335</v>
      </c>
      <c r="I97" s="113"/>
      <c r="J97" s="113">
        <v>2058.3333333333335</v>
      </c>
      <c r="K97" s="115">
        <v>2090.909090909091</v>
      </c>
      <c r="L97" s="129">
        <v>2375</v>
      </c>
      <c r="M97" s="118">
        <v>2509.090909090909</v>
      </c>
      <c r="N97" s="80">
        <v>2364.285714285714</v>
      </c>
      <c r="O97" s="111">
        <f t="shared" si="3"/>
        <v>2379.9626131444315</v>
      </c>
    </row>
    <row r="98" spans="1:15" ht="12.75">
      <c r="A98" s="183" t="s">
        <v>302</v>
      </c>
      <c r="B98" s="283" t="s">
        <v>58</v>
      </c>
      <c r="C98" s="113">
        <v>2327.2727272727275</v>
      </c>
      <c r="D98" s="125">
        <v>2327.2727272727275</v>
      </c>
      <c r="E98" s="113">
        <v>2281.818181818182</v>
      </c>
      <c r="F98" s="113">
        <v>2214.285714285714</v>
      </c>
      <c r="G98" s="113">
        <v>2327.2727272727275</v>
      </c>
      <c r="H98" s="113">
        <v>2600</v>
      </c>
      <c r="I98" s="113">
        <v>2833.3333333333335</v>
      </c>
      <c r="J98" s="113">
        <v>3128.5714285714284</v>
      </c>
      <c r="K98" s="115">
        <v>3636.3636363636365</v>
      </c>
      <c r="L98" s="129">
        <v>3375</v>
      </c>
      <c r="M98" s="118">
        <v>4209.090909090909</v>
      </c>
      <c r="N98" s="80">
        <v>3821.4285714285716</v>
      </c>
      <c r="O98" s="111">
        <f t="shared" si="3"/>
        <v>2923.47582972583</v>
      </c>
    </row>
    <row r="99" spans="1:15" ht="12.75">
      <c r="A99" s="183" t="s">
        <v>48</v>
      </c>
      <c r="B99" s="283" t="s">
        <v>58</v>
      </c>
      <c r="C99" s="113"/>
      <c r="D99" s="125">
        <v>600</v>
      </c>
      <c r="E99" s="113"/>
      <c r="F99" s="113"/>
      <c r="G99" s="113"/>
      <c r="H99" s="113"/>
      <c r="I99" s="113"/>
      <c r="J99" s="113"/>
      <c r="K99" s="115"/>
      <c r="L99" s="129"/>
      <c r="M99" s="118"/>
      <c r="N99" s="80"/>
      <c r="O99" s="111">
        <f t="shared" si="3"/>
        <v>600</v>
      </c>
    </row>
    <row r="100" spans="1:15" ht="12.75">
      <c r="A100" s="183" t="s">
        <v>303</v>
      </c>
      <c r="B100" s="283" t="s">
        <v>33</v>
      </c>
      <c r="C100" s="113">
        <v>112.85714285714286</v>
      </c>
      <c r="D100" s="125">
        <v>138.75</v>
      </c>
      <c r="E100" s="113">
        <v>183.75</v>
      </c>
      <c r="F100" s="113">
        <v>180.76923076923077</v>
      </c>
      <c r="G100" s="113">
        <v>202.72727272727272</v>
      </c>
      <c r="H100" s="113">
        <v>100</v>
      </c>
      <c r="I100" s="113">
        <v>116.66666666666667</v>
      </c>
      <c r="J100" s="113">
        <v>104.58333333333333</v>
      </c>
      <c r="K100" s="115">
        <v>148.88888888888889</v>
      </c>
      <c r="L100" s="129">
        <v>110</v>
      </c>
      <c r="M100" s="118">
        <v>115</v>
      </c>
      <c r="N100" s="80">
        <v>128.46153846153845</v>
      </c>
      <c r="O100" s="111">
        <f t="shared" si="3"/>
        <v>136.8711728086728</v>
      </c>
    </row>
    <row r="101" spans="1:15" ht="12.75">
      <c r="A101" s="183" t="s">
        <v>304</v>
      </c>
      <c r="B101" s="283" t="s">
        <v>33</v>
      </c>
      <c r="C101" s="113">
        <v>76.25</v>
      </c>
      <c r="D101" s="125">
        <v>102.5</v>
      </c>
      <c r="E101" s="113">
        <v>130</v>
      </c>
      <c r="F101" s="113">
        <v>158.33333333333334</v>
      </c>
      <c r="G101" s="113">
        <v>139.54545454545453</v>
      </c>
      <c r="H101" s="113">
        <v>68.75</v>
      </c>
      <c r="I101" s="113">
        <v>80</v>
      </c>
      <c r="J101" s="113">
        <v>54.166666666666664</v>
      </c>
      <c r="K101" s="115">
        <v>97.5</v>
      </c>
      <c r="L101" s="129">
        <v>96.66666666666667</v>
      </c>
      <c r="M101" s="118">
        <v>89</v>
      </c>
      <c r="N101" s="80">
        <v>130</v>
      </c>
      <c r="O101" s="111">
        <f t="shared" si="3"/>
        <v>101.89267676767675</v>
      </c>
    </row>
    <row r="102" spans="1:15" ht="12.75">
      <c r="A102" s="183" t="s">
        <v>305</v>
      </c>
      <c r="B102" s="283" t="s">
        <v>33</v>
      </c>
      <c r="C102" s="113">
        <v>40</v>
      </c>
      <c r="D102" s="125">
        <v>46.666666666666664</v>
      </c>
      <c r="E102" s="113"/>
      <c r="F102" s="113">
        <v>71.66666666666667</v>
      </c>
      <c r="G102" s="113">
        <v>52.72727272727273</v>
      </c>
      <c r="H102" s="113">
        <v>40</v>
      </c>
      <c r="I102" s="113"/>
      <c r="J102" s="113">
        <v>70</v>
      </c>
      <c r="K102" s="115">
        <v>65</v>
      </c>
      <c r="L102" s="129"/>
      <c r="M102" s="118">
        <v>60</v>
      </c>
      <c r="N102" s="80"/>
      <c r="O102" s="111">
        <f t="shared" si="3"/>
        <v>55.75757575757575</v>
      </c>
    </row>
    <row r="103" spans="1:15" ht="12.75">
      <c r="A103" s="183" t="s">
        <v>306</v>
      </c>
      <c r="B103" s="283" t="s">
        <v>58</v>
      </c>
      <c r="C103" s="113"/>
      <c r="D103" s="125"/>
      <c r="E103" s="113"/>
      <c r="F103" s="113">
        <v>1500</v>
      </c>
      <c r="G103" s="113">
        <v>1075</v>
      </c>
      <c r="H103" s="113">
        <v>1008.3333333333334</v>
      </c>
      <c r="I103" s="113">
        <v>966.6666666666666</v>
      </c>
      <c r="J103" s="113">
        <v>991.6666666666666</v>
      </c>
      <c r="K103" s="115">
        <v>881.8181818181819</v>
      </c>
      <c r="L103" s="129">
        <v>690</v>
      </c>
      <c r="M103" s="118">
        <v>1000</v>
      </c>
      <c r="N103" s="80"/>
      <c r="O103" s="111">
        <f t="shared" si="3"/>
        <v>1014.1856060606061</v>
      </c>
    </row>
    <row r="104" spans="1:15" ht="12.75">
      <c r="A104" s="183" t="s">
        <v>307</v>
      </c>
      <c r="B104" s="283" t="s">
        <v>58</v>
      </c>
      <c r="C104" s="113"/>
      <c r="D104" s="125"/>
      <c r="E104" s="113"/>
      <c r="F104" s="113">
        <v>400</v>
      </c>
      <c r="G104" s="113"/>
      <c r="H104" s="113">
        <v>364.2857142857143</v>
      </c>
      <c r="I104" s="113"/>
      <c r="J104" s="113"/>
      <c r="K104" s="115"/>
      <c r="L104" s="129"/>
      <c r="M104" s="118"/>
      <c r="N104" s="80"/>
      <c r="O104" s="111">
        <f t="shared" si="3"/>
        <v>382.1428571428571</v>
      </c>
    </row>
    <row r="105" spans="1:15" ht="12.75">
      <c r="A105" s="183" t="s">
        <v>308</v>
      </c>
      <c r="B105" s="283" t="s">
        <v>58</v>
      </c>
      <c r="C105" s="113"/>
      <c r="D105" s="125"/>
      <c r="E105" s="113"/>
      <c r="F105" s="113">
        <v>292.85714285714283</v>
      </c>
      <c r="G105" s="113">
        <v>218.1818181818182</v>
      </c>
      <c r="H105" s="113">
        <v>204.16666666666666</v>
      </c>
      <c r="I105" s="113">
        <v>250</v>
      </c>
      <c r="J105" s="113">
        <v>245</v>
      </c>
      <c r="K105" s="115">
        <v>262.5</v>
      </c>
      <c r="L105" s="129"/>
      <c r="M105" s="118">
        <v>300</v>
      </c>
      <c r="N105" s="80"/>
      <c r="O105" s="111">
        <f t="shared" si="3"/>
        <v>253.24366110080396</v>
      </c>
    </row>
    <row r="106" spans="1:15" ht="12.75">
      <c r="A106" s="183" t="s">
        <v>309</v>
      </c>
      <c r="B106" s="283" t="s">
        <v>58</v>
      </c>
      <c r="C106" s="113"/>
      <c r="D106" s="125"/>
      <c r="E106" s="113"/>
      <c r="F106" s="113">
        <v>650</v>
      </c>
      <c r="G106" s="113">
        <v>559.0909090909091</v>
      </c>
      <c r="H106" s="113">
        <v>600</v>
      </c>
      <c r="I106" s="113"/>
      <c r="J106" s="113"/>
      <c r="K106" s="115"/>
      <c r="L106" s="129"/>
      <c r="M106" s="118"/>
      <c r="N106" s="80"/>
      <c r="O106" s="111">
        <f t="shared" si="3"/>
        <v>603.030303030303</v>
      </c>
    </row>
    <row r="107" spans="1:15" ht="12.75">
      <c r="A107" s="183" t="s">
        <v>310</v>
      </c>
      <c r="B107" s="283" t="s">
        <v>58</v>
      </c>
      <c r="C107" s="113"/>
      <c r="D107" s="125"/>
      <c r="E107" s="113"/>
      <c r="F107" s="113">
        <v>800</v>
      </c>
      <c r="G107" s="113"/>
      <c r="H107" s="113">
        <v>944.4444444444445</v>
      </c>
      <c r="I107" s="113">
        <v>1366.6666666666667</v>
      </c>
      <c r="J107" s="113">
        <v>1445.4545454545455</v>
      </c>
      <c r="K107" s="115">
        <v>1160</v>
      </c>
      <c r="L107" s="129">
        <v>866.6666666666666</v>
      </c>
      <c r="M107" s="118">
        <v>800</v>
      </c>
      <c r="N107" s="80"/>
      <c r="O107" s="111">
        <f t="shared" si="3"/>
        <v>1054.7474747474748</v>
      </c>
    </row>
    <row r="108" spans="1:15" ht="12.75">
      <c r="A108" s="183" t="s">
        <v>311</v>
      </c>
      <c r="B108" s="283" t="s">
        <v>58</v>
      </c>
      <c r="C108" s="113"/>
      <c r="D108" s="125"/>
      <c r="E108" s="113"/>
      <c r="F108" s="113">
        <v>760</v>
      </c>
      <c r="G108" s="113">
        <v>340</v>
      </c>
      <c r="H108" s="113">
        <v>375</v>
      </c>
      <c r="I108" s="113"/>
      <c r="J108" s="113"/>
      <c r="K108" s="115"/>
      <c r="L108" s="129"/>
      <c r="M108" s="118"/>
      <c r="N108" s="80"/>
      <c r="O108" s="111">
        <f t="shared" si="3"/>
        <v>491.6666666666667</v>
      </c>
    </row>
    <row r="109" spans="1:15" ht="12.75">
      <c r="A109" s="183" t="s">
        <v>31</v>
      </c>
      <c r="B109" s="283" t="s">
        <v>58</v>
      </c>
      <c r="C109" s="113">
        <v>272.27272727272725</v>
      </c>
      <c r="D109" s="125">
        <v>333.3333333333333</v>
      </c>
      <c r="E109" s="113">
        <v>618.1818181818181</v>
      </c>
      <c r="F109" s="113">
        <v>603.5714285714286</v>
      </c>
      <c r="G109" s="113">
        <v>363.6363636363636</v>
      </c>
      <c r="H109" s="113">
        <v>384.5833333333333</v>
      </c>
      <c r="I109" s="113">
        <v>283.3333333333333</v>
      </c>
      <c r="J109" s="113">
        <v>302.0833333333333</v>
      </c>
      <c r="K109" s="115">
        <v>418.1818181818182</v>
      </c>
      <c r="L109" s="129">
        <v>491.6666666666667</v>
      </c>
      <c r="M109" s="118">
        <v>261.8181818181818</v>
      </c>
      <c r="N109" s="80">
        <v>231.42857142857142</v>
      </c>
      <c r="O109" s="111">
        <f t="shared" si="3"/>
        <v>380.34090909090907</v>
      </c>
    </row>
    <row r="110" spans="1:15" ht="12.75">
      <c r="A110" s="183" t="s">
        <v>38</v>
      </c>
      <c r="B110" s="283" t="s">
        <v>58</v>
      </c>
      <c r="C110" s="113">
        <v>1190.909090909091</v>
      </c>
      <c r="D110" s="125">
        <v>1175</v>
      </c>
      <c r="E110" s="113">
        <v>1245.4545454545455</v>
      </c>
      <c r="F110" s="113">
        <v>778.5714285714286</v>
      </c>
      <c r="G110" s="113">
        <v>704.5454545454545</v>
      </c>
      <c r="H110" s="113">
        <v>804.1666666666666</v>
      </c>
      <c r="I110" s="113">
        <v>966.6666666666666</v>
      </c>
      <c r="J110" s="113">
        <v>950</v>
      </c>
      <c r="K110" s="115">
        <v>945.4545454545455</v>
      </c>
      <c r="L110" s="129">
        <v>991.6666666666666</v>
      </c>
      <c r="M110" s="118">
        <v>1118.1818181818182</v>
      </c>
      <c r="N110" s="80">
        <v>985.7142857142857</v>
      </c>
      <c r="O110" s="111">
        <f t="shared" si="3"/>
        <v>988.0275974025975</v>
      </c>
    </row>
    <row r="111" spans="1:15" ht="12.75">
      <c r="A111" s="183" t="s">
        <v>39</v>
      </c>
      <c r="B111" s="283" t="s">
        <v>60</v>
      </c>
      <c r="C111" s="113">
        <v>354.54545454545456</v>
      </c>
      <c r="D111" s="113">
        <v>412.5</v>
      </c>
      <c r="E111" s="113">
        <v>363.6363636363636</v>
      </c>
      <c r="F111" s="113">
        <v>319.64285714285717</v>
      </c>
      <c r="G111" s="113">
        <v>336.8181818181818</v>
      </c>
      <c r="H111" s="113">
        <v>347.9166666666667</v>
      </c>
      <c r="I111" s="113">
        <v>316.6666666666667</v>
      </c>
      <c r="J111" s="113">
        <v>289.5833333333333</v>
      </c>
      <c r="K111" s="115">
        <v>327.27272727272725</v>
      </c>
      <c r="L111" s="129">
        <v>395.8333333333333</v>
      </c>
      <c r="M111" s="118">
        <v>386.3636363636364</v>
      </c>
      <c r="N111" s="80">
        <v>269.64285714285717</v>
      </c>
      <c r="O111" s="111">
        <f t="shared" si="3"/>
        <v>343.36850649350646</v>
      </c>
    </row>
    <row r="112" spans="1:22" s="9" customFormat="1" ht="12.75">
      <c r="A112" s="186"/>
      <c r="B112" s="286"/>
      <c r="C112" s="11"/>
      <c r="D112" s="11"/>
      <c r="E112" s="11"/>
      <c r="F112" s="11"/>
      <c r="G112" s="11"/>
      <c r="H112" s="11"/>
      <c r="I112" s="11"/>
      <c r="J112" s="11"/>
      <c r="K112" s="14"/>
      <c r="L112" s="12"/>
      <c r="M112" s="13"/>
      <c r="N112" s="15"/>
      <c r="O112" s="1"/>
      <c r="P112" s="266"/>
      <c r="Q112" s="266"/>
      <c r="R112" s="266"/>
      <c r="S112" s="266"/>
      <c r="T112" s="266"/>
      <c r="U112" s="266"/>
      <c r="V112" s="266"/>
    </row>
    <row r="113" spans="1:15" ht="8.25" customHeight="1" hidden="1">
      <c r="A113" s="186"/>
      <c r="B113" s="286"/>
      <c r="C113" s="11"/>
      <c r="D113" s="11"/>
      <c r="E113" s="11"/>
      <c r="F113" s="11"/>
      <c r="G113" s="11"/>
      <c r="H113" s="11"/>
      <c r="I113" s="11"/>
      <c r="J113" s="11"/>
      <c r="K113" s="14"/>
      <c r="L113" s="12"/>
      <c r="M113" s="13"/>
      <c r="N113" s="15"/>
      <c r="O113" s="1"/>
    </row>
    <row r="114" spans="1:15" ht="6" customHeight="1">
      <c r="A114" s="186"/>
      <c r="B114" s="286"/>
      <c r="C114" s="11"/>
      <c r="D114" s="11"/>
      <c r="E114" s="11"/>
      <c r="F114" s="11"/>
      <c r="G114" s="11"/>
      <c r="H114" s="11"/>
      <c r="I114" s="11"/>
      <c r="J114" s="11"/>
      <c r="K114" s="14"/>
      <c r="L114" s="12"/>
      <c r="M114" s="13"/>
      <c r="N114" s="15"/>
      <c r="O114" s="1"/>
    </row>
    <row r="115" spans="1:15" ht="12.75" customHeight="1">
      <c r="A115" s="186"/>
      <c r="B115" s="286"/>
      <c r="C115" s="11"/>
      <c r="D115" s="11"/>
      <c r="E115" s="11"/>
      <c r="F115" s="11"/>
      <c r="G115" s="11"/>
      <c r="H115" s="11"/>
      <c r="I115" s="11"/>
      <c r="J115" s="11"/>
      <c r="K115" s="14"/>
      <c r="L115" s="12"/>
      <c r="M115" s="13"/>
      <c r="N115" s="15"/>
      <c r="O115" s="1"/>
    </row>
    <row r="116" spans="1:15" ht="18.75" customHeight="1">
      <c r="A116" s="186"/>
      <c r="B116" s="286"/>
      <c r="C116" s="11"/>
      <c r="D116" s="11"/>
      <c r="E116" s="11"/>
      <c r="F116" s="11"/>
      <c r="G116" s="11"/>
      <c r="H116" s="11"/>
      <c r="I116" s="11"/>
      <c r="J116" s="11"/>
      <c r="K116" s="14"/>
      <c r="L116" s="12"/>
      <c r="M116" s="13"/>
      <c r="N116" s="15"/>
      <c r="O116" s="1"/>
    </row>
    <row r="117" spans="1:15" ht="18">
      <c r="A117" s="497" t="s">
        <v>361</v>
      </c>
      <c r="B117" s="497"/>
      <c r="C117" s="497"/>
      <c r="D117" s="497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497"/>
    </row>
    <row r="118" spans="1:15" ht="15.75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</row>
    <row r="119" spans="1:15" ht="17.25" customHeight="1">
      <c r="A119" s="259"/>
      <c r="B119" s="259"/>
      <c r="C119" s="259"/>
      <c r="D119" s="259"/>
      <c r="E119" s="259"/>
      <c r="F119" s="259"/>
      <c r="G119" s="259"/>
      <c r="H119" s="260"/>
      <c r="I119" s="259"/>
      <c r="J119" s="259"/>
      <c r="K119" s="259"/>
      <c r="L119" s="259"/>
      <c r="M119" s="259"/>
      <c r="N119" s="259"/>
      <c r="O119" s="259"/>
    </row>
    <row r="120" spans="1:15" ht="15">
      <c r="A120" s="225" t="s">
        <v>351</v>
      </c>
      <c r="B120" s="225" t="s">
        <v>0</v>
      </c>
      <c r="C120" s="225" t="s">
        <v>16</v>
      </c>
      <c r="D120" s="225" t="s">
        <v>17</v>
      </c>
      <c r="E120" s="225" t="s">
        <v>18</v>
      </c>
      <c r="F120" s="225" t="s">
        <v>19</v>
      </c>
      <c r="G120" s="225" t="s">
        <v>20</v>
      </c>
      <c r="H120" s="226" t="s">
        <v>21</v>
      </c>
      <c r="I120" s="225" t="s">
        <v>22</v>
      </c>
      <c r="J120" s="225" t="s">
        <v>61</v>
      </c>
      <c r="K120" s="225" t="s">
        <v>23</v>
      </c>
      <c r="L120" s="225" t="s">
        <v>24</v>
      </c>
      <c r="M120" s="225" t="s">
        <v>25</v>
      </c>
      <c r="N120" s="225" t="s">
        <v>26</v>
      </c>
      <c r="O120" s="225" t="s">
        <v>40</v>
      </c>
    </row>
    <row r="121" spans="1:15" ht="12.75">
      <c r="A121" s="345" t="s">
        <v>357</v>
      </c>
      <c r="B121" s="324"/>
      <c r="C121" s="11"/>
      <c r="D121" s="11"/>
      <c r="E121" s="11"/>
      <c r="F121" s="7"/>
      <c r="G121" s="7"/>
      <c r="H121" s="11"/>
      <c r="I121" s="11"/>
      <c r="J121" s="11"/>
      <c r="K121" s="14"/>
      <c r="L121" s="7"/>
      <c r="M121" s="13"/>
      <c r="N121" s="15"/>
      <c r="O121" s="1"/>
    </row>
    <row r="122" spans="1:15" ht="12.75">
      <c r="A122" s="183" t="s">
        <v>56</v>
      </c>
      <c r="B122" s="283" t="s">
        <v>57</v>
      </c>
      <c r="C122" s="113">
        <v>5390.909090909091</v>
      </c>
      <c r="D122" s="125">
        <v>5425</v>
      </c>
      <c r="E122" s="113">
        <v>5400</v>
      </c>
      <c r="F122" s="113">
        <v>5400</v>
      </c>
      <c r="G122" s="113">
        <v>5400</v>
      </c>
      <c r="H122" s="113">
        <v>5675</v>
      </c>
      <c r="I122" s="113">
        <v>5691.666666666667</v>
      </c>
      <c r="J122" s="113">
        <v>5758.333333333333</v>
      </c>
      <c r="K122" s="115">
        <v>5781.818181818182</v>
      </c>
      <c r="L122" s="129">
        <v>5800</v>
      </c>
      <c r="M122" s="118">
        <v>5790.909090909091</v>
      </c>
      <c r="N122" s="80">
        <v>5807.142857142857</v>
      </c>
      <c r="O122" s="111">
        <f t="shared" si="3"/>
        <v>5610.0649350649355</v>
      </c>
    </row>
    <row r="123" spans="1:15" ht="12.75">
      <c r="A123" s="183" t="s">
        <v>278</v>
      </c>
      <c r="B123" s="283" t="s">
        <v>57</v>
      </c>
      <c r="C123" s="113">
        <v>7700</v>
      </c>
      <c r="D123" s="125">
        <v>7883.333333333333</v>
      </c>
      <c r="E123" s="113">
        <v>7872.727272727273</v>
      </c>
      <c r="F123" s="113">
        <v>7757.142857142857</v>
      </c>
      <c r="G123" s="113">
        <v>7718.181818181818</v>
      </c>
      <c r="H123" s="113">
        <v>7800</v>
      </c>
      <c r="I123" s="113">
        <v>7833.333333333333</v>
      </c>
      <c r="J123" s="113">
        <v>8000</v>
      </c>
      <c r="K123" s="115">
        <v>7981.818181818182</v>
      </c>
      <c r="L123" s="129">
        <v>8000</v>
      </c>
      <c r="M123" s="118">
        <v>8000</v>
      </c>
      <c r="N123" s="80">
        <v>8000</v>
      </c>
      <c r="O123" s="111">
        <f t="shared" si="3"/>
        <v>7878.878066378066</v>
      </c>
    </row>
    <row r="124" spans="1:15" ht="18.75" customHeight="1">
      <c r="A124" s="183" t="s">
        <v>312</v>
      </c>
      <c r="B124" s="283" t="s">
        <v>57</v>
      </c>
      <c r="C124" s="113">
        <v>4809.090909090909</v>
      </c>
      <c r="D124" s="125">
        <v>4816.666666666667</v>
      </c>
      <c r="E124" s="113">
        <v>4800</v>
      </c>
      <c r="F124" s="113">
        <v>4800</v>
      </c>
      <c r="G124" s="113">
        <v>4872.727272727273</v>
      </c>
      <c r="H124" s="113">
        <v>4841.666666666667</v>
      </c>
      <c r="I124" s="113">
        <v>4800</v>
      </c>
      <c r="J124" s="113">
        <v>4800</v>
      </c>
      <c r="K124" s="115">
        <v>4809.090909090909</v>
      </c>
      <c r="L124" s="129">
        <v>4833.333333333333</v>
      </c>
      <c r="M124" s="118">
        <v>4800</v>
      </c>
      <c r="N124" s="80">
        <v>4914.285714285715</v>
      </c>
      <c r="O124" s="111">
        <f t="shared" si="3"/>
        <v>4824.738455988457</v>
      </c>
    </row>
    <row r="125" spans="1:15" ht="12.75">
      <c r="A125" s="183" t="s">
        <v>11</v>
      </c>
      <c r="B125" s="283" t="s">
        <v>57</v>
      </c>
      <c r="C125" s="113">
        <v>3263.6363636363635</v>
      </c>
      <c r="D125" s="125">
        <v>3266.6666666666665</v>
      </c>
      <c r="E125" s="113">
        <v>3490.909090909091</v>
      </c>
      <c r="F125" s="113">
        <v>3485.714285714286</v>
      </c>
      <c r="G125" s="113">
        <v>3536.3636363636365</v>
      </c>
      <c r="H125" s="113">
        <v>3291.6666666666665</v>
      </c>
      <c r="I125" s="113">
        <v>3458.3333333333335</v>
      </c>
      <c r="J125" s="113">
        <v>3858.3333333333335</v>
      </c>
      <c r="K125" s="115">
        <v>3945.4545454545455</v>
      </c>
      <c r="L125" s="129">
        <v>3575</v>
      </c>
      <c r="M125" s="118">
        <v>3600</v>
      </c>
      <c r="N125" s="80">
        <v>3671.4285714285716</v>
      </c>
      <c r="O125" s="111">
        <f t="shared" si="3"/>
        <v>3536.9588744588746</v>
      </c>
    </row>
    <row r="126" spans="1:15" ht="12.75">
      <c r="A126" s="183" t="s">
        <v>15</v>
      </c>
      <c r="B126" s="283" t="s">
        <v>57</v>
      </c>
      <c r="C126" s="113">
        <v>3672.7272727272725</v>
      </c>
      <c r="D126" s="113">
        <v>3683.3333333333335</v>
      </c>
      <c r="E126" s="113">
        <v>3872.7272727272725</v>
      </c>
      <c r="F126" s="113">
        <v>4042.8571428571427</v>
      </c>
      <c r="G126" s="113">
        <v>4013.6363636363635</v>
      </c>
      <c r="H126" s="113">
        <v>3904.1666666666665</v>
      </c>
      <c r="I126" s="113">
        <v>3975</v>
      </c>
      <c r="J126" s="113">
        <v>4483.333333333333</v>
      </c>
      <c r="K126" s="115">
        <v>4590.909090909091</v>
      </c>
      <c r="L126" s="114">
        <v>4391.666666666667</v>
      </c>
      <c r="M126" s="118">
        <v>4554.545454545455</v>
      </c>
      <c r="N126" s="80">
        <v>4628.571428571428</v>
      </c>
      <c r="O126" s="111">
        <f t="shared" si="3"/>
        <v>4151.122835497835</v>
      </c>
    </row>
    <row r="127" spans="1:15" ht="12.75">
      <c r="A127" s="183" t="s">
        <v>234</v>
      </c>
      <c r="B127" s="283" t="s">
        <v>57</v>
      </c>
      <c r="C127" s="113">
        <v>7700</v>
      </c>
      <c r="D127" s="125">
        <v>7883.333333333333</v>
      </c>
      <c r="E127" s="113">
        <v>7872.727272727273</v>
      </c>
      <c r="F127" s="113">
        <v>7778.571428571428</v>
      </c>
      <c r="G127" s="113">
        <v>7800</v>
      </c>
      <c r="H127" s="113">
        <v>7800</v>
      </c>
      <c r="I127" s="113">
        <v>7833.333333333333</v>
      </c>
      <c r="J127" s="113">
        <v>8000</v>
      </c>
      <c r="K127" s="115">
        <v>8000</v>
      </c>
      <c r="L127" s="129">
        <v>8000</v>
      </c>
      <c r="M127" s="118">
        <v>7981.818181818182</v>
      </c>
      <c r="N127" s="80">
        <v>7985.714285714285</v>
      </c>
      <c r="O127" s="111">
        <f t="shared" si="3"/>
        <v>7886.291486291487</v>
      </c>
    </row>
    <row r="128" spans="1:15" ht="15.75" customHeight="1">
      <c r="A128" s="215"/>
      <c r="B128" s="196"/>
      <c r="C128" s="113"/>
      <c r="D128" s="113"/>
      <c r="E128" s="113"/>
      <c r="F128" s="113"/>
      <c r="G128" s="113"/>
      <c r="H128" s="113"/>
      <c r="I128" s="113"/>
      <c r="J128" s="113"/>
      <c r="K128" s="115"/>
      <c r="L128" s="114"/>
      <c r="M128" s="118"/>
      <c r="N128" s="80"/>
      <c r="O128" s="111"/>
    </row>
    <row r="129" spans="1:15" ht="21" customHeight="1">
      <c r="A129" s="272" t="s">
        <v>331</v>
      </c>
      <c r="B129" s="273"/>
      <c r="C129" s="274"/>
      <c r="D129" s="113"/>
      <c r="E129" s="274"/>
      <c r="F129" s="274"/>
      <c r="G129" s="274"/>
      <c r="H129" s="274"/>
      <c r="I129" s="274"/>
      <c r="J129" s="275"/>
      <c r="K129" s="274"/>
      <c r="L129" s="274"/>
      <c r="M129" s="274"/>
      <c r="N129" s="274"/>
      <c r="O129" s="111"/>
    </row>
    <row r="130" spans="1:15" ht="12.75">
      <c r="A130" s="183" t="s">
        <v>280</v>
      </c>
      <c r="B130" s="283" t="s">
        <v>58</v>
      </c>
      <c r="C130" s="113">
        <v>423.6363636363636</v>
      </c>
      <c r="D130" s="113">
        <v>385.8333333333333</v>
      </c>
      <c r="E130" s="113">
        <v>446.3636363636364</v>
      </c>
      <c r="F130" s="113">
        <v>374.2857142857143</v>
      </c>
      <c r="G130" s="113">
        <v>354.54545454545456</v>
      </c>
      <c r="H130" s="113">
        <v>352.5</v>
      </c>
      <c r="I130" s="113">
        <v>360.8333333333333</v>
      </c>
      <c r="J130" s="113">
        <v>385.8333333333333</v>
      </c>
      <c r="K130" s="115">
        <v>380.90909090909093</v>
      </c>
      <c r="L130" s="114">
        <v>367.5</v>
      </c>
      <c r="M130" s="118">
        <v>384.54545454545456</v>
      </c>
      <c r="N130" s="80">
        <v>360</v>
      </c>
      <c r="O130" s="111">
        <f t="shared" si="3"/>
        <v>381.3988095238096</v>
      </c>
    </row>
    <row r="131" spans="1:22" s="9" customFormat="1" ht="13.5">
      <c r="A131" s="216" t="s">
        <v>358</v>
      </c>
      <c r="B131" s="198"/>
      <c r="C131" s="11"/>
      <c r="D131" s="11"/>
      <c r="E131" s="11"/>
      <c r="F131" s="11"/>
      <c r="G131" s="11"/>
      <c r="H131" s="11"/>
      <c r="I131" s="11"/>
      <c r="J131" s="11"/>
      <c r="K131" s="14"/>
      <c r="L131" s="12"/>
      <c r="O131" s="1"/>
      <c r="P131" s="266"/>
      <c r="Q131" s="266"/>
      <c r="R131" s="266"/>
      <c r="S131" s="266"/>
      <c r="T131" s="266"/>
      <c r="U131" s="266"/>
      <c r="V131" s="266"/>
    </row>
    <row r="132" spans="1:22" s="9" customFormat="1" ht="13.5">
      <c r="A132" s="216"/>
      <c r="B132" s="198"/>
      <c r="C132" s="11"/>
      <c r="D132" s="11"/>
      <c r="E132" s="11"/>
      <c r="F132" s="11"/>
      <c r="G132" s="11"/>
      <c r="H132" s="11"/>
      <c r="I132" s="11"/>
      <c r="J132" s="11"/>
      <c r="K132" s="14"/>
      <c r="L132" s="12"/>
      <c r="O132" s="1"/>
      <c r="P132" s="266"/>
      <c r="Q132" s="266"/>
      <c r="R132" s="266"/>
      <c r="S132" s="266"/>
      <c r="T132" s="266"/>
      <c r="U132" s="266"/>
      <c r="V132" s="266"/>
    </row>
    <row r="133" spans="1:22" s="9" customFormat="1" ht="13.5">
      <c r="A133" s="217" t="s">
        <v>63</v>
      </c>
      <c r="B133" s="276"/>
      <c r="P133" s="266"/>
      <c r="Q133" s="266"/>
      <c r="R133" s="266"/>
      <c r="S133" s="266"/>
      <c r="T133" s="266"/>
      <c r="U133" s="266"/>
      <c r="V133" s="266"/>
    </row>
    <row r="134" spans="1:22" s="9" customFormat="1" ht="13.5">
      <c r="A134" s="218" t="s">
        <v>362</v>
      </c>
      <c r="B134" s="276"/>
      <c r="O134" s="8"/>
      <c r="P134" s="266"/>
      <c r="Q134" s="266"/>
      <c r="R134" s="266"/>
      <c r="S134" s="266"/>
      <c r="T134" s="266"/>
      <c r="U134" s="266"/>
      <c r="V134" s="266"/>
    </row>
    <row r="135" spans="2:22" s="9" customFormat="1" ht="12">
      <c r="B135" s="276"/>
      <c r="O135" s="8"/>
      <c r="P135" s="266"/>
      <c r="Q135" s="266"/>
      <c r="R135" s="266"/>
      <c r="S135" s="266"/>
      <c r="T135" s="266"/>
      <c r="U135" s="266"/>
      <c r="V135" s="266"/>
    </row>
    <row r="136" spans="2:22" s="9" customFormat="1" ht="12.75">
      <c r="B136" s="27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37"/>
      <c r="O136" s="8"/>
      <c r="P136" s="266"/>
      <c r="Q136" s="266"/>
      <c r="R136" s="266"/>
      <c r="S136" s="266"/>
      <c r="T136" s="266"/>
      <c r="U136" s="266"/>
      <c r="V136" s="266"/>
    </row>
    <row r="137" spans="2:22" s="9" customFormat="1" ht="12">
      <c r="B137" s="29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8"/>
      <c r="P137" s="266"/>
      <c r="Q137" s="266"/>
      <c r="R137" s="266"/>
      <c r="S137" s="266"/>
      <c r="T137" s="266"/>
      <c r="U137" s="266"/>
      <c r="V137" s="266"/>
    </row>
    <row r="138" spans="2:22" s="9" customFormat="1" ht="12">
      <c r="B138" s="29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8"/>
      <c r="P138" s="266"/>
      <c r="Q138" s="266"/>
      <c r="R138" s="266"/>
      <c r="S138" s="266"/>
      <c r="T138" s="266"/>
      <c r="U138" s="266"/>
      <c r="V138" s="266"/>
    </row>
    <row r="139" spans="3:22" s="9" customFormat="1" ht="12.75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0"/>
      <c r="P139" s="266"/>
      <c r="Q139" s="266"/>
      <c r="R139" s="266"/>
      <c r="S139" s="266"/>
      <c r="T139" s="266"/>
      <c r="U139" s="266"/>
      <c r="V139" s="266"/>
    </row>
    <row r="140" spans="15:22" s="9" customFormat="1" ht="12">
      <c r="O140" s="8"/>
      <c r="P140" s="266"/>
      <c r="Q140" s="266"/>
      <c r="R140" s="266"/>
      <c r="S140" s="266"/>
      <c r="T140" s="266"/>
      <c r="U140" s="266"/>
      <c r="V140" s="266"/>
    </row>
    <row r="141" spans="16:22" s="9" customFormat="1" ht="12">
      <c r="P141" s="266"/>
      <c r="Q141" s="266"/>
      <c r="R141" s="266"/>
      <c r="S141" s="266"/>
      <c r="T141" s="266"/>
      <c r="U141" s="266"/>
      <c r="V141" s="266"/>
    </row>
    <row r="142" spans="16:22" s="9" customFormat="1" ht="12">
      <c r="P142" s="266"/>
      <c r="Q142" s="266"/>
      <c r="R142" s="266"/>
      <c r="S142" s="266"/>
      <c r="T142" s="266"/>
      <c r="U142" s="266"/>
      <c r="V142" s="266"/>
    </row>
    <row r="143" spans="16:22" s="9" customFormat="1" ht="12">
      <c r="P143" s="266"/>
      <c r="Q143" s="266"/>
      <c r="R143" s="266"/>
      <c r="S143" s="266"/>
      <c r="T143" s="266"/>
      <c r="U143" s="266"/>
      <c r="V143" s="266"/>
    </row>
    <row r="144" spans="16:22" s="9" customFormat="1" ht="12">
      <c r="P144" s="266"/>
      <c r="Q144" s="266"/>
      <c r="R144" s="266"/>
      <c r="S144" s="266"/>
      <c r="T144" s="266"/>
      <c r="U144" s="266"/>
      <c r="V144" s="266"/>
    </row>
    <row r="145" spans="16:22" s="9" customFormat="1" ht="12">
      <c r="P145" s="266"/>
      <c r="Q145" s="266"/>
      <c r="R145" s="266"/>
      <c r="S145" s="266"/>
      <c r="T145" s="266"/>
      <c r="U145" s="266"/>
      <c r="V145" s="266"/>
    </row>
    <row r="146" spans="16:22" s="9" customFormat="1" ht="12">
      <c r="P146" s="266"/>
      <c r="Q146" s="266"/>
      <c r="R146" s="266"/>
      <c r="S146" s="266"/>
      <c r="T146" s="266"/>
      <c r="U146" s="266"/>
      <c r="V146" s="266"/>
    </row>
    <row r="147" spans="16:22" s="9" customFormat="1" ht="12">
      <c r="P147" s="266"/>
      <c r="Q147" s="266"/>
      <c r="R147" s="266"/>
      <c r="S147" s="266"/>
      <c r="T147" s="266"/>
      <c r="U147" s="266"/>
      <c r="V147" s="266"/>
    </row>
    <row r="148" spans="16:22" s="9" customFormat="1" ht="12">
      <c r="P148" s="266"/>
      <c r="Q148" s="266"/>
      <c r="R148" s="266"/>
      <c r="S148" s="266"/>
      <c r="T148" s="266"/>
      <c r="U148" s="266"/>
      <c r="V148" s="266"/>
    </row>
    <row r="149" spans="16:22" s="9" customFormat="1" ht="12">
      <c r="P149" s="266"/>
      <c r="Q149" s="266"/>
      <c r="R149" s="266"/>
      <c r="S149" s="266"/>
      <c r="T149" s="266"/>
      <c r="U149" s="266"/>
      <c r="V149" s="266"/>
    </row>
    <row r="150" spans="16:22" s="9" customFormat="1" ht="12">
      <c r="P150" s="266"/>
      <c r="Q150" s="266"/>
      <c r="R150" s="266"/>
      <c r="S150" s="266"/>
      <c r="T150" s="266"/>
      <c r="U150" s="266"/>
      <c r="V150" s="266"/>
    </row>
    <row r="151" spans="16:22" s="9" customFormat="1" ht="12">
      <c r="P151" s="266"/>
      <c r="Q151" s="266"/>
      <c r="R151" s="266"/>
      <c r="S151" s="266"/>
      <c r="T151" s="266"/>
      <c r="U151" s="266"/>
      <c r="V151" s="266"/>
    </row>
    <row r="152" spans="16:22" s="9" customFormat="1" ht="12">
      <c r="P152" s="266"/>
      <c r="Q152" s="266"/>
      <c r="R152" s="266"/>
      <c r="S152" s="266"/>
      <c r="T152" s="266"/>
      <c r="U152" s="266"/>
      <c r="V152" s="266"/>
    </row>
    <row r="153" spans="16:22" s="9" customFormat="1" ht="12">
      <c r="P153" s="266"/>
      <c r="Q153" s="266"/>
      <c r="R153" s="266"/>
      <c r="S153" s="266"/>
      <c r="T153" s="266"/>
      <c r="U153" s="266"/>
      <c r="V153" s="266"/>
    </row>
    <row r="154" spans="16:22" s="9" customFormat="1" ht="12">
      <c r="P154" s="266"/>
      <c r="Q154" s="266"/>
      <c r="R154" s="266"/>
      <c r="S154" s="266"/>
      <c r="T154" s="266"/>
      <c r="U154" s="266"/>
      <c r="V154" s="266"/>
    </row>
    <row r="155" spans="16:22" s="9" customFormat="1" ht="12">
      <c r="P155" s="266"/>
      <c r="Q155" s="266"/>
      <c r="R155" s="266"/>
      <c r="S155" s="266"/>
      <c r="T155" s="266"/>
      <c r="U155" s="266"/>
      <c r="V155" s="266"/>
    </row>
    <row r="156" spans="16:22" s="9" customFormat="1" ht="12">
      <c r="P156" s="266"/>
      <c r="Q156" s="266"/>
      <c r="R156" s="266"/>
      <c r="S156" s="266"/>
      <c r="T156" s="266"/>
      <c r="U156" s="266"/>
      <c r="V156" s="266"/>
    </row>
    <row r="157" spans="16:22" s="9" customFormat="1" ht="12">
      <c r="P157" s="266"/>
      <c r="Q157" s="266"/>
      <c r="R157" s="266"/>
      <c r="S157" s="266"/>
      <c r="T157" s="266"/>
      <c r="U157" s="266"/>
      <c r="V157" s="266"/>
    </row>
    <row r="158" spans="16:22" s="9" customFormat="1" ht="12">
      <c r="P158" s="266"/>
      <c r="Q158" s="266"/>
      <c r="R158" s="266"/>
      <c r="S158" s="266"/>
      <c r="T158" s="266"/>
      <c r="U158" s="266"/>
      <c r="V158" s="266"/>
    </row>
    <row r="159" spans="16:22" s="9" customFormat="1" ht="12">
      <c r="P159" s="266"/>
      <c r="Q159" s="266"/>
      <c r="R159" s="266"/>
      <c r="S159" s="266"/>
      <c r="T159" s="266"/>
      <c r="U159" s="266"/>
      <c r="V159" s="266"/>
    </row>
    <row r="160" spans="16:22" s="9" customFormat="1" ht="12">
      <c r="P160" s="266"/>
      <c r="Q160" s="266"/>
      <c r="R160" s="266"/>
      <c r="S160" s="266"/>
      <c r="T160" s="266"/>
      <c r="U160" s="266"/>
      <c r="V160" s="266"/>
    </row>
    <row r="161" spans="16:22" s="9" customFormat="1" ht="12">
      <c r="P161" s="266"/>
      <c r="Q161" s="266"/>
      <c r="R161" s="266"/>
      <c r="S161" s="266"/>
      <c r="T161" s="266"/>
      <c r="U161" s="266"/>
      <c r="V161" s="266"/>
    </row>
    <row r="162" spans="16:22" s="9" customFormat="1" ht="12">
      <c r="P162" s="266"/>
      <c r="Q162" s="266"/>
      <c r="R162" s="266"/>
      <c r="S162" s="266"/>
      <c r="T162" s="266"/>
      <c r="U162" s="266"/>
      <c r="V162" s="266"/>
    </row>
    <row r="163" spans="16:22" s="9" customFormat="1" ht="12">
      <c r="P163" s="266"/>
      <c r="Q163" s="266"/>
      <c r="R163" s="266"/>
      <c r="S163" s="266"/>
      <c r="T163" s="266"/>
      <c r="U163" s="266"/>
      <c r="V163" s="266"/>
    </row>
    <row r="164" spans="16:22" s="9" customFormat="1" ht="12">
      <c r="P164" s="266"/>
      <c r="Q164" s="266"/>
      <c r="R164" s="266"/>
      <c r="S164" s="266"/>
      <c r="T164" s="266"/>
      <c r="U164" s="266"/>
      <c r="V164" s="266"/>
    </row>
    <row r="165" spans="16:22" s="9" customFormat="1" ht="12">
      <c r="P165" s="266"/>
      <c r="Q165" s="266"/>
      <c r="R165" s="266"/>
      <c r="S165" s="266"/>
      <c r="T165" s="266"/>
      <c r="U165" s="266"/>
      <c r="V165" s="266"/>
    </row>
    <row r="166" spans="16:22" s="9" customFormat="1" ht="12">
      <c r="P166" s="266"/>
      <c r="Q166" s="266"/>
      <c r="R166" s="266"/>
      <c r="S166" s="266"/>
      <c r="T166" s="266"/>
      <c r="U166" s="266"/>
      <c r="V166" s="266"/>
    </row>
    <row r="167" spans="16:22" s="9" customFormat="1" ht="12">
      <c r="P167" s="266"/>
      <c r="Q167" s="266"/>
      <c r="R167" s="266"/>
      <c r="S167" s="266"/>
      <c r="T167" s="266"/>
      <c r="U167" s="266"/>
      <c r="V167" s="266"/>
    </row>
    <row r="168" spans="16:22" s="9" customFormat="1" ht="12">
      <c r="P168" s="266"/>
      <c r="Q168" s="266"/>
      <c r="R168" s="266"/>
      <c r="S168" s="266"/>
      <c r="T168" s="266"/>
      <c r="U168" s="266"/>
      <c r="V168" s="266"/>
    </row>
    <row r="169" spans="16:22" s="9" customFormat="1" ht="12">
      <c r="P169" s="266"/>
      <c r="Q169" s="266"/>
      <c r="R169" s="266"/>
      <c r="S169" s="266"/>
      <c r="T169" s="266"/>
      <c r="U169" s="266"/>
      <c r="V169" s="266"/>
    </row>
    <row r="170" spans="16:22" s="9" customFormat="1" ht="12">
      <c r="P170" s="266"/>
      <c r="Q170" s="266"/>
      <c r="R170" s="266"/>
      <c r="S170" s="266"/>
      <c r="T170" s="266"/>
      <c r="U170" s="266"/>
      <c r="V170" s="266"/>
    </row>
    <row r="171" spans="16:22" s="9" customFormat="1" ht="12">
      <c r="P171" s="266"/>
      <c r="Q171" s="266"/>
      <c r="R171" s="266"/>
      <c r="S171" s="266"/>
      <c r="T171" s="266"/>
      <c r="U171" s="266"/>
      <c r="V171" s="266"/>
    </row>
    <row r="172" spans="16:22" s="9" customFormat="1" ht="12">
      <c r="P172" s="266"/>
      <c r="Q172" s="266"/>
      <c r="R172" s="266"/>
      <c r="S172" s="266"/>
      <c r="T172" s="266"/>
      <c r="U172" s="266"/>
      <c r="V172" s="266"/>
    </row>
    <row r="173" spans="16:22" s="9" customFormat="1" ht="12">
      <c r="P173" s="266"/>
      <c r="Q173" s="266"/>
      <c r="R173" s="266"/>
      <c r="S173" s="266"/>
      <c r="T173" s="266"/>
      <c r="U173" s="266"/>
      <c r="V173" s="266"/>
    </row>
    <row r="174" spans="16:22" s="9" customFormat="1" ht="12">
      <c r="P174" s="266"/>
      <c r="Q174" s="266"/>
      <c r="R174" s="266"/>
      <c r="S174" s="266"/>
      <c r="T174" s="266"/>
      <c r="U174" s="266"/>
      <c r="V174" s="266"/>
    </row>
    <row r="175" spans="16:22" s="9" customFormat="1" ht="12">
      <c r="P175" s="266"/>
      <c r="Q175" s="266"/>
      <c r="R175" s="266"/>
      <c r="S175" s="266"/>
      <c r="T175" s="266"/>
      <c r="U175" s="266"/>
      <c r="V175" s="266"/>
    </row>
    <row r="176" spans="16:22" s="9" customFormat="1" ht="12">
      <c r="P176" s="266"/>
      <c r="Q176" s="266"/>
      <c r="R176" s="266"/>
      <c r="S176" s="266"/>
      <c r="T176" s="266"/>
      <c r="U176" s="266"/>
      <c r="V176" s="266"/>
    </row>
    <row r="177" spans="16:22" s="9" customFormat="1" ht="12">
      <c r="P177" s="266"/>
      <c r="Q177" s="266"/>
      <c r="R177" s="266"/>
      <c r="S177" s="266"/>
      <c r="T177" s="266"/>
      <c r="U177" s="266"/>
      <c r="V177" s="266"/>
    </row>
    <row r="178" spans="16:22" s="9" customFormat="1" ht="12">
      <c r="P178" s="266"/>
      <c r="Q178" s="266"/>
      <c r="R178" s="266"/>
      <c r="S178" s="266"/>
      <c r="T178" s="266"/>
      <c r="U178" s="266"/>
      <c r="V178" s="266"/>
    </row>
    <row r="179" spans="16:22" s="9" customFormat="1" ht="12">
      <c r="P179" s="266"/>
      <c r="Q179" s="266"/>
      <c r="R179" s="266"/>
      <c r="S179" s="266"/>
      <c r="T179" s="266"/>
      <c r="U179" s="266"/>
      <c r="V179" s="266"/>
    </row>
    <row r="180" spans="16:22" s="9" customFormat="1" ht="12">
      <c r="P180" s="266"/>
      <c r="Q180" s="266"/>
      <c r="R180" s="266"/>
      <c r="S180" s="266"/>
      <c r="T180" s="266"/>
      <c r="U180" s="266"/>
      <c r="V180" s="266"/>
    </row>
    <row r="181" spans="16:22" s="9" customFormat="1" ht="12">
      <c r="P181" s="266"/>
      <c r="Q181" s="266"/>
      <c r="R181" s="266"/>
      <c r="S181" s="266"/>
      <c r="T181" s="266"/>
      <c r="U181" s="266"/>
      <c r="V181" s="266"/>
    </row>
    <row r="182" spans="16:22" s="9" customFormat="1" ht="12">
      <c r="P182" s="266"/>
      <c r="Q182" s="266"/>
      <c r="R182" s="266"/>
      <c r="S182" s="266"/>
      <c r="T182" s="266"/>
      <c r="U182" s="266"/>
      <c r="V182" s="266"/>
    </row>
    <row r="183" spans="16:22" s="9" customFormat="1" ht="12">
      <c r="P183" s="266"/>
      <c r="Q183" s="266"/>
      <c r="R183" s="266"/>
      <c r="S183" s="266"/>
      <c r="T183" s="266"/>
      <c r="U183" s="266"/>
      <c r="V183" s="266"/>
    </row>
    <row r="184" spans="16:22" s="9" customFormat="1" ht="12">
      <c r="P184" s="266"/>
      <c r="Q184" s="266"/>
      <c r="R184" s="266"/>
      <c r="S184" s="266"/>
      <c r="T184" s="266"/>
      <c r="U184" s="266"/>
      <c r="V184" s="266"/>
    </row>
    <row r="185" spans="16:22" s="9" customFormat="1" ht="12">
      <c r="P185" s="266"/>
      <c r="Q185" s="266"/>
      <c r="R185" s="266"/>
      <c r="S185" s="266"/>
      <c r="T185" s="266"/>
      <c r="U185" s="266"/>
      <c r="V185" s="266"/>
    </row>
    <row r="186" spans="16:22" s="9" customFormat="1" ht="12">
      <c r="P186" s="266"/>
      <c r="Q186" s="266"/>
      <c r="R186" s="266"/>
      <c r="S186" s="266"/>
      <c r="T186" s="266"/>
      <c r="U186" s="266"/>
      <c r="V186" s="266"/>
    </row>
    <row r="187" spans="16:22" s="9" customFormat="1" ht="12">
      <c r="P187" s="266"/>
      <c r="Q187" s="266"/>
      <c r="R187" s="266"/>
      <c r="S187" s="266"/>
      <c r="T187" s="266"/>
      <c r="U187" s="266"/>
      <c r="V187" s="266"/>
    </row>
    <row r="188" spans="16:22" s="9" customFormat="1" ht="12">
      <c r="P188" s="266"/>
      <c r="Q188" s="266"/>
      <c r="R188" s="266"/>
      <c r="S188" s="266"/>
      <c r="T188" s="266"/>
      <c r="U188" s="266"/>
      <c r="V188" s="266"/>
    </row>
    <row r="189" spans="16:22" s="9" customFormat="1" ht="12">
      <c r="P189" s="266"/>
      <c r="Q189" s="266"/>
      <c r="R189" s="266"/>
      <c r="S189" s="266"/>
      <c r="T189" s="266"/>
      <c r="U189" s="266"/>
      <c r="V189" s="266"/>
    </row>
    <row r="190" spans="16:22" s="9" customFormat="1" ht="12">
      <c r="P190" s="266"/>
      <c r="Q190" s="266"/>
      <c r="R190" s="266"/>
      <c r="S190" s="266"/>
      <c r="T190" s="266"/>
      <c r="U190" s="266"/>
      <c r="V190" s="266"/>
    </row>
    <row r="191" spans="16:22" s="9" customFormat="1" ht="12">
      <c r="P191" s="266"/>
      <c r="Q191" s="266"/>
      <c r="R191" s="266"/>
      <c r="S191" s="266"/>
      <c r="T191" s="266"/>
      <c r="U191" s="266"/>
      <c r="V191" s="266"/>
    </row>
    <row r="192" spans="16:22" s="9" customFormat="1" ht="12">
      <c r="P192" s="266"/>
      <c r="Q192" s="266"/>
      <c r="R192" s="266"/>
      <c r="S192" s="266"/>
      <c r="T192" s="266"/>
      <c r="U192" s="266"/>
      <c r="V192" s="266"/>
    </row>
    <row r="193" spans="16:22" s="9" customFormat="1" ht="12">
      <c r="P193" s="266"/>
      <c r="Q193" s="266"/>
      <c r="R193" s="266"/>
      <c r="S193" s="266"/>
      <c r="T193" s="266"/>
      <c r="U193" s="266"/>
      <c r="V193" s="266"/>
    </row>
    <row r="194" spans="16:22" s="9" customFormat="1" ht="12">
      <c r="P194" s="266"/>
      <c r="Q194" s="266"/>
      <c r="R194" s="266"/>
      <c r="S194" s="266"/>
      <c r="T194" s="266"/>
      <c r="U194" s="266"/>
      <c r="V194" s="266"/>
    </row>
    <row r="195" spans="16:22" s="9" customFormat="1" ht="12">
      <c r="P195" s="266"/>
      <c r="Q195" s="266"/>
      <c r="R195" s="266"/>
      <c r="S195" s="266"/>
      <c r="T195" s="266"/>
      <c r="U195" s="266"/>
      <c r="V195" s="266"/>
    </row>
    <row r="196" spans="16:22" s="9" customFormat="1" ht="12">
      <c r="P196" s="266"/>
      <c r="Q196" s="266"/>
      <c r="R196" s="266"/>
      <c r="S196" s="266"/>
      <c r="T196" s="266"/>
      <c r="U196" s="266"/>
      <c r="V196" s="266"/>
    </row>
    <row r="197" spans="16:22" s="9" customFormat="1" ht="12">
      <c r="P197" s="266"/>
      <c r="Q197" s="266"/>
      <c r="R197" s="266"/>
      <c r="S197" s="266"/>
      <c r="T197" s="266"/>
      <c r="U197" s="266"/>
      <c r="V197" s="266"/>
    </row>
    <row r="198" spans="16:22" s="9" customFormat="1" ht="12">
      <c r="P198" s="266"/>
      <c r="Q198" s="266"/>
      <c r="R198" s="266"/>
      <c r="S198" s="266"/>
      <c r="T198" s="266"/>
      <c r="U198" s="266"/>
      <c r="V198" s="266"/>
    </row>
    <row r="199" spans="16:22" s="9" customFormat="1" ht="12">
      <c r="P199" s="266"/>
      <c r="Q199" s="266"/>
      <c r="R199" s="266"/>
      <c r="S199" s="266"/>
      <c r="T199" s="266"/>
      <c r="U199" s="266"/>
      <c r="V199" s="266"/>
    </row>
    <row r="200" spans="16:22" s="9" customFormat="1" ht="12">
      <c r="P200" s="266"/>
      <c r="Q200" s="266"/>
      <c r="R200" s="266"/>
      <c r="S200" s="266"/>
      <c r="T200" s="266"/>
      <c r="U200" s="266"/>
      <c r="V200" s="266"/>
    </row>
    <row r="201" spans="16:22" s="9" customFormat="1" ht="12">
      <c r="P201" s="266"/>
      <c r="Q201" s="266"/>
      <c r="R201" s="266"/>
      <c r="S201" s="266"/>
      <c r="T201" s="266"/>
      <c r="U201" s="266"/>
      <c r="V201" s="266"/>
    </row>
    <row r="202" spans="16:22" s="9" customFormat="1" ht="12">
      <c r="P202" s="266"/>
      <c r="Q202" s="266"/>
      <c r="R202" s="266"/>
      <c r="S202" s="266"/>
      <c r="T202" s="266"/>
      <c r="U202" s="266"/>
      <c r="V202" s="266"/>
    </row>
    <row r="203" spans="16:22" s="9" customFormat="1" ht="12">
      <c r="P203" s="266"/>
      <c r="Q203" s="266"/>
      <c r="R203" s="266"/>
      <c r="S203" s="266"/>
      <c r="T203" s="266"/>
      <c r="U203" s="266"/>
      <c r="V203" s="266"/>
    </row>
    <row r="204" spans="16:22" s="9" customFormat="1" ht="12">
      <c r="P204" s="266"/>
      <c r="Q204" s="266"/>
      <c r="R204" s="266"/>
      <c r="S204" s="266"/>
      <c r="T204" s="266"/>
      <c r="U204" s="266"/>
      <c r="V204" s="266"/>
    </row>
    <row r="205" spans="16:22" s="9" customFormat="1" ht="12">
      <c r="P205" s="266"/>
      <c r="Q205" s="266"/>
      <c r="R205" s="266"/>
      <c r="S205" s="266"/>
      <c r="T205" s="266"/>
      <c r="U205" s="266"/>
      <c r="V205" s="266"/>
    </row>
    <row r="206" spans="16:22" s="9" customFormat="1" ht="12">
      <c r="P206" s="266"/>
      <c r="Q206" s="266"/>
      <c r="R206" s="266"/>
      <c r="S206" s="266"/>
      <c r="T206" s="266"/>
      <c r="U206" s="266"/>
      <c r="V206" s="266"/>
    </row>
    <row r="207" spans="16:22" s="9" customFormat="1" ht="12">
      <c r="P207" s="266"/>
      <c r="Q207" s="266"/>
      <c r="R207" s="266"/>
      <c r="S207" s="266"/>
      <c r="T207" s="266"/>
      <c r="U207" s="266"/>
      <c r="V207" s="266"/>
    </row>
    <row r="208" spans="16:22" s="9" customFormat="1" ht="12">
      <c r="P208" s="266"/>
      <c r="Q208" s="266"/>
      <c r="R208" s="266"/>
      <c r="S208" s="266"/>
      <c r="T208" s="266"/>
      <c r="U208" s="266"/>
      <c r="V208" s="266"/>
    </row>
    <row r="209" spans="16:22" s="9" customFormat="1" ht="12">
      <c r="P209" s="266"/>
      <c r="Q209" s="266"/>
      <c r="R209" s="266"/>
      <c r="S209" s="266"/>
      <c r="T209" s="266"/>
      <c r="U209" s="266"/>
      <c r="V209" s="266"/>
    </row>
    <row r="210" spans="16:22" s="9" customFormat="1" ht="12">
      <c r="P210" s="266"/>
      <c r="Q210" s="266"/>
      <c r="R210" s="266"/>
      <c r="S210" s="266"/>
      <c r="T210" s="266"/>
      <c r="U210" s="266"/>
      <c r="V210" s="266"/>
    </row>
    <row r="211" spans="16:22" s="9" customFormat="1" ht="12">
      <c r="P211" s="266"/>
      <c r="Q211" s="266"/>
      <c r="R211" s="266"/>
      <c r="S211" s="266"/>
      <c r="T211" s="266"/>
      <c r="U211" s="266"/>
      <c r="V211" s="266"/>
    </row>
    <row r="212" spans="16:22" s="9" customFormat="1" ht="12">
      <c r="P212" s="266"/>
      <c r="Q212" s="266"/>
      <c r="R212" s="266"/>
      <c r="S212" s="266"/>
      <c r="T212" s="266"/>
      <c r="U212" s="266"/>
      <c r="V212" s="266"/>
    </row>
    <row r="213" spans="16:22" s="9" customFormat="1" ht="12">
      <c r="P213" s="266"/>
      <c r="Q213" s="266"/>
      <c r="R213" s="266"/>
      <c r="S213" s="266"/>
      <c r="T213" s="266"/>
      <c r="U213" s="266"/>
      <c r="V213" s="266"/>
    </row>
    <row r="214" spans="16:22" s="9" customFormat="1" ht="12">
      <c r="P214" s="266"/>
      <c r="Q214" s="266"/>
      <c r="R214" s="266"/>
      <c r="S214" s="266"/>
      <c r="T214" s="266"/>
      <c r="U214" s="266"/>
      <c r="V214" s="266"/>
    </row>
    <row r="215" spans="16:22" s="9" customFormat="1" ht="12">
      <c r="P215" s="266"/>
      <c r="Q215" s="266"/>
      <c r="R215" s="266"/>
      <c r="S215" s="266"/>
      <c r="T215" s="266"/>
      <c r="U215" s="266"/>
      <c r="V215" s="266"/>
    </row>
    <row r="216" spans="16:22" s="9" customFormat="1" ht="12">
      <c r="P216" s="266"/>
      <c r="Q216" s="266"/>
      <c r="R216" s="266"/>
      <c r="S216" s="266"/>
      <c r="T216" s="266"/>
      <c r="U216" s="266"/>
      <c r="V216" s="266"/>
    </row>
    <row r="217" spans="16:22" s="9" customFormat="1" ht="12">
      <c r="P217" s="266"/>
      <c r="Q217" s="266"/>
      <c r="R217" s="266"/>
      <c r="S217" s="266"/>
      <c r="T217" s="266"/>
      <c r="U217" s="266"/>
      <c r="V217" s="266"/>
    </row>
    <row r="218" spans="16:22" s="9" customFormat="1" ht="12">
      <c r="P218" s="266"/>
      <c r="Q218" s="266"/>
      <c r="R218" s="266"/>
      <c r="S218" s="266"/>
      <c r="T218" s="266"/>
      <c r="U218" s="266"/>
      <c r="V218" s="266"/>
    </row>
    <row r="219" spans="16:22" s="9" customFormat="1" ht="12">
      <c r="P219" s="266"/>
      <c r="Q219" s="266"/>
      <c r="R219" s="266"/>
      <c r="S219" s="266"/>
      <c r="T219" s="266"/>
      <c r="U219" s="266"/>
      <c r="V219" s="266"/>
    </row>
    <row r="220" spans="16:22" s="9" customFormat="1" ht="12">
      <c r="P220" s="266"/>
      <c r="Q220" s="266"/>
      <c r="R220" s="266"/>
      <c r="S220" s="266"/>
      <c r="T220" s="266"/>
      <c r="U220" s="266"/>
      <c r="V220" s="266"/>
    </row>
    <row r="221" spans="16:22" s="9" customFormat="1" ht="12">
      <c r="P221" s="266"/>
      <c r="Q221" s="266"/>
      <c r="R221" s="266"/>
      <c r="S221" s="266"/>
      <c r="T221" s="266"/>
      <c r="U221" s="266"/>
      <c r="V221" s="266"/>
    </row>
    <row r="222" spans="16:22" s="9" customFormat="1" ht="12">
      <c r="P222" s="266"/>
      <c r="Q222" s="266"/>
      <c r="R222" s="266"/>
      <c r="S222" s="266"/>
      <c r="T222" s="266"/>
      <c r="U222" s="266"/>
      <c r="V222" s="266"/>
    </row>
    <row r="223" spans="16:22" s="9" customFormat="1" ht="12">
      <c r="P223" s="266"/>
      <c r="Q223" s="266"/>
      <c r="R223" s="266"/>
      <c r="S223" s="266"/>
      <c r="T223" s="266"/>
      <c r="U223" s="266"/>
      <c r="V223" s="266"/>
    </row>
    <row r="224" spans="16:22" s="9" customFormat="1" ht="12">
      <c r="P224" s="266"/>
      <c r="Q224" s="266"/>
      <c r="R224" s="266"/>
      <c r="S224" s="266"/>
      <c r="T224" s="266"/>
      <c r="U224" s="266"/>
      <c r="V224" s="266"/>
    </row>
    <row r="225" spans="16:22" s="9" customFormat="1" ht="12">
      <c r="P225" s="266"/>
      <c r="Q225" s="266"/>
      <c r="R225" s="266"/>
      <c r="S225" s="266"/>
      <c r="T225" s="266"/>
      <c r="U225" s="266"/>
      <c r="V225" s="266"/>
    </row>
    <row r="226" spans="16:22" s="9" customFormat="1" ht="12">
      <c r="P226" s="266"/>
      <c r="Q226" s="266"/>
      <c r="R226" s="266"/>
      <c r="S226" s="266"/>
      <c r="T226" s="266"/>
      <c r="U226" s="266"/>
      <c r="V226" s="266"/>
    </row>
    <row r="227" spans="16:22" s="9" customFormat="1" ht="12">
      <c r="P227" s="266"/>
      <c r="Q227" s="266"/>
      <c r="R227" s="266"/>
      <c r="S227" s="266"/>
      <c r="T227" s="266"/>
      <c r="U227" s="266"/>
      <c r="V227" s="266"/>
    </row>
    <row r="228" spans="16:22" s="9" customFormat="1" ht="12">
      <c r="P228" s="266"/>
      <c r="Q228" s="266"/>
      <c r="R228" s="266"/>
      <c r="S228" s="266"/>
      <c r="T228" s="266"/>
      <c r="U228" s="266"/>
      <c r="V228" s="266"/>
    </row>
    <row r="229" spans="16:22" s="9" customFormat="1" ht="12">
      <c r="P229" s="266"/>
      <c r="Q229" s="266"/>
      <c r="R229" s="266"/>
      <c r="S229" s="266"/>
      <c r="T229" s="266"/>
      <c r="U229" s="266"/>
      <c r="V229" s="266"/>
    </row>
    <row r="230" spans="16:22" s="9" customFormat="1" ht="12">
      <c r="P230" s="266"/>
      <c r="Q230" s="266"/>
      <c r="R230" s="266"/>
      <c r="S230" s="266"/>
      <c r="T230" s="266"/>
      <c r="U230" s="266"/>
      <c r="V230" s="266"/>
    </row>
    <row r="231" spans="16:22" s="9" customFormat="1" ht="12">
      <c r="P231" s="266"/>
      <c r="Q231" s="266"/>
      <c r="R231" s="266"/>
      <c r="S231" s="266"/>
      <c r="T231" s="266"/>
      <c r="U231" s="266"/>
      <c r="V231" s="266"/>
    </row>
    <row r="232" spans="16:22" s="9" customFormat="1" ht="12">
      <c r="P232" s="266"/>
      <c r="Q232" s="266"/>
      <c r="R232" s="266"/>
      <c r="S232" s="266"/>
      <c r="T232" s="266"/>
      <c r="U232" s="266"/>
      <c r="V232" s="266"/>
    </row>
    <row r="233" spans="16:22" s="9" customFormat="1" ht="12">
      <c r="P233" s="266"/>
      <c r="Q233" s="266"/>
      <c r="R233" s="266"/>
      <c r="S233" s="266"/>
      <c r="T233" s="266"/>
      <c r="U233" s="266"/>
      <c r="V233" s="266"/>
    </row>
    <row r="234" spans="16:22" s="9" customFormat="1" ht="12">
      <c r="P234" s="266"/>
      <c r="Q234" s="266"/>
      <c r="R234" s="266"/>
      <c r="S234" s="266"/>
      <c r="T234" s="266"/>
      <c r="U234" s="266"/>
      <c r="V234" s="266"/>
    </row>
    <row r="235" spans="16:22" s="9" customFormat="1" ht="12">
      <c r="P235" s="266"/>
      <c r="Q235" s="266"/>
      <c r="R235" s="266"/>
      <c r="S235" s="266"/>
      <c r="T235" s="266"/>
      <c r="U235" s="266"/>
      <c r="V235" s="266"/>
    </row>
    <row r="236" spans="16:22" s="9" customFormat="1" ht="12">
      <c r="P236" s="266"/>
      <c r="Q236" s="266"/>
      <c r="R236" s="266"/>
      <c r="S236" s="266"/>
      <c r="T236" s="266"/>
      <c r="U236" s="266"/>
      <c r="V236" s="266"/>
    </row>
    <row r="237" spans="16:22" s="9" customFormat="1" ht="12">
      <c r="P237" s="266"/>
      <c r="Q237" s="266"/>
      <c r="R237" s="266"/>
      <c r="S237" s="266"/>
      <c r="T237" s="266"/>
      <c r="U237" s="266"/>
      <c r="V237" s="266"/>
    </row>
    <row r="238" spans="16:22" s="9" customFormat="1" ht="12">
      <c r="P238" s="266"/>
      <c r="Q238" s="266"/>
      <c r="R238" s="266"/>
      <c r="S238" s="266"/>
      <c r="T238" s="266"/>
      <c r="U238" s="266"/>
      <c r="V238" s="266"/>
    </row>
    <row r="239" spans="16:22" s="9" customFormat="1" ht="12">
      <c r="P239" s="266"/>
      <c r="Q239" s="266"/>
      <c r="R239" s="266"/>
      <c r="S239" s="266"/>
      <c r="T239" s="266"/>
      <c r="U239" s="266"/>
      <c r="V239" s="266"/>
    </row>
    <row r="240" spans="16:22" s="9" customFormat="1" ht="12">
      <c r="P240" s="266"/>
      <c r="Q240" s="266"/>
      <c r="R240" s="266"/>
      <c r="S240" s="266"/>
      <c r="T240" s="266"/>
      <c r="U240" s="266"/>
      <c r="V240" s="266"/>
    </row>
    <row r="241" spans="16:22" s="9" customFormat="1" ht="12">
      <c r="P241" s="266"/>
      <c r="Q241" s="266"/>
      <c r="R241" s="266"/>
      <c r="S241" s="266"/>
      <c r="T241" s="266"/>
      <c r="U241" s="266"/>
      <c r="V241" s="266"/>
    </row>
    <row r="242" spans="16:22" s="9" customFormat="1" ht="12">
      <c r="P242" s="266"/>
      <c r="Q242" s="266"/>
      <c r="R242" s="266"/>
      <c r="S242" s="266"/>
      <c r="T242" s="266"/>
      <c r="U242" s="266"/>
      <c r="V242" s="266"/>
    </row>
    <row r="243" spans="16:22" s="9" customFormat="1" ht="12">
      <c r="P243" s="266"/>
      <c r="Q243" s="266"/>
      <c r="R243" s="266"/>
      <c r="S243" s="266"/>
      <c r="T243" s="266"/>
      <c r="U243" s="266"/>
      <c r="V243" s="266"/>
    </row>
    <row r="244" spans="16:22" s="9" customFormat="1" ht="12">
      <c r="P244" s="266"/>
      <c r="Q244" s="266"/>
      <c r="R244" s="266"/>
      <c r="S244" s="266"/>
      <c r="T244" s="266"/>
      <c r="U244" s="266"/>
      <c r="V244" s="266"/>
    </row>
    <row r="245" spans="16:22" s="9" customFormat="1" ht="12">
      <c r="P245" s="266"/>
      <c r="Q245" s="266"/>
      <c r="R245" s="266"/>
      <c r="S245" s="266"/>
      <c r="T245" s="266"/>
      <c r="U245" s="266"/>
      <c r="V245" s="266"/>
    </row>
    <row r="246" spans="16:22" s="9" customFormat="1" ht="12">
      <c r="P246" s="266"/>
      <c r="Q246" s="266"/>
      <c r="R246" s="266"/>
      <c r="S246" s="266"/>
      <c r="T246" s="266"/>
      <c r="U246" s="266"/>
      <c r="V246" s="266"/>
    </row>
    <row r="247" spans="16:22" s="9" customFormat="1" ht="12">
      <c r="P247" s="266"/>
      <c r="Q247" s="266"/>
      <c r="R247" s="266"/>
      <c r="S247" s="266"/>
      <c r="T247" s="266"/>
      <c r="U247" s="266"/>
      <c r="V247" s="266"/>
    </row>
    <row r="248" spans="16:22" s="9" customFormat="1" ht="12">
      <c r="P248" s="266"/>
      <c r="Q248" s="266"/>
      <c r="R248" s="266"/>
      <c r="S248" s="266"/>
      <c r="T248" s="266"/>
      <c r="U248" s="266"/>
      <c r="V248" s="266"/>
    </row>
    <row r="249" spans="16:22" s="9" customFormat="1" ht="12">
      <c r="P249" s="266"/>
      <c r="Q249" s="266"/>
      <c r="R249" s="266"/>
      <c r="S249" s="266"/>
      <c r="T249" s="266"/>
      <c r="U249" s="266"/>
      <c r="V249" s="266"/>
    </row>
    <row r="250" spans="16:22" s="9" customFormat="1" ht="12">
      <c r="P250" s="266"/>
      <c r="Q250" s="266"/>
      <c r="R250" s="266"/>
      <c r="S250" s="266"/>
      <c r="T250" s="266"/>
      <c r="U250" s="266"/>
      <c r="V250" s="266"/>
    </row>
    <row r="251" spans="16:22" s="9" customFormat="1" ht="12">
      <c r="P251" s="266"/>
      <c r="Q251" s="266"/>
      <c r="R251" s="266"/>
      <c r="S251" s="266"/>
      <c r="T251" s="266"/>
      <c r="U251" s="266"/>
      <c r="V251" s="266"/>
    </row>
    <row r="252" spans="16:22" s="9" customFormat="1" ht="12">
      <c r="P252" s="266"/>
      <c r="Q252" s="266"/>
      <c r="R252" s="266"/>
      <c r="S252" s="266"/>
      <c r="T252" s="266"/>
      <c r="U252" s="266"/>
      <c r="V252" s="266"/>
    </row>
    <row r="253" spans="16:22" s="9" customFormat="1" ht="12">
      <c r="P253" s="266"/>
      <c r="Q253" s="266"/>
      <c r="R253" s="266"/>
      <c r="S253" s="266"/>
      <c r="T253" s="266"/>
      <c r="U253" s="266"/>
      <c r="V253" s="266"/>
    </row>
    <row r="254" spans="16:22" s="9" customFormat="1" ht="12">
      <c r="P254" s="266"/>
      <c r="Q254" s="266"/>
      <c r="R254" s="266"/>
      <c r="S254" s="266"/>
      <c r="T254" s="266"/>
      <c r="U254" s="266"/>
      <c r="V254" s="266"/>
    </row>
    <row r="255" spans="16:22" s="9" customFormat="1" ht="12">
      <c r="P255" s="266"/>
      <c r="Q255" s="266"/>
      <c r="R255" s="266"/>
      <c r="S255" s="266"/>
      <c r="T255" s="266"/>
      <c r="U255" s="266"/>
      <c r="V255" s="266"/>
    </row>
    <row r="256" spans="16:22" s="9" customFormat="1" ht="12">
      <c r="P256" s="266"/>
      <c r="Q256" s="266"/>
      <c r="R256" s="266"/>
      <c r="S256" s="266"/>
      <c r="T256" s="266"/>
      <c r="U256" s="266"/>
      <c r="V256" s="266"/>
    </row>
    <row r="257" spans="16:22" s="9" customFormat="1" ht="12">
      <c r="P257" s="266"/>
      <c r="Q257" s="266"/>
      <c r="R257" s="266"/>
      <c r="S257" s="266"/>
      <c r="T257" s="266"/>
      <c r="U257" s="266"/>
      <c r="V257" s="266"/>
    </row>
    <row r="258" spans="16:22" s="9" customFormat="1" ht="12">
      <c r="P258" s="266"/>
      <c r="Q258" s="266"/>
      <c r="R258" s="266"/>
      <c r="S258" s="266"/>
      <c r="T258" s="266"/>
      <c r="U258" s="266"/>
      <c r="V258" s="266"/>
    </row>
    <row r="259" spans="16:22" s="9" customFormat="1" ht="12">
      <c r="P259" s="266"/>
      <c r="Q259" s="266"/>
      <c r="R259" s="266"/>
      <c r="S259" s="266"/>
      <c r="T259" s="266"/>
      <c r="U259" s="266"/>
      <c r="V259" s="266"/>
    </row>
    <row r="260" spans="16:22" s="9" customFormat="1" ht="12">
      <c r="P260" s="266"/>
      <c r="Q260" s="266"/>
      <c r="R260" s="266"/>
      <c r="S260" s="266"/>
      <c r="T260" s="266"/>
      <c r="U260" s="266"/>
      <c r="V260" s="266"/>
    </row>
    <row r="261" spans="16:22" s="9" customFormat="1" ht="12">
      <c r="P261" s="266"/>
      <c r="Q261" s="266"/>
      <c r="R261" s="266"/>
      <c r="S261" s="266"/>
      <c r="T261" s="266"/>
      <c r="U261" s="266"/>
      <c r="V261" s="266"/>
    </row>
    <row r="262" spans="2:15" ht="12">
      <c r="B262" s="3"/>
      <c r="O262" s="3"/>
    </row>
    <row r="263" spans="2:15" ht="12">
      <c r="B263" s="3"/>
      <c r="O263" s="3"/>
    </row>
    <row r="264" spans="2:15" ht="12">
      <c r="B264" s="3"/>
      <c r="O264" s="3"/>
    </row>
    <row r="265" spans="2:15" ht="12">
      <c r="B265" s="3"/>
      <c r="O265" s="3"/>
    </row>
    <row r="266" spans="2:15" ht="12">
      <c r="B266" s="3"/>
      <c r="O266" s="3"/>
    </row>
    <row r="267" spans="2:15" ht="12">
      <c r="B267" s="3"/>
      <c r="O267" s="3"/>
    </row>
    <row r="268" spans="2:15" ht="12">
      <c r="B268" s="3"/>
      <c r="O268" s="3"/>
    </row>
    <row r="269" spans="2:15" ht="12">
      <c r="B269" s="3"/>
      <c r="O269" s="3"/>
    </row>
    <row r="270" spans="2:15" ht="12">
      <c r="B270" s="3"/>
      <c r="O270" s="3"/>
    </row>
    <row r="271" spans="2:15" ht="12">
      <c r="B271" s="3"/>
      <c r="O271" s="3"/>
    </row>
    <row r="272" spans="2:15" ht="12">
      <c r="B272" s="3"/>
      <c r="O272" s="3"/>
    </row>
    <row r="273" spans="2:15" ht="12">
      <c r="B273" s="3"/>
      <c r="O273" s="3"/>
    </row>
    <row r="274" spans="2:15" ht="12">
      <c r="B274" s="3"/>
      <c r="O274" s="3"/>
    </row>
    <row r="275" spans="2:15" ht="12">
      <c r="B275" s="3"/>
      <c r="O275" s="3"/>
    </row>
    <row r="276" spans="2:15" ht="12">
      <c r="B276" s="3"/>
      <c r="O276" s="3"/>
    </row>
    <row r="277" spans="2:15" ht="12">
      <c r="B277" s="3"/>
      <c r="O277" s="3"/>
    </row>
    <row r="278" spans="2:15" ht="12">
      <c r="B278" s="3"/>
      <c r="O278" s="3"/>
    </row>
    <row r="279" spans="2:15" ht="12">
      <c r="B279" s="3"/>
      <c r="O279" s="3"/>
    </row>
    <row r="280" spans="2:15" ht="12">
      <c r="B280" s="3"/>
      <c r="O280" s="3"/>
    </row>
    <row r="281" spans="2:15" ht="12">
      <c r="B281" s="3"/>
      <c r="O281" s="3"/>
    </row>
    <row r="282" spans="2:15" ht="12">
      <c r="B282" s="3"/>
      <c r="O282" s="3"/>
    </row>
    <row r="283" spans="2:15" ht="12">
      <c r="B283" s="3"/>
      <c r="O283" s="3"/>
    </row>
    <row r="284" spans="2:15" ht="12">
      <c r="B284" s="3"/>
      <c r="O284" s="3"/>
    </row>
    <row r="285" spans="2:15" ht="12">
      <c r="B285" s="3"/>
      <c r="O285" s="3"/>
    </row>
    <row r="286" spans="2:15" ht="12">
      <c r="B286" s="3"/>
      <c r="O286" s="3"/>
    </row>
    <row r="287" spans="2:15" ht="12">
      <c r="B287" s="3"/>
      <c r="O287" s="3"/>
    </row>
    <row r="288" spans="2:15" ht="12">
      <c r="B288" s="3"/>
      <c r="O288" s="3"/>
    </row>
    <row r="289" spans="2:15" ht="12">
      <c r="B289" s="3"/>
      <c r="O289" s="3"/>
    </row>
    <row r="290" spans="2:15" ht="12">
      <c r="B290" s="3"/>
      <c r="O290" s="3"/>
    </row>
    <row r="291" spans="2:15" ht="12">
      <c r="B291" s="3"/>
      <c r="O291" s="3"/>
    </row>
    <row r="292" spans="2:15" ht="12">
      <c r="B292" s="3"/>
      <c r="O292" s="3"/>
    </row>
    <row r="293" spans="2:15" ht="12">
      <c r="B293" s="3"/>
      <c r="O293" s="3"/>
    </row>
    <row r="294" spans="2:15" ht="12">
      <c r="B294" s="3"/>
      <c r="O294" s="3"/>
    </row>
    <row r="295" spans="2:15" ht="12">
      <c r="B295" s="3"/>
      <c r="O295" s="3"/>
    </row>
    <row r="296" spans="2:15" ht="12">
      <c r="B296" s="3"/>
      <c r="O296" s="3"/>
    </row>
    <row r="297" spans="2:15" ht="12">
      <c r="B297" s="3"/>
      <c r="O297" s="3"/>
    </row>
    <row r="298" spans="2:15" ht="12">
      <c r="B298" s="3"/>
      <c r="O298" s="3"/>
    </row>
    <row r="299" spans="2:15" ht="12">
      <c r="B299" s="3"/>
      <c r="O299" s="3"/>
    </row>
    <row r="300" spans="2:15" ht="12">
      <c r="B300" s="3"/>
      <c r="O300" s="3"/>
    </row>
    <row r="301" spans="2:15" ht="12">
      <c r="B301" s="3"/>
      <c r="O301" s="3"/>
    </row>
    <row r="302" spans="2:15" ht="12">
      <c r="B302" s="3"/>
      <c r="O302" s="3"/>
    </row>
    <row r="303" spans="2:15" ht="12">
      <c r="B303" s="3"/>
      <c r="O303" s="3"/>
    </row>
    <row r="304" spans="2:15" ht="12">
      <c r="B304" s="3"/>
      <c r="O304" s="3"/>
    </row>
    <row r="305" spans="2:15" ht="12">
      <c r="B305" s="3"/>
      <c r="O305" s="3"/>
    </row>
    <row r="306" spans="2:15" ht="12">
      <c r="B306" s="3"/>
      <c r="O306" s="3"/>
    </row>
    <row r="307" spans="2:15" ht="12">
      <c r="B307" s="3"/>
      <c r="O307" s="3"/>
    </row>
    <row r="308" spans="2:15" ht="12">
      <c r="B308" s="3"/>
      <c r="O308" s="3"/>
    </row>
    <row r="309" spans="2:15" ht="12">
      <c r="B309" s="3"/>
      <c r="O309" s="3"/>
    </row>
    <row r="310" spans="2:15" ht="12">
      <c r="B310" s="3"/>
      <c r="O310" s="3"/>
    </row>
    <row r="311" spans="2:15" ht="12">
      <c r="B311" s="3"/>
      <c r="O311" s="3"/>
    </row>
    <row r="312" spans="2:15" ht="12">
      <c r="B312" s="3"/>
      <c r="O312" s="3"/>
    </row>
    <row r="313" spans="2:15" ht="12">
      <c r="B313" s="3"/>
      <c r="O313" s="3"/>
    </row>
    <row r="314" spans="2:15" ht="12">
      <c r="B314" s="3"/>
      <c r="O314" s="3"/>
    </row>
    <row r="315" spans="2:15" ht="12">
      <c r="B315" s="3"/>
      <c r="O315" s="3"/>
    </row>
    <row r="316" spans="2:15" ht="12">
      <c r="B316" s="3"/>
      <c r="O316" s="3"/>
    </row>
    <row r="317" spans="2:15" ht="12">
      <c r="B317" s="3"/>
      <c r="O317" s="3"/>
    </row>
    <row r="318" spans="2:15" ht="12">
      <c r="B318" s="3"/>
      <c r="O318" s="3"/>
    </row>
    <row r="319" spans="2:15" ht="12">
      <c r="B319" s="3"/>
      <c r="O319" s="3"/>
    </row>
    <row r="320" spans="2:15" ht="12">
      <c r="B320" s="3"/>
      <c r="O320" s="3"/>
    </row>
    <row r="321" spans="2:15" ht="12">
      <c r="B321" s="3"/>
      <c r="O321" s="3"/>
    </row>
    <row r="322" spans="2:15" ht="12">
      <c r="B322" s="3"/>
      <c r="O322" s="3"/>
    </row>
    <row r="323" spans="2:15" ht="12">
      <c r="B323" s="3"/>
      <c r="O323" s="3"/>
    </row>
    <row r="324" spans="2:15" ht="12">
      <c r="B324" s="3"/>
      <c r="O324" s="3"/>
    </row>
    <row r="325" spans="2:15" ht="12">
      <c r="B325" s="3"/>
      <c r="O325" s="3"/>
    </row>
    <row r="326" spans="2:15" ht="12">
      <c r="B326" s="3"/>
      <c r="O326" s="3"/>
    </row>
    <row r="327" spans="2:15" ht="12">
      <c r="B327" s="3"/>
      <c r="O327" s="3"/>
    </row>
    <row r="328" spans="2:15" ht="12">
      <c r="B328" s="3"/>
      <c r="O328" s="3"/>
    </row>
    <row r="329" spans="2:15" ht="12">
      <c r="B329" s="3"/>
      <c r="O329" s="3"/>
    </row>
    <row r="330" spans="2:15" ht="12">
      <c r="B330" s="3"/>
      <c r="O330" s="3"/>
    </row>
    <row r="331" spans="2:15" ht="12">
      <c r="B331" s="3"/>
      <c r="O331" s="3"/>
    </row>
    <row r="332" spans="2:15" ht="12">
      <c r="B332" s="3"/>
      <c r="O332" s="3"/>
    </row>
    <row r="333" spans="2:15" ht="12">
      <c r="B333" s="3"/>
      <c r="O333" s="3"/>
    </row>
    <row r="334" spans="2:15" ht="12">
      <c r="B334" s="3"/>
      <c r="O334" s="3"/>
    </row>
    <row r="335" spans="2:15" ht="12">
      <c r="B335" s="3"/>
      <c r="O335" s="3"/>
    </row>
    <row r="336" spans="2:15" ht="12">
      <c r="B336" s="3"/>
      <c r="O336" s="3"/>
    </row>
    <row r="337" spans="2:15" ht="12">
      <c r="B337" s="3"/>
      <c r="O337" s="3"/>
    </row>
    <row r="338" spans="2:15" ht="12">
      <c r="B338" s="3"/>
      <c r="O338" s="3"/>
    </row>
    <row r="339" spans="2:15" ht="12">
      <c r="B339" s="3"/>
      <c r="O339" s="3"/>
    </row>
    <row r="340" spans="2:15" ht="12">
      <c r="B340" s="3"/>
      <c r="O340" s="3"/>
    </row>
    <row r="341" spans="2:15" ht="12">
      <c r="B341" s="3"/>
      <c r="O341" s="3"/>
    </row>
    <row r="342" spans="2:15" ht="12">
      <c r="B342" s="3"/>
      <c r="O342" s="3"/>
    </row>
    <row r="343" spans="2:15" ht="12">
      <c r="B343" s="3"/>
      <c r="O343" s="3"/>
    </row>
    <row r="344" spans="2:15" ht="12">
      <c r="B344" s="3"/>
      <c r="O344" s="3"/>
    </row>
    <row r="345" spans="2:15" ht="12">
      <c r="B345" s="3"/>
      <c r="O345" s="3"/>
    </row>
    <row r="346" spans="2:15" ht="12">
      <c r="B346" s="3"/>
      <c r="O346" s="3"/>
    </row>
    <row r="347" spans="2:15" ht="12">
      <c r="B347" s="3"/>
      <c r="O347" s="3"/>
    </row>
    <row r="348" spans="2:15" ht="12">
      <c r="B348" s="3"/>
      <c r="O348" s="3"/>
    </row>
    <row r="349" spans="2:15" ht="12">
      <c r="B349" s="3"/>
      <c r="O349" s="3"/>
    </row>
    <row r="350" spans="2:15" ht="12">
      <c r="B350" s="3"/>
      <c r="O350" s="3"/>
    </row>
    <row r="351" spans="2:15" ht="12">
      <c r="B351" s="3"/>
      <c r="O351" s="3"/>
    </row>
    <row r="352" spans="2:15" ht="12">
      <c r="B352" s="3"/>
      <c r="O352" s="3"/>
    </row>
    <row r="353" spans="2:15" ht="12">
      <c r="B353" s="3"/>
      <c r="O353" s="3"/>
    </row>
    <row r="354" spans="2:15" ht="12">
      <c r="B354" s="3"/>
      <c r="O354" s="3"/>
    </row>
    <row r="355" spans="2:15" ht="12">
      <c r="B355" s="3"/>
      <c r="O355" s="3"/>
    </row>
    <row r="356" spans="2:15" ht="12">
      <c r="B356" s="3"/>
      <c r="O356" s="3"/>
    </row>
    <row r="357" spans="2:15" ht="12">
      <c r="B357" s="3"/>
      <c r="O357" s="3"/>
    </row>
    <row r="358" spans="2:15" ht="12">
      <c r="B358" s="3"/>
      <c r="O358" s="3"/>
    </row>
    <row r="359" spans="2:15" ht="12">
      <c r="B359" s="3"/>
      <c r="O359" s="3"/>
    </row>
    <row r="360" spans="2:15" ht="12">
      <c r="B360" s="3"/>
      <c r="O360" s="3"/>
    </row>
    <row r="361" spans="2:15" ht="12">
      <c r="B361" s="3"/>
      <c r="O361" s="3"/>
    </row>
    <row r="362" spans="2:15" ht="12">
      <c r="B362" s="3"/>
      <c r="O362" s="3"/>
    </row>
    <row r="363" spans="2:15" ht="12">
      <c r="B363" s="3"/>
      <c r="O363" s="3"/>
    </row>
    <row r="364" spans="2:15" ht="12">
      <c r="B364" s="3"/>
      <c r="O364" s="3"/>
    </row>
    <row r="365" spans="2:15" ht="12">
      <c r="B365" s="3"/>
      <c r="O365" s="3"/>
    </row>
    <row r="366" spans="2:15" ht="12">
      <c r="B366" s="3"/>
      <c r="O366" s="3"/>
    </row>
    <row r="367" spans="2:15" ht="12">
      <c r="B367" s="3"/>
      <c r="O367" s="3"/>
    </row>
    <row r="368" spans="2:15" ht="12">
      <c r="B368" s="3"/>
      <c r="O368" s="3"/>
    </row>
    <row r="369" spans="2:15" ht="12">
      <c r="B369" s="3"/>
      <c r="O369" s="3"/>
    </row>
    <row r="370" spans="2:15" ht="12">
      <c r="B370" s="3"/>
      <c r="O370" s="3"/>
    </row>
    <row r="371" spans="2:15" ht="12">
      <c r="B371" s="3"/>
      <c r="O371" s="3"/>
    </row>
    <row r="372" spans="2:15" ht="12">
      <c r="B372" s="3"/>
      <c r="O372" s="3"/>
    </row>
    <row r="373" spans="2:15" ht="12">
      <c r="B373" s="3"/>
      <c r="O373" s="3"/>
    </row>
    <row r="374" spans="2:15" ht="12">
      <c r="B374" s="3"/>
      <c r="O374" s="3"/>
    </row>
    <row r="375" spans="2:15" ht="12">
      <c r="B375" s="3"/>
      <c r="O375" s="3"/>
    </row>
    <row r="376" spans="2:15" ht="12">
      <c r="B376" s="3"/>
      <c r="O376" s="3"/>
    </row>
    <row r="377" spans="2:15" ht="12">
      <c r="B377" s="3"/>
      <c r="O377" s="3"/>
    </row>
    <row r="378" spans="2:15" ht="12">
      <c r="B378" s="3"/>
      <c r="O378" s="3"/>
    </row>
    <row r="379" spans="2:15" ht="12">
      <c r="B379" s="3"/>
      <c r="O379" s="3"/>
    </row>
    <row r="380" spans="2:15" ht="12">
      <c r="B380" s="3"/>
      <c r="O380" s="3"/>
    </row>
    <row r="381" spans="2:15" ht="12">
      <c r="B381" s="3"/>
      <c r="O381" s="3"/>
    </row>
    <row r="382" spans="2:15" ht="12">
      <c r="B382" s="3"/>
      <c r="O382" s="3"/>
    </row>
    <row r="383" spans="2:15" ht="12">
      <c r="B383" s="3"/>
      <c r="O383" s="3"/>
    </row>
    <row r="384" spans="2:15" ht="12">
      <c r="B384" s="3"/>
      <c r="O384" s="3"/>
    </row>
    <row r="385" spans="2:15" ht="12">
      <c r="B385" s="3"/>
      <c r="O385" s="3"/>
    </row>
    <row r="386" spans="2:15" ht="12">
      <c r="B386" s="3"/>
      <c r="O386" s="3"/>
    </row>
    <row r="387" spans="2:15" ht="12">
      <c r="B387" s="3"/>
      <c r="O387" s="3"/>
    </row>
    <row r="388" spans="2:15" ht="12">
      <c r="B388" s="3"/>
      <c r="O388" s="3"/>
    </row>
    <row r="389" spans="2:15" ht="12">
      <c r="B389" s="3"/>
      <c r="O389" s="3"/>
    </row>
    <row r="390" spans="2:15" ht="12">
      <c r="B390" s="3"/>
      <c r="O390" s="3"/>
    </row>
    <row r="391" spans="2:15" ht="12">
      <c r="B391" s="3"/>
      <c r="O391" s="3"/>
    </row>
    <row r="392" spans="2:15" ht="12">
      <c r="B392" s="3"/>
      <c r="O392" s="3"/>
    </row>
    <row r="393" spans="2:15" ht="12">
      <c r="B393" s="3"/>
      <c r="O393" s="3"/>
    </row>
    <row r="394" spans="2:15" ht="12">
      <c r="B394" s="3"/>
      <c r="O394" s="3"/>
    </row>
    <row r="395" spans="2:15" ht="12">
      <c r="B395" s="3"/>
      <c r="O395" s="3"/>
    </row>
    <row r="396" spans="2:15" ht="12">
      <c r="B396" s="3"/>
      <c r="O396" s="3"/>
    </row>
    <row r="397" spans="2:15" ht="12">
      <c r="B397" s="3"/>
      <c r="O397" s="3"/>
    </row>
    <row r="398" spans="2:15" ht="12">
      <c r="B398" s="3"/>
      <c r="O398" s="3"/>
    </row>
    <row r="399" spans="2:15" ht="12">
      <c r="B399" s="3"/>
      <c r="O399" s="3"/>
    </row>
    <row r="400" spans="2:15" ht="12">
      <c r="B400" s="3"/>
      <c r="O400" s="3"/>
    </row>
    <row r="401" spans="2:15" ht="12">
      <c r="B401" s="3"/>
      <c r="O401" s="3"/>
    </row>
    <row r="402" spans="2:15" ht="12">
      <c r="B402" s="3"/>
      <c r="O402" s="3"/>
    </row>
    <row r="403" spans="2:15" ht="12">
      <c r="B403" s="3"/>
      <c r="O403" s="3"/>
    </row>
    <row r="404" spans="2:15" ht="12">
      <c r="B404" s="3"/>
      <c r="O404" s="3"/>
    </row>
    <row r="405" spans="2:15" ht="12">
      <c r="B405" s="3"/>
      <c r="O405" s="3"/>
    </row>
    <row r="406" spans="2:15" ht="12">
      <c r="B406" s="3"/>
      <c r="O406" s="3"/>
    </row>
    <row r="407" spans="2:15" ht="12">
      <c r="B407" s="3"/>
      <c r="O407" s="3"/>
    </row>
    <row r="408" spans="2:15" ht="12">
      <c r="B408" s="3"/>
      <c r="O408" s="3"/>
    </row>
    <row r="409" spans="2:15" ht="12">
      <c r="B409" s="3"/>
      <c r="O409" s="3"/>
    </row>
    <row r="410" spans="2:15" ht="12">
      <c r="B410" s="3"/>
      <c r="O410" s="3"/>
    </row>
    <row r="411" spans="2:15" ht="12">
      <c r="B411" s="3"/>
      <c r="O411" s="3"/>
    </row>
    <row r="412" spans="2:15" ht="12">
      <c r="B412" s="3"/>
      <c r="O412" s="3"/>
    </row>
    <row r="413" spans="2:15" ht="12">
      <c r="B413" s="3"/>
      <c r="O413" s="3"/>
    </row>
    <row r="414" spans="2:15" ht="12">
      <c r="B414" s="3"/>
      <c r="O414" s="3"/>
    </row>
    <row r="415" spans="2:15" ht="12">
      <c r="B415" s="3"/>
      <c r="O415" s="3"/>
    </row>
    <row r="416" spans="2:15" ht="12">
      <c r="B416" s="3"/>
      <c r="O416" s="3"/>
    </row>
    <row r="417" spans="2:15" ht="12">
      <c r="B417" s="3"/>
      <c r="O417" s="3"/>
    </row>
    <row r="418" spans="2:15" ht="12">
      <c r="B418" s="3"/>
      <c r="O418" s="3"/>
    </row>
    <row r="419" spans="2:15" ht="12">
      <c r="B419" s="3"/>
      <c r="O419" s="3"/>
    </row>
    <row r="420" spans="2:15" ht="12">
      <c r="B420" s="3"/>
      <c r="O420" s="3"/>
    </row>
    <row r="421" spans="2:15" ht="12">
      <c r="B421" s="3"/>
      <c r="O421" s="3"/>
    </row>
    <row r="422" spans="2:15" ht="12">
      <c r="B422" s="3"/>
      <c r="O422" s="3"/>
    </row>
    <row r="423" spans="2:15" ht="12">
      <c r="B423" s="3"/>
      <c r="O423" s="3"/>
    </row>
    <row r="424" spans="2:15" ht="12">
      <c r="B424" s="3"/>
      <c r="O424" s="3"/>
    </row>
    <row r="425" spans="2:15" ht="12">
      <c r="B425" s="3"/>
      <c r="O425" s="3"/>
    </row>
    <row r="426" spans="2:15" ht="12">
      <c r="B426" s="3"/>
      <c r="O426" s="3"/>
    </row>
    <row r="427" spans="2:15" ht="12">
      <c r="B427" s="3"/>
      <c r="O427" s="3"/>
    </row>
    <row r="428" spans="2:15" ht="12">
      <c r="B428" s="3"/>
      <c r="O428" s="3"/>
    </row>
    <row r="429" spans="2:15" ht="12">
      <c r="B429" s="3"/>
      <c r="O429" s="3"/>
    </row>
    <row r="430" spans="2:15" ht="12">
      <c r="B430" s="3"/>
      <c r="O430" s="3"/>
    </row>
    <row r="431" spans="2:15" ht="12">
      <c r="B431" s="3"/>
      <c r="O431" s="3"/>
    </row>
    <row r="432" spans="2:15" ht="12">
      <c r="B432" s="3"/>
      <c r="O432" s="3"/>
    </row>
    <row r="433" spans="2:15" ht="12">
      <c r="B433" s="3"/>
      <c r="O433" s="3"/>
    </row>
    <row r="434" spans="2:15" ht="12">
      <c r="B434" s="3"/>
      <c r="O434" s="3"/>
    </row>
    <row r="435" spans="2:15" ht="12">
      <c r="B435" s="3"/>
      <c r="O435" s="3"/>
    </row>
    <row r="436" spans="2:15" ht="12">
      <c r="B436" s="3"/>
      <c r="O436" s="3"/>
    </row>
    <row r="437" spans="2:15" ht="12">
      <c r="B437" s="3"/>
      <c r="O437" s="3"/>
    </row>
    <row r="438" spans="2:15" ht="12">
      <c r="B438" s="3"/>
      <c r="O438" s="3"/>
    </row>
    <row r="439" spans="2:15" ht="12">
      <c r="B439" s="3"/>
      <c r="O439" s="3"/>
    </row>
    <row r="440" spans="2:15" ht="12">
      <c r="B440" s="3"/>
      <c r="O440" s="3"/>
    </row>
    <row r="441" spans="2:15" ht="12">
      <c r="B441" s="3"/>
      <c r="O441" s="3"/>
    </row>
    <row r="442" spans="2:15" ht="12">
      <c r="B442" s="3"/>
      <c r="O442" s="3"/>
    </row>
    <row r="443" spans="2:15" ht="12">
      <c r="B443" s="3"/>
      <c r="O443" s="3"/>
    </row>
    <row r="444" spans="2:15" ht="12">
      <c r="B444" s="3"/>
      <c r="O444" s="3"/>
    </row>
    <row r="445" spans="2:15" ht="12">
      <c r="B445" s="3"/>
      <c r="O445" s="3"/>
    </row>
    <row r="446" spans="2:15" ht="12">
      <c r="B446" s="3"/>
      <c r="O446" s="3"/>
    </row>
    <row r="447" spans="2:15" ht="12">
      <c r="B447" s="3"/>
      <c r="O447" s="3"/>
    </row>
    <row r="448" spans="2:15" ht="12">
      <c r="B448" s="3"/>
      <c r="O448" s="3"/>
    </row>
    <row r="449" spans="2:15" ht="12">
      <c r="B449" s="3"/>
      <c r="O449" s="3"/>
    </row>
    <row r="450" spans="2:15" ht="12">
      <c r="B450" s="3"/>
      <c r="O450" s="3"/>
    </row>
    <row r="451" spans="2:15" ht="12">
      <c r="B451" s="3"/>
      <c r="O451" s="3"/>
    </row>
    <row r="452" spans="2:15" ht="12">
      <c r="B452" s="3"/>
      <c r="O452" s="3"/>
    </row>
    <row r="453" spans="2:15" ht="12">
      <c r="B453" s="3"/>
      <c r="O453" s="3"/>
    </row>
    <row r="454" spans="2:15" ht="12">
      <c r="B454" s="3"/>
      <c r="O454" s="3"/>
    </row>
    <row r="455" spans="2:15" ht="12">
      <c r="B455" s="3"/>
      <c r="O455" s="3"/>
    </row>
    <row r="456" spans="2:15" ht="12">
      <c r="B456" s="3"/>
      <c r="O456" s="3"/>
    </row>
    <row r="457" spans="2:15" ht="12">
      <c r="B457" s="3"/>
      <c r="O457" s="3"/>
    </row>
    <row r="458" spans="2:15" ht="12">
      <c r="B458" s="3"/>
      <c r="O458" s="3"/>
    </row>
    <row r="459" spans="2:15" ht="12">
      <c r="B459" s="3"/>
      <c r="O459" s="3"/>
    </row>
    <row r="460" spans="2:15" ht="12">
      <c r="B460" s="3"/>
      <c r="O460" s="3"/>
    </row>
    <row r="461" spans="2:15" ht="12">
      <c r="B461" s="3"/>
      <c r="O461" s="3"/>
    </row>
    <row r="462" spans="2:15" ht="12">
      <c r="B462" s="3"/>
      <c r="O462" s="3"/>
    </row>
    <row r="463" spans="2:15" ht="12">
      <c r="B463" s="3"/>
      <c r="O463" s="3"/>
    </row>
    <row r="464" spans="2:15" ht="12">
      <c r="B464" s="3"/>
      <c r="O464" s="3"/>
    </row>
    <row r="465" spans="2:15" ht="12">
      <c r="B465" s="3"/>
      <c r="O465" s="3"/>
    </row>
    <row r="466" spans="2:15" ht="12">
      <c r="B466" s="3"/>
      <c r="O466" s="3"/>
    </row>
    <row r="467" spans="2:15" ht="12">
      <c r="B467" s="3"/>
      <c r="O467" s="3"/>
    </row>
    <row r="468" spans="2:15" ht="12">
      <c r="B468" s="3"/>
      <c r="O468" s="3"/>
    </row>
    <row r="469" spans="2:15" ht="12">
      <c r="B469" s="3"/>
      <c r="O469" s="3"/>
    </row>
    <row r="470" spans="2:15" ht="12">
      <c r="B470" s="3"/>
      <c r="O470" s="3"/>
    </row>
    <row r="471" spans="2:15" ht="12">
      <c r="B471" s="3"/>
      <c r="O471" s="3"/>
    </row>
    <row r="472" spans="2:15" ht="12">
      <c r="B472" s="3"/>
      <c r="O472" s="3"/>
    </row>
    <row r="473" spans="2:15" ht="12">
      <c r="B473" s="3"/>
      <c r="O473" s="3"/>
    </row>
    <row r="474" spans="2:15" ht="12">
      <c r="B474" s="3"/>
      <c r="O474" s="3"/>
    </row>
    <row r="475" spans="2:15" ht="12">
      <c r="B475" s="3"/>
      <c r="O475" s="3"/>
    </row>
    <row r="476" spans="2:15" ht="12">
      <c r="B476" s="3"/>
      <c r="O476" s="3"/>
    </row>
    <row r="477" spans="2:15" ht="12">
      <c r="B477" s="3"/>
      <c r="O477" s="3"/>
    </row>
    <row r="478" spans="2:15" ht="12">
      <c r="B478" s="3"/>
      <c r="O478" s="3"/>
    </row>
    <row r="479" spans="2:15" ht="12">
      <c r="B479" s="3"/>
      <c r="O479" s="3"/>
    </row>
    <row r="480" spans="2:15" ht="12">
      <c r="B480" s="3"/>
      <c r="O480" s="3"/>
    </row>
    <row r="481" spans="2:15" ht="12">
      <c r="B481" s="3"/>
      <c r="O481" s="3"/>
    </row>
    <row r="482" spans="2:15" ht="12">
      <c r="B482" s="3"/>
      <c r="O482" s="3"/>
    </row>
    <row r="483" spans="2:15" ht="12">
      <c r="B483" s="3"/>
      <c r="O483" s="3"/>
    </row>
    <row r="484" spans="2:15" ht="12">
      <c r="B484" s="3"/>
      <c r="O484" s="3"/>
    </row>
    <row r="485" spans="2:15" ht="12">
      <c r="B485" s="3"/>
      <c r="O485" s="3"/>
    </row>
    <row r="486" spans="2:15" ht="12">
      <c r="B486" s="3"/>
      <c r="O486" s="3"/>
    </row>
    <row r="487" spans="2:15" ht="12">
      <c r="B487" s="3"/>
      <c r="O487" s="3"/>
    </row>
    <row r="488" spans="2:15" ht="12">
      <c r="B488" s="3"/>
      <c r="O488" s="3"/>
    </row>
    <row r="489" spans="2:15" ht="12">
      <c r="B489" s="3"/>
      <c r="O489" s="3"/>
    </row>
    <row r="490" spans="2:15" ht="12">
      <c r="B490" s="3"/>
      <c r="O490" s="3"/>
    </row>
    <row r="491" spans="2:15" ht="12">
      <c r="B491" s="3"/>
      <c r="O491" s="3"/>
    </row>
    <row r="492" spans="2:15" ht="12">
      <c r="B492" s="3"/>
      <c r="O492" s="3"/>
    </row>
    <row r="493" spans="2:15" ht="12">
      <c r="B493" s="3"/>
      <c r="O493" s="3"/>
    </row>
    <row r="494" spans="2:15" ht="12">
      <c r="B494" s="3"/>
      <c r="O494" s="3"/>
    </row>
    <row r="495" spans="2:15" ht="12">
      <c r="B495" s="3"/>
      <c r="O495" s="3"/>
    </row>
    <row r="496" spans="2:15" ht="12">
      <c r="B496" s="3"/>
      <c r="O496" s="3"/>
    </row>
    <row r="497" spans="2:15" ht="12">
      <c r="B497" s="3"/>
      <c r="O497" s="3"/>
    </row>
    <row r="498" spans="2:15" ht="12">
      <c r="B498" s="3"/>
      <c r="O498" s="3"/>
    </row>
    <row r="499" spans="2:15" ht="12">
      <c r="B499" s="3"/>
      <c r="O499" s="3"/>
    </row>
    <row r="500" spans="2:15" ht="12">
      <c r="B500" s="3"/>
      <c r="O500" s="3"/>
    </row>
    <row r="501" spans="2:15" ht="12">
      <c r="B501" s="3"/>
      <c r="O501" s="3"/>
    </row>
    <row r="502" spans="2:15" ht="12">
      <c r="B502" s="3"/>
      <c r="O502" s="3"/>
    </row>
    <row r="503" spans="2:15" ht="12">
      <c r="B503" s="3"/>
      <c r="O503" s="3"/>
    </row>
    <row r="504" spans="2:15" ht="12">
      <c r="B504" s="3"/>
      <c r="O504" s="3"/>
    </row>
    <row r="505" spans="2:15" ht="12">
      <c r="B505" s="3"/>
      <c r="O505" s="3"/>
    </row>
    <row r="506" spans="2:15" ht="12">
      <c r="B506" s="3"/>
      <c r="O506" s="3"/>
    </row>
    <row r="507" spans="2:15" ht="12">
      <c r="B507" s="3"/>
      <c r="O507" s="3"/>
    </row>
    <row r="508" spans="2:15" ht="12">
      <c r="B508" s="3"/>
      <c r="O508" s="3"/>
    </row>
    <row r="509" spans="2:15" ht="12">
      <c r="B509" s="3"/>
      <c r="O509" s="3"/>
    </row>
    <row r="510" spans="2:15" ht="12">
      <c r="B510" s="3"/>
      <c r="O510" s="3"/>
    </row>
    <row r="511" spans="2:15" ht="12">
      <c r="B511" s="3"/>
      <c r="O511" s="3"/>
    </row>
    <row r="512" spans="2:15" ht="12">
      <c r="B512" s="3"/>
      <c r="O512" s="3"/>
    </row>
    <row r="513" spans="2:15" ht="12">
      <c r="B513" s="3"/>
      <c r="O513" s="3"/>
    </row>
    <row r="514" spans="2:15" ht="12">
      <c r="B514" s="3"/>
      <c r="O514" s="3"/>
    </row>
    <row r="515" spans="2:15" ht="12">
      <c r="B515" s="3"/>
      <c r="O515" s="3"/>
    </row>
    <row r="516" spans="2:15" ht="12">
      <c r="B516" s="3"/>
      <c r="O516" s="3"/>
    </row>
    <row r="517" spans="2:15" ht="12">
      <c r="B517" s="3"/>
      <c r="O517" s="3"/>
    </row>
    <row r="518" spans="2:15" ht="12">
      <c r="B518" s="3"/>
      <c r="O518" s="3"/>
    </row>
    <row r="519" spans="2:15" ht="12">
      <c r="B519" s="3"/>
      <c r="O519" s="3"/>
    </row>
    <row r="520" spans="2:15" ht="12">
      <c r="B520" s="3"/>
      <c r="O520" s="3"/>
    </row>
    <row r="521" spans="2:15" ht="12">
      <c r="B521" s="3"/>
      <c r="O521" s="3"/>
    </row>
    <row r="522" spans="2:15" ht="12">
      <c r="B522" s="3"/>
      <c r="O522" s="3"/>
    </row>
    <row r="523" spans="2:15" ht="12">
      <c r="B523" s="3"/>
      <c r="O523" s="3"/>
    </row>
    <row r="524" spans="2:15" ht="12">
      <c r="B524" s="3"/>
      <c r="O524" s="3"/>
    </row>
    <row r="525" spans="2:15" ht="12">
      <c r="B525" s="3"/>
      <c r="O525" s="3"/>
    </row>
    <row r="526" spans="2:15" ht="12">
      <c r="B526" s="3"/>
      <c r="O526" s="3"/>
    </row>
    <row r="527" spans="2:15" ht="12">
      <c r="B527" s="3"/>
      <c r="O527" s="3"/>
    </row>
    <row r="528" spans="2:15" ht="12">
      <c r="B528" s="3"/>
      <c r="O528" s="3"/>
    </row>
    <row r="529" spans="2:15" ht="12">
      <c r="B529" s="3"/>
      <c r="O529" s="3"/>
    </row>
    <row r="530" spans="2:15" ht="12">
      <c r="B530" s="3"/>
      <c r="O530" s="3"/>
    </row>
    <row r="531" spans="2:15" ht="12">
      <c r="B531" s="3"/>
      <c r="O531" s="3"/>
    </row>
    <row r="532" spans="2:15" ht="12">
      <c r="B532" s="3"/>
      <c r="O532" s="3"/>
    </row>
    <row r="533" spans="2:15" ht="12">
      <c r="B533" s="3"/>
      <c r="O533" s="3"/>
    </row>
    <row r="534" spans="2:15" ht="12">
      <c r="B534" s="3"/>
      <c r="O534" s="3"/>
    </row>
    <row r="535" spans="2:15" ht="12">
      <c r="B535" s="3"/>
      <c r="O535" s="3"/>
    </row>
    <row r="536" spans="2:15" ht="12">
      <c r="B536" s="3"/>
      <c r="O536" s="3"/>
    </row>
    <row r="537" spans="2:15" ht="12">
      <c r="B537" s="3"/>
      <c r="O537" s="3"/>
    </row>
    <row r="538" spans="2:15" ht="12">
      <c r="B538" s="3"/>
      <c r="O538" s="3"/>
    </row>
    <row r="539" spans="2:15" ht="12">
      <c r="B539" s="3"/>
      <c r="O539" s="3"/>
    </row>
    <row r="540" spans="2:15" ht="12">
      <c r="B540" s="3"/>
      <c r="O540" s="3"/>
    </row>
    <row r="541" spans="2:15" ht="12">
      <c r="B541" s="3"/>
      <c r="O541" s="3"/>
    </row>
    <row r="542" spans="2:15" ht="12">
      <c r="B542" s="3"/>
      <c r="O542" s="3"/>
    </row>
    <row r="543" spans="2:15" ht="12">
      <c r="B543" s="3"/>
      <c r="O543" s="3"/>
    </row>
    <row r="544" spans="2:15" ht="12">
      <c r="B544" s="3"/>
      <c r="O544" s="3"/>
    </row>
    <row r="545" spans="2:15" ht="12">
      <c r="B545" s="3"/>
      <c r="O545" s="3"/>
    </row>
    <row r="546" spans="2:15" ht="12">
      <c r="B546" s="3"/>
      <c r="O546" s="3"/>
    </row>
    <row r="547" spans="2:15" ht="12">
      <c r="B547" s="3"/>
      <c r="O547" s="3"/>
    </row>
    <row r="548" spans="2:15" ht="12">
      <c r="B548" s="3"/>
      <c r="O548" s="3"/>
    </row>
    <row r="549" spans="2:15" ht="12">
      <c r="B549" s="3"/>
      <c r="O549" s="3"/>
    </row>
    <row r="550" spans="2:15" ht="12">
      <c r="B550" s="3"/>
      <c r="O550" s="3"/>
    </row>
    <row r="551" spans="2:15" ht="12">
      <c r="B551" s="3"/>
      <c r="O551" s="3"/>
    </row>
    <row r="552" spans="2:15" ht="12">
      <c r="B552" s="3"/>
      <c r="O552" s="3"/>
    </row>
    <row r="553" spans="2:15" ht="12">
      <c r="B553" s="3"/>
      <c r="O553" s="3"/>
    </row>
    <row r="554" spans="2:15" ht="12">
      <c r="B554" s="3"/>
      <c r="O554" s="3"/>
    </row>
    <row r="555" spans="2:15" ht="12">
      <c r="B555" s="3"/>
      <c r="O555" s="3"/>
    </row>
    <row r="556" spans="2:15" ht="12">
      <c r="B556" s="3"/>
      <c r="O556" s="3"/>
    </row>
    <row r="557" spans="2:15" ht="12">
      <c r="B557" s="3"/>
      <c r="O557" s="3"/>
    </row>
    <row r="558" spans="2:15" ht="12">
      <c r="B558" s="3"/>
      <c r="O558" s="3"/>
    </row>
    <row r="559" spans="2:15" ht="12">
      <c r="B559" s="3"/>
      <c r="O559" s="3"/>
    </row>
    <row r="560" spans="2:15" ht="12">
      <c r="B560" s="3"/>
      <c r="O560" s="3"/>
    </row>
    <row r="561" spans="2:15" ht="12">
      <c r="B561" s="3"/>
      <c r="O561" s="3"/>
    </row>
    <row r="562" spans="2:15" ht="12">
      <c r="B562" s="3"/>
      <c r="O562" s="3"/>
    </row>
    <row r="563" spans="2:15" ht="12">
      <c r="B563" s="3"/>
      <c r="O563" s="3"/>
    </row>
    <row r="564" spans="2:15" ht="12">
      <c r="B564" s="3"/>
      <c r="O564" s="3"/>
    </row>
    <row r="565" spans="2:15" ht="12">
      <c r="B565" s="3"/>
      <c r="O565" s="3"/>
    </row>
    <row r="566" spans="2:15" ht="12">
      <c r="B566" s="3"/>
      <c r="O566" s="3"/>
    </row>
    <row r="567" spans="2:15" ht="12">
      <c r="B567" s="3"/>
      <c r="O567" s="3"/>
    </row>
    <row r="568" spans="2:15" ht="12">
      <c r="B568" s="3"/>
      <c r="O568" s="3"/>
    </row>
    <row r="569" spans="2:15" ht="12">
      <c r="B569" s="3"/>
      <c r="O569" s="3"/>
    </row>
    <row r="570" spans="2:15" ht="12">
      <c r="B570" s="3"/>
      <c r="O570" s="3"/>
    </row>
    <row r="571" spans="2:15" ht="12">
      <c r="B571" s="3"/>
      <c r="O571" s="3"/>
    </row>
    <row r="572" spans="2:15" ht="12">
      <c r="B572" s="3"/>
      <c r="O572" s="3"/>
    </row>
    <row r="573" spans="2:15" ht="12">
      <c r="B573" s="3"/>
      <c r="O573" s="3"/>
    </row>
    <row r="574" spans="2:15" ht="12">
      <c r="B574" s="3"/>
      <c r="O574" s="3"/>
    </row>
    <row r="575" spans="2:15" ht="12">
      <c r="B575" s="3"/>
      <c r="O575" s="3"/>
    </row>
    <row r="576" spans="2:15" ht="12">
      <c r="B576" s="3"/>
      <c r="O576" s="3"/>
    </row>
    <row r="577" spans="2:15" ht="12">
      <c r="B577" s="3"/>
      <c r="O577" s="3"/>
    </row>
    <row r="578" spans="2:15" ht="12">
      <c r="B578" s="3"/>
      <c r="O578" s="3"/>
    </row>
    <row r="579" spans="2:15" ht="12">
      <c r="B579" s="3"/>
      <c r="O579" s="3"/>
    </row>
    <row r="580" spans="2:15" ht="12">
      <c r="B580" s="3"/>
      <c r="O580" s="3"/>
    </row>
    <row r="581" spans="2:15" ht="12">
      <c r="B581" s="3"/>
      <c r="O581" s="3"/>
    </row>
    <row r="582" spans="2:15" ht="12">
      <c r="B582" s="3"/>
      <c r="O582" s="3"/>
    </row>
    <row r="583" spans="2:15" ht="12">
      <c r="B583" s="3"/>
      <c r="O583" s="3"/>
    </row>
    <row r="584" spans="2:15" ht="12">
      <c r="B584" s="3"/>
      <c r="O584" s="3"/>
    </row>
    <row r="585" spans="2:15" ht="12">
      <c r="B585" s="3"/>
      <c r="O585" s="3"/>
    </row>
    <row r="586" spans="2:15" ht="12">
      <c r="B586" s="3"/>
      <c r="O586" s="3"/>
    </row>
    <row r="587" spans="2:15" ht="12">
      <c r="B587" s="3"/>
      <c r="O587" s="3"/>
    </row>
    <row r="588" spans="2:15" ht="12">
      <c r="B588" s="3"/>
      <c r="O588" s="3"/>
    </row>
    <row r="589" spans="2:15" ht="12">
      <c r="B589" s="3"/>
      <c r="O589" s="3"/>
    </row>
    <row r="590" spans="2:15" ht="12">
      <c r="B590" s="3"/>
      <c r="O590" s="3"/>
    </row>
    <row r="591" spans="2:15" ht="12">
      <c r="B591" s="3"/>
      <c r="O591" s="3"/>
    </row>
    <row r="592" spans="2:15" ht="12">
      <c r="B592" s="3"/>
      <c r="O592" s="3"/>
    </row>
    <row r="593" spans="2:15" ht="12">
      <c r="B593" s="3"/>
      <c r="O593" s="3"/>
    </row>
    <row r="594" spans="2:15" ht="12">
      <c r="B594" s="3"/>
      <c r="O594" s="3"/>
    </row>
    <row r="595" spans="2:15" ht="12">
      <c r="B595" s="3"/>
      <c r="O595" s="3"/>
    </row>
    <row r="596" spans="2:15" ht="12">
      <c r="B596" s="3"/>
      <c r="O596" s="3"/>
    </row>
    <row r="597" spans="2:15" ht="12">
      <c r="B597" s="3"/>
      <c r="O597" s="3"/>
    </row>
    <row r="598" spans="2:15" ht="12">
      <c r="B598" s="3"/>
      <c r="O598" s="3"/>
    </row>
    <row r="599" spans="2:15" ht="12">
      <c r="B599" s="3"/>
      <c r="O599" s="3"/>
    </row>
    <row r="600" spans="2:15" ht="12">
      <c r="B600" s="3"/>
      <c r="O600" s="3"/>
    </row>
    <row r="601" spans="2:15" ht="12">
      <c r="B601" s="3"/>
      <c r="O601" s="3"/>
    </row>
    <row r="602" spans="2:15" ht="12">
      <c r="B602" s="3"/>
      <c r="O602" s="3"/>
    </row>
    <row r="603" spans="2:15" ht="12">
      <c r="B603" s="3"/>
      <c r="O603" s="3"/>
    </row>
    <row r="604" spans="2:15" ht="12">
      <c r="B604" s="3"/>
      <c r="O604" s="3"/>
    </row>
    <row r="605" spans="2:15" ht="12">
      <c r="B605" s="3"/>
      <c r="O605" s="3"/>
    </row>
    <row r="606" spans="2:15" ht="12">
      <c r="B606" s="3"/>
      <c r="O606" s="3"/>
    </row>
    <row r="607" spans="2:15" ht="12">
      <c r="B607" s="3"/>
      <c r="O607" s="3"/>
    </row>
    <row r="608" spans="2:15" ht="12">
      <c r="B608" s="3"/>
      <c r="O608" s="3"/>
    </row>
    <row r="609" spans="2:15" ht="12">
      <c r="B609" s="3"/>
      <c r="O609" s="3"/>
    </row>
    <row r="610" spans="2:15" ht="12">
      <c r="B610" s="3"/>
      <c r="O610" s="3"/>
    </row>
    <row r="611" spans="2:15" ht="12">
      <c r="B611" s="3"/>
      <c r="O611" s="3"/>
    </row>
    <row r="612" spans="2:15" ht="12">
      <c r="B612" s="3"/>
      <c r="O612" s="3"/>
    </row>
    <row r="613" spans="2:15" ht="12">
      <c r="B613" s="3"/>
      <c r="O613" s="3"/>
    </row>
    <row r="614" spans="2:15" ht="12">
      <c r="B614" s="3"/>
      <c r="O614" s="3"/>
    </row>
    <row r="615" spans="2:15" ht="12">
      <c r="B615" s="3"/>
      <c r="O615" s="3"/>
    </row>
    <row r="616" spans="2:15" ht="12">
      <c r="B616" s="3"/>
      <c r="O616" s="3"/>
    </row>
    <row r="617" spans="2:15" ht="12">
      <c r="B617" s="3"/>
      <c r="O617" s="3"/>
    </row>
    <row r="618" spans="2:15" ht="12">
      <c r="B618" s="3"/>
      <c r="O618" s="3"/>
    </row>
    <row r="619" spans="2:15" ht="12">
      <c r="B619" s="3"/>
      <c r="O619" s="3"/>
    </row>
    <row r="620" spans="2:15" ht="12">
      <c r="B620" s="3"/>
      <c r="O620" s="3"/>
    </row>
    <row r="621" spans="2:15" ht="12">
      <c r="B621" s="3"/>
      <c r="O621" s="3"/>
    </row>
    <row r="622" spans="2:15" ht="12">
      <c r="B622" s="3"/>
      <c r="O622" s="3"/>
    </row>
    <row r="623" spans="2:15" ht="12">
      <c r="B623" s="3"/>
      <c r="O623" s="3"/>
    </row>
    <row r="624" spans="2:15" ht="12">
      <c r="B624" s="3"/>
      <c r="O624" s="3"/>
    </row>
    <row r="625" spans="2:15" ht="12">
      <c r="B625" s="3"/>
      <c r="O625" s="3"/>
    </row>
    <row r="626" spans="2:15" ht="12">
      <c r="B626" s="3"/>
      <c r="O626" s="3"/>
    </row>
    <row r="627" spans="2:15" ht="12">
      <c r="B627" s="3"/>
      <c r="O627" s="3"/>
    </row>
    <row r="628" spans="2:15" ht="12">
      <c r="B628" s="3"/>
      <c r="O628" s="3"/>
    </row>
    <row r="629" spans="2:15" ht="12">
      <c r="B629" s="3"/>
      <c r="O629" s="3"/>
    </row>
    <row r="630" spans="2:15" ht="12">
      <c r="B630" s="3"/>
      <c r="O630" s="3"/>
    </row>
    <row r="631" spans="2:15" ht="12">
      <c r="B631" s="3"/>
      <c r="O631" s="3"/>
    </row>
    <row r="632" spans="2:15" ht="12">
      <c r="B632" s="3"/>
      <c r="O632" s="3"/>
    </row>
    <row r="633" spans="2:15" ht="12">
      <c r="B633" s="3"/>
      <c r="O633" s="3"/>
    </row>
    <row r="634" spans="2:15" ht="12">
      <c r="B634" s="3"/>
      <c r="O634" s="3"/>
    </row>
    <row r="635" spans="2:15" ht="12">
      <c r="B635" s="3"/>
      <c r="O635" s="3"/>
    </row>
    <row r="636" spans="2:15" ht="12">
      <c r="B636" s="3"/>
      <c r="O636" s="3"/>
    </row>
    <row r="637" spans="2:15" ht="12">
      <c r="B637" s="3"/>
      <c r="O637" s="3"/>
    </row>
    <row r="638" spans="2:15" ht="12">
      <c r="B638" s="3"/>
      <c r="O638" s="3"/>
    </row>
    <row r="639" spans="2:15" ht="12">
      <c r="B639" s="3"/>
      <c r="O639" s="3"/>
    </row>
    <row r="640" spans="2:15" ht="12">
      <c r="B640" s="3"/>
      <c r="O640" s="3"/>
    </row>
    <row r="641" spans="2:15" ht="12">
      <c r="B641" s="3"/>
      <c r="O641" s="3"/>
    </row>
    <row r="642" spans="2:15" ht="12">
      <c r="B642" s="3"/>
      <c r="O642" s="3"/>
    </row>
    <row r="643" spans="2:15" ht="12">
      <c r="B643" s="3"/>
      <c r="O643" s="3"/>
    </row>
    <row r="644" spans="2:15" ht="12">
      <c r="B644" s="3"/>
      <c r="O644" s="3"/>
    </row>
    <row r="645" spans="2:15" ht="12">
      <c r="B645" s="3"/>
      <c r="O645" s="3"/>
    </row>
    <row r="646" spans="2:15" ht="12">
      <c r="B646" s="3"/>
      <c r="O646" s="3"/>
    </row>
    <row r="647" spans="2:15" ht="12">
      <c r="B647" s="3"/>
      <c r="O647" s="3"/>
    </row>
    <row r="648" spans="2:15" ht="12">
      <c r="B648" s="3"/>
      <c r="O648" s="3"/>
    </row>
    <row r="649" spans="2:15" ht="12">
      <c r="B649" s="3"/>
      <c r="O649" s="3"/>
    </row>
    <row r="650" spans="2:15" ht="12">
      <c r="B650" s="3"/>
      <c r="O650" s="3"/>
    </row>
    <row r="651" spans="2:15" ht="12">
      <c r="B651" s="3"/>
      <c r="O651" s="3"/>
    </row>
    <row r="652" spans="2:15" ht="12">
      <c r="B652" s="3"/>
      <c r="O652" s="3"/>
    </row>
    <row r="653" spans="2:15" ht="12">
      <c r="B653" s="3"/>
      <c r="O653" s="3"/>
    </row>
    <row r="654" spans="2:15" ht="12">
      <c r="B654" s="3"/>
      <c r="O654" s="3"/>
    </row>
    <row r="655" spans="2:15" ht="12">
      <c r="B655" s="3"/>
      <c r="O655" s="3"/>
    </row>
    <row r="656" spans="2:15" ht="12">
      <c r="B656" s="3"/>
      <c r="O656" s="3"/>
    </row>
    <row r="657" spans="2:15" ht="12">
      <c r="B657" s="3"/>
      <c r="O657" s="3"/>
    </row>
    <row r="658" spans="2:15" ht="12">
      <c r="B658" s="3"/>
      <c r="O658" s="3"/>
    </row>
    <row r="659" spans="2:15" ht="12">
      <c r="B659" s="3"/>
      <c r="O659" s="3"/>
    </row>
    <row r="660" spans="2:15" ht="12">
      <c r="B660" s="3"/>
      <c r="O660" s="3"/>
    </row>
    <row r="661" spans="2:15" ht="12">
      <c r="B661" s="3"/>
      <c r="O661" s="3"/>
    </row>
    <row r="662" spans="2:15" ht="12">
      <c r="B662" s="3"/>
      <c r="O662" s="3"/>
    </row>
    <row r="663" spans="2:15" ht="12">
      <c r="B663" s="3"/>
      <c r="O663" s="3"/>
    </row>
    <row r="664" spans="2:15" ht="12">
      <c r="B664" s="3"/>
      <c r="O664" s="3"/>
    </row>
    <row r="665" spans="2:15" ht="12">
      <c r="B665" s="3"/>
      <c r="O665" s="3"/>
    </row>
    <row r="666" spans="2:15" ht="12">
      <c r="B666" s="3"/>
      <c r="O666" s="3"/>
    </row>
    <row r="667" spans="2:15" ht="12">
      <c r="B667" s="3"/>
      <c r="O667" s="3"/>
    </row>
    <row r="668" spans="2:15" ht="12">
      <c r="B668" s="3"/>
      <c r="O668" s="3"/>
    </row>
    <row r="669" spans="2:15" ht="12">
      <c r="B669" s="3"/>
      <c r="O669" s="3"/>
    </row>
    <row r="670" spans="2:15" ht="12">
      <c r="B670" s="3"/>
      <c r="O670" s="3"/>
    </row>
    <row r="671" spans="2:15" ht="12">
      <c r="B671" s="3"/>
      <c r="O671" s="3"/>
    </row>
    <row r="672" spans="2:15" ht="12">
      <c r="B672" s="3"/>
      <c r="O672" s="3"/>
    </row>
    <row r="673" spans="2:15" ht="12">
      <c r="B673" s="3"/>
      <c r="O673" s="3"/>
    </row>
    <row r="674" spans="2:15" ht="12">
      <c r="B674" s="3"/>
      <c r="O674" s="3"/>
    </row>
    <row r="675" spans="2:15" ht="12">
      <c r="B675" s="3"/>
      <c r="O675" s="3"/>
    </row>
    <row r="676" spans="2:15" ht="12">
      <c r="B676" s="3"/>
      <c r="O676" s="3"/>
    </row>
    <row r="677" spans="2:15" ht="12">
      <c r="B677" s="3"/>
      <c r="O677" s="3"/>
    </row>
    <row r="678" spans="2:15" ht="12">
      <c r="B678" s="3"/>
      <c r="O678" s="3"/>
    </row>
    <row r="679" spans="2:15" ht="12">
      <c r="B679" s="3"/>
      <c r="O679" s="3"/>
    </row>
    <row r="680" spans="2:15" ht="12">
      <c r="B680" s="3"/>
      <c r="O680" s="3"/>
    </row>
    <row r="681" spans="2:15" ht="12">
      <c r="B681" s="3"/>
      <c r="O681" s="3"/>
    </row>
    <row r="682" spans="2:15" ht="12">
      <c r="B682" s="3"/>
      <c r="O682" s="3"/>
    </row>
    <row r="683" spans="2:15" ht="12">
      <c r="B683" s="3"/>
      <c r="O683" s="3"/>
    </row>
    <row r="684" spans="2:15" ht="12">
      <c r="B684" s="3"/>
      <c r="O684" s="3"/>
    </row>
    <row r="685" spans="2:15" ht="12">
      <c r="B685" s="3"/>
      <c r="O685" s="3"/>
    </row>
    <row r="686" spans="2:15" ht="12">
      <c r="B686" s="3"/>
      <c r="O686" s="3"/>
    </row>
    <row r="687" spans="2:15" ht="12">
      <c r="B687" s="3"/>
      <c r="O687" s="3"/>
    </row>
    <row r="688" spans="2:15" ht="12">
      <c r="B688" s="3"/>
      <c r="O688" s="3"/>
    </row>
    <row r="689" spans="2:15" ht="12">
      <c r="B689" s="3"/>
      <c r="O689" s="3"/>
    </row>
    <row r="690" spans="2:15" ht="12">
      <c r="B690" s="3"/>
      <c r="O690" s="3"/>
    </row>
    <row r="691" spans="2:15" ht="12">
      <c r="B691" s="3"/>
      <c r="O691" s="3"/>
    </row>
    <row r="692" spans="2:15" ht="12">
      <c r="B692" s="3"/>
      <c r="O692" s="3"/>
    </row>
    <row r="693" spans="2:15" ht="12">
      <c r="B693" s="3"/>
      <c r="O693" s="3"/>
    </row>
    <row r="694" spans="2:15" ht="12">
      <c r="B694" s="3"/>
      <c r="O694" s="3"/>
    </row>
    <row r="695" spans="2:15" ht="12">
      <c r="B695" s="3"/>
      <c r="O695" s="3"/>
    </row>
    <row r="696" spans="2:15" ht="12">
      <c r="B696" s="3"/>
      <c r="O696" s="3"/>
    </row>
    <row r="697" spans="2:15" ht="12">
      <c r="B697" s="3"/>
      <c r="O697" s="3"/>
    </row>
  </sheetData>
  <sheetProtection/>
  <mergeCells count="4">
    <mergeCell ref="A2:O2"/>
    <mergeCell ref="A78:O78"/>
    <mergeCell ref="A45:O45"/>
    <mergeCell ref="A117:O1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7"/>
  <sheetViews>
    <sheetView zoomScale="80" zoomScaleNormal="80" zoomScalePageLayoutView="0" workbookViewId="0" topLeftCell="A1">
      <selection activeCell="M19" sqref="M19"/>
    </sheetView>
  </sheetViews>
  <sheetFormatPr defaultColWidth="9.8515625" defaultRowHeight="12.75"/>
  <cols>
    <col min="1" max="1" width="25.140625" style="3" customWidth="1"/>
    <col min="2" max="2" width="9.8515625" style="22" customWidth="1"/>
    <col min="3" max="7" width="10.7109375" style="3" customWidth="1"/>
    <col min="8" max="8" width="10.7109375" style="23" customWidth="1"/>
    <col min="9" max="14" width="10.7109375" style="3" customWidth="1"/>
    <col min="15" max="15" width="12.140625" style="4" customWidth="1"/>
    <col min="16" max="16" width="14.28125" style="245" customWidth="1"/>
    <col min="17" max="22" width="9.8515625" style="245" customWidth="1"/>
    <col min="23" max="16384" width="9.8515625" style="3" customWidth="1"/>
  </cols>
  <sheetData>
    <row r="1" spans="1:15" ht="23.25" customHeight="1">
      <c r="A1" s="9"/>
      <c r="B1" s="20"/>
      <c r="C1" s="9"/>
      <c r="D1" s="9"/>
      <c r="E1" s="9"/>
      <c r="F1" s="9"/>
      <c r="G1" s="9"/>
      <c r="H1" s="21"/>
      <c r="I1" s="9"/>
      <c r="J1" s="9"/>
      <c r="K1" s="9"/>
      <c r="L1" s="9"/>
      <c r="M1" s="9"/>
      <c r="N1" s="9"/>
      <c r="O1" s="8"/>
    </row>
    <row r="2" spans="1:15" ht="18">
      <c r="A2" s="498" t="s">
        <v>73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</row>
    <row r="3" spans="1:15" ht="18">
      <c r="A3" s="498" t="s">
        <v>360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</row>
    <row r="4" spans="1:15" ht="15">
      <c r="A4" s="259"/>
      <c r="B4" s="259"/>
      <c r="C4" s="259"/>
      <c r="D4" s="259"/>
      <c r="E4" s="259"/>
      <c r="F4" s="259"/>
      <c r="G4" s="259"/>
      <c r="H4" s="260"/>
      <c r="I4" s="259"/>
      <c r="J4" s="259"/>
      <c r="K4" s="259"/>
      <c r="L4" s="259"/>
      <c r="M4" s="259"/>
      <c r="N4" s="259"/>
      <c r="O4" s="259"/>
    </row>
    <row r="5" spans="1:15" ht="15">
      <c r="A5" s="225" t="s">
        <v>351</v>
      </c>
      <c r="B5" s="225" t="s">
        <v>0</v>
      </c>
      <c r="C5" s="225" t="s">
        <v>16</v>
      </c>
      <c r="D5" s="225" t="s">
        <v>17</v>
      </c>
      <c r="E5" s="225" t="s">
        <v>18</v>
      </c>
      <c r="F5" s="225" t="s">
        <v>19</v>
      </c>
      <c r="G5" s="225" t="s">
        <v>20</v>
      </c>
      <c r="H5" s="226" t="s">
        <v>21</v>
      </c>
      <c r="I5" s="225" t="s">
        <v>22</v>
      </c>
      <c r="J5" s="225" t="s">
        <v>61</v>
      </c>
      <c r="K5" s="225" t="s">
        <v>23</v>
      </c>
      <c r="L5" s="225" t="s">
        <v>24</v>
      </c>
      <c r="M5" s="225" t="s">
        <v>25</v>
      </c>
      <c r="N5" s="225" t="s">
        <v>26</v>
      </c>
      <c r="O5" s="225" t="s">
        <v>40</v>
      </c>
    </row>
    <row r="6" spans="1:15" ht="13.5">
      <c r="A6" s="345" t="s">
        <v>41</v>
      </c>
      <c r="B6" s="477"/>
      <c r="C6" s="346"/>
      <c r="D6" s="346"/>
      <c r="E6" s="346"/>
      <c r="F6" s="346"/>
      <c r="G6" s="346"/>
      <c r="H6" s="66"/>
      <c r="I6" s="346"/>
      <c r="J6" s="346"/>
      <c r="K6" s="346"/>
      <c r="L6" s="346"/>
      <c r="M6" s="346"/>
      <c r="N6" s="346"/>
      <c r="O6" s="347"/>
    </row>
    <row r="7" spans="1:22" s="5" customFormat="1" ht="15" customHeight="1">
      <c r="A7" s="203" t="s">
        <v>240</v>
      </c>
      <c r="B7" s="134" t="s">
        <v>57</v>
      </c>
      <c r="C7" s="84">
        <v>2165.277777777778</v>
      </c>
      <c r="D7" s="84">
        <v>2170.25</v>
      </c>
      <c r="E7" s="84">
        <v>2165</v>
      </c>
      <c r="F7" s="88">
        <v>2127.5</v>
      </c>
      <c r="G7" s="88">
        <v>2094.5454545454545</v>
      </c>
      <c r="H7" s="84">
        <v>2027.9166666666667</v>
      </c>
      <c r="I7" s="159">
        <v>2030</v>
      </c>
      <c r="J7" s="84">
        <v>2047.5</v>
      </c>
      <c r="K7" s="90">
        <v>2050.4166666666665</v>
      </c>
      <c r="L7" s="84">
        <v>2075.4166666666665</v>
      </c>
      <c r="M7" s="101">
        <v>2095.8333333333335</v>
      </c>
      <c r="N7" s="96">
        <v>2121.153846153846</v>
      </c>
      <c r="O7" s="111">
        <f>AVERAGE(C7:N7)</f>
        <v>2097.5675343175344</v>
      </c>
      <c r="P7" s="249"/>
      <c r="Q7" s="249"/>
      <c r="R7" s="249"/>
      <c r="S7" s="249"/>
      <c r="T7" s="249"/>
      <c r="U7" s="249"/>
      <c r="V7" s="249"/>
    </row>
    <row r="8" spans="1:22" s="5" customFormat="1" ht="15" customHeight="1">
      <c r="A8" s="203" t="s">
        <v>241</v>
      </c>
      <c r="B8" s="134" t="s">
        <v>57</v>
      </c>
      <c r="C8" s="84">
        <v>1738</v>
      </c>
      <c r="D8" s="84">
        <v>1735</v>
      </c>
      <c r="E8" s="84">
        <v>1718.3333333333333</v>
      </c>
      <c r="F8" s="88">
        <v>1728.3333333333333</v>
      </c>
      <c r="G8" s="88">
        <v>1696.3636363636363</v>
      </c>
      <c r="H8" s="84">
        <v>1625</v>
      </c>
      <c r="I8" s="159">
        <v>1636.6666666666663</v>
      </c>
      <c r="J8" s="84">
        <v>1670</v>
      </c>
      <c r="K8" s="90">
        <v>1676.6666666666667</v>
      </c>
      <c r="L8" s="84">
        <v>1716.6666666666667</v>
      </c>
      <c r="M8" s="101">
        <v>1823.3333333333333</v>
      </c>
      <c r="N8" s="96">
        <v>1800</v>
      </c>
      <c r="O8" s="111">
        <f>AVERAGE(C8:N8)</f>
        <v>1713.6969696969693</v>
      </c>
      <c r="P8" s="249"/>
      <c r="Q8" s="249"/>
      <c r="R8" s="249"/>
      <c r="S8" s="249"/>
      <c r="T8" s="249"/>
      <c r="U8" s="249"/>
      <c r="V8" s="249"/>
    </row>
    <row r="9" spans="1:22" s="5" customFormat="1" ht="15" customHeight="1">
      <c r="A9" s="203" t="s">
        <v>242</v>
      </c>
      <c r="B9" s="134" t="s">
        <v>57</v>
      </c>
      <c r="C9" s="84">
        <v>1554</v>
      </c>
      <c r="D9" s="84">
        <v>1553.75</v>
      </c>
      <c r="E9" s="84">
        <v>1513.3333333333333</v>
      </c>
      <c r="F9" s="88">
        <v>1533.3333333333333</v>
      </c>
      <c r="G9" s="88">
        <v>1496.3636363636363</v>
      </c>
      <c r="H9" s="84">
        <v>1456.6666666666667</v>
      </c>
      <c r="I9" s="159">
        <v>1446.6666666666667</v>
      </c>
      <c r="J9" s="84">
        <v>1433.3333333333333</v>
      </c>
      <c r="K9" s="90">
        <v>1466.6666666666667</v>
      </c>
      <c r="L9" s="84">
        <v>1426.6666666666667</v>
      </c>
      <c r="M9" s="101">
        <v>1450</v>
      </c>
      <c r="N9" s="96">
        <v>1464.6153846153845</v>
      </c>
      <c r="O9" s="111">
        <f>AVERAGE(C9:N9)</f>
        <v>1482.9496406371402</v>
      </c>
      <c r="P9" s="249"/>
      <c r="Q9" s="249"/>
      <c r="R9" s="249"/>
      <c r="S9" s="249"/>
      <c r="T9" s="249"/>
      <c r="U9" s="249"/>
      <c r="V9" s="249"/>
    </row>
    <row r="10" spans="1:22" s="5" customFormat="1" ht="15" customHeight="1">
      <c r="A10" s="203" t="s">
        <v>1</v>
      </c>
      <c r="B10" s="134" t="s">
        <v>57</v>
      </c>
      <c r="C10" s="84">
        <v>1000</v>
      </c>
      <c r="D10" s="84">
        <v>958.3333333333334</v>
      </c>
      <c r="E10" s="84">
        <v>988.3333333333334</v>
      </c>
      <c r="F10" s="88">
        <v>1001.0416666666666</v>
      </c>
      <c r="G10" s="88">
        <v>1068.1818181818182</v>
      </c>
      <c r="H10" s="84">
        <v>1116.6666666666667</v>
      </c>
      <c r="I10" s="159">
        <v>1070.8333333333333</v>
      </c>
      <c r="J10" s="84">
        <v>1312.5</v>
      </c>
      <c r="K10" s="90">
        <v>1245.8333333333333</v>
      </c>
      <c r="L10" s="84">
        <v>850</v>
      </c>
      <c r="M10" s="101">
        <v>933.3333333333334</v>
      </c>
      <c r="N10" s="96">
        <v>930.7692307692307</v>
      </c>
      <c r="O10" s="111">
        <f>AVERAGE(C10:N10)</f>
        <v>1039.6521707459208</v>
      </c>
      <c r="P10" s="249"/>
      <c r="Q10" s="249"/>
      <c r="R10" s="249"/>
      <c r="S10" s="249"/>
      <c r="T10" s="249"/>
      <c r="U10" s="249"/>
      <c r="V10" s="249"/>
    </row>
    <row r="11" spans="1:22" s="5" customFormat="1" ht="15" customHeight="1">
      <c r="A11" s="227"/>
      <c r="B11" s="134"/>
      <c r="C11" s="84"/>
      <c r="D11" s="84"/>
      <c r="E11" s="84"/>
      <c r="F11" s="88"/>
      <c r="G11" s="88"/>
      <c r="H11" s="84"/>
      <c r="I11" s="159"/>
      <c r="J11" s="84"/>
      <c r="K11" s="90"/>
      <c r="L11" s="84"/>
      <c r="M11" s="101"/>
      <c r="N11" s="96"/>
      <c r="O11" s="160"/>
      <c r="P11" s="249"/>
      <c r="Q11" s="249"/>
      <c r="R11" s="249"/>
      <c r="S11" s="249"/>
      <c r="T11" s="249"/>
      <c r="U11" s="249"/>
      <c r="V11" s="249"/>
    </row>
    <row r="12" spans="1:22" s="5" customFormat="1" ht="15" customHeight="1">
      <c r="A12" s="265" t="s">
        <v>42</v>
      </c>
      <c r="B12" s="13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60"/>
      <c r="P12" s="249"/>
      <c r="Q12" s="249"/>
      <c r="R12" s="249"/>
      <c r="S12" s="249"/>
      <c r="T12" s="249"/>
      <c r="U12" s="249"/>
      <c r="V12" s="249"/>
    </row>
    <row r="13" spans="1:22" s="5" customFormat="1" ht="15" customHeight="1">
      <c r="A13" s="203" t="s">
        <v>352</v>
      </c>
      <c r="B13" s="134" t="s">
        <v>57</v>
      </c>
      <c r="C13" s="84">
        <v>3538.8888888888887</v>
      </c>
      <c r="D13" s="84">
        <v>3729.1666666666665</v>
      </c>
      <c r="E13" s="84">
        <v>3910.4166666666665</v>
      </c>
      <c r="F13" s="88">
        <v>4008.3333333333335</v>
      </c>
      <c r="G13" s="88">
        <v>4686.363636363636</v>
      </c>
      <c r="H13" s="84">
        <v>4730</v>
      </c>
      <c r="I13" s="159">
        <v>4858.333333333333</v>
      </c>
      <c r="J13" s="84">
        <v>4816.666666666667</v>
      </c>
      <c r="K13" s="90">
        <v>4808.333333333333</v>
      </c>
      <c r="L13" s="84">
        <v>4833.333333333333</v>
      </c>
      <c r="M13" s="101">
        <v>4916.666666666667</v>
      </c>
      <c r="N13" s="96">
        <v>4923.076923076923</v>
      </c>
      <c r="O13" s="111">
        <f aca="true" t="shared" si="0" ref="O13:O18">AVERAGE(C13:N13)</f>
        <v>4479.964954027454</v>
      </c>
      <c r="P13" s="249"/>
      <c r="Q13" s="249"/>
      <c r="R13" s="249"/>
      <c r="S13" s="249"/>
      <c r="T13" s="249"/>
      <c r="U13" s="249"/>
      <c r="V13" s="249"/>
    </row>
    <row r="14" spans="1:22" s="5" customFormat="1" ht="15" customHeight="1">
      <c r="A14" s="203" t="s">
        <v>281</v>
      </c>
      <c r="B14" s="134" t="s">
        <v>57</v>
      </c>
      <c r="C14" s="84">
        <v>3280.5555555555557</v>
      </c>
      <c r="D14" s="84">
        <v>3372.9166666666665</v>
      </c>
      <c r="E14" s="84">
        <v>3279.1666666666665</v>
      </c>
      <c r="F14" s="88">
        <v>3310.4166666666665</v>
      </c>
      <c r="G14" s="88">
        <v>3545.4545454545455</v>
      </c>
      <c r="H14" s="84">
        <v>3808.3333333333335</v>
      </c>
      <c r="I14" s="159">
        <v>3891.6666666666665</v>
      </c>
      <c r="J14" s="84">
        <v>3975</v>
      </c>
      <c r="K14" s="90">
        <v>4000</v>
      </c>
      <c r="L14" s="84">
        <v>4395.833333333333</v>
      </c>
      <c r="M14" s="101">
        <v>4550</v>
      </c>
      <c r="N14" s="96">
        <v>4569.2307692307695</v>
      </c>
      <c r="O14" s="111">
        <f t="shared" si="0"/>
        <v>3831.54785029785</v>
      </c>
      <c r="P14" s="249"/>
      <c r="Q14" s="249"/>
      <c r="R14" s="249"/>
      <c r="S14" s="249"/>
      <c r="T14" s="249"/>
      <c r="U14" s="249"/>
      <c r="V14" s="249"/>
    </row>
    <row r="15" spans="1:22" s="5" customFormat="1" ht="15" customHeight="1">
      <c r="A15" s="203" t="s">
        <v>282</v>
      </c>
      <c r="B15" s="134" t="s">
        <v>57</v>
      </c>
      <c r="C15" s="84">
        <v>2644.4444444444443</v>
      </c>
      <c r="D15" s="84">
        <v>2887.5</v>
      </c>
      <c r="E15" s="84">
        <v>3152.0833333333335</v>
      </c>
      <c r="F15" s="88">
        <v>3345.8333333333335</v>
      </c>
      <c r="G15" s="88">
        <v>4018.181818181818</v>
      </c>
      <c r="H15" s="84">
        <v>4075</v>
      </c>
      <c r="I15" s="159">
        <v>3508.3333333333335</v>
      </c>
      <c r="J15" s="84">
        <v>3612.5</v>
      </c>
      <c r="K15" s="90">
        <v>3662.5</v>
      </c>
      <c r="L15" s="84">
        <v>3766.6666666666665</v>
      </c>
      <c r="M15" s="101">
        <v>3608.3333333333335</v>
      </c>
      <c r="N15" s="96">
        <v>3353.846153846154</v>
      </c>
      <c r="O15" s="111">
        <f t="shared" si="0"/>
        <v>3469.601868039368</v>
      </c>
      <c r="P15" s="249"/>
      <c r="Q15" s="249"/>
      <c r="R15" s="249"/>
      <c r="S15" s="249"/>
      <c r="T15" s="249"/>
      <c r="U15" s="249"/>
      <c r="V15" s="249"/>
    </row>
    <row r="16" spans="1:22" s="5" customFormat="1" ht="15" customHeight="1">
      <c r="A16" s="203" t="s">
        <v>283</v>
      </c>
      <c r="B16" s="134" t="s">
        <v>57</v>
      </c>
      <c r="C16" s="84"/>
      <c r="D16" s="84">
        <v>4850</v>
      </c>
      <c r="E16" s="84">
        <v>4875</v>
      </c>
      <c r="F16" s="88">
        <v>4137.5</v>
      </c>
      <c r="G16" s="88"/>
      <c r="H16" s="84"/>
      <c r="I16" s="159">
        <v>3750</v>
      </c>
      <c r="J16" s="84">
        <v>3800</v>
      </c>
      <c r="K16" s="90">
        <v>3758.3333333333335</v>
      </c>
      <c r="L16" s="84">
        <v>3791.6666666666665</v>
      </c>
      <c r="M16" s="101">
        <v>3783.3333333333335</v>
      </c>
      <c r="N16" s="96">
        <v>3692.3076923076924</v>
      </c>
      <c r="O16" s="111">
        <f t="shared" si="0"/>
        <v>4048.682336182336</v>
      </c>
      <c r="P16" s="249"/>
      <c r="Q16" s="249"/>
      <c r="R16" s="249"/>
      <c r="S16" s="249"/>
      <c r="T16" s="249"/>
      <c r="U16" s="249"/>
      <c r="V16" s="249"/>
    </row>
    <row r="17" spans="1:22" s="5" customFormat="1" ht="15" customHeight="1">
      <c r="A17" s="203" t="s">
        <v>356</v>
      </c>
      <c r="B17" s="134" t="s">
        <v>57</v>
      </c>
      <c r="C17" s="84">
        <v>4141.666666666667</v>
      </c>
      <c r="D17" s="84">
        <v>3883.3333333333335</v>
      </c>
      <c r="E17" s="84">
        <v>4162.5</v>
      </c>
      <c r="F17" s="88">
        <v>4150</v>
      </c>
      <c r="G17" s="88">
        <v>4145.454545454545</v>
      </c>
      <c r="H17" s="84">
        <v>4133.333333333333</v>
      </c>
      <c r="I17" s="159"/>
      <c r="J17" s="84"/>
      <c r="K17" s="90"/>
      <c r="L17" s="84"/>
      <c r="M17" s="101"/>
      <c r="N17" s="96"/>
      <c r="O17" s="111">
        <f t="shared" si="0"/>
        <v>4102.714646464646</v>
      </c>
      <c r="P17" s="249"/>
      <c r="Q17" s="249"/>
      <c r="R17" s="249"/>
      <c r="S17" s="249"/>
      <c r="T17" s="249"/>
      <c r="U17" s="249"/>
      <c r="V17" s="249"/>
    </row>
    <row r="18" spans="1:22" s="5" customFormat="1" ht="15" customHeight="1">
      <c r="A18" s="203" t="s">
        <v>285</v>
      </c>
      <c r="B18" s="134" t="s">
        <v>57</v>
      </c>
      <c r="C18" s="84"/>
      <c r="D18" s="84"/>
      <c r="E18" s="84">
        <v>5500</v>
      </c>
      <c r="F18" s="88">
        <v>4533.333333333333</v>
      </c>
      <c r="G18" s="88">
        <v>4309.090909090909</v>
      </c>
      <c r="H18" s="84">
        <v>3908.3333333333335</v>
      </c>
      <c r="I18" s="159">
        <v>3887.5</v>
      </c>
      <c r="J18" s="84">
        <v>3891.6666666666665</v>
      </c>
      <c r="K18" s="90">
        <v>3745.8333333333335</v>
      </c>
      <c r="L18" s="84">
        <v>3662.5</v>
      </c>
      <c r="M18" s="101">
        <v>3600</v>
      </c>
      <c r="N18" s="96">
        <v>3553.846153846154</v>
      </c>
      <c r="O18" s="111">
        <f t="shared" si="0"/>
        <v>4059.2103729603723</v>
      </c>
      <c r="P18" s="249"/>
      <c r="Q18" s="249"/>
      <c r="R18" s="249"/>
      <c r="S18" s="249"/>
      <c r="T18" s="249"/>
      <c r="U18" s="249"/>
      <c r="V18" s="249"/>
    </row>
    <row r="19" spans="1:22" s="5" customFormat="1" ht="15" customHeight="1">
      <c r="A19" s="203" t="s">
        <v>243</v>
      </c>
      <c r="B19" s="134"/>
      <c r="C19" s="84"/>
      <c r="D19" s="84"/>
      <c r="E19" s="84"/>
      <c r="F19" s="88"/>
      <c r="G19" s="88"/>
      <c r="H19" s="84"/>
      <c r="I19" s="159"/>
      <c r="J19" s="84"/>
      <c r="K19" s="90"/>
      <c r="L19" s="84"/>
      <c r="M19" s="101"/>
      <c r="N19" s="96"/>
      <c r="O19" s="160"/>
      <c r="P19" s="249"/>
      <c r="Q19" s="249"/>
      <c r="R19" s="249"/>
      <c r="S19" s="249"/>
      <c r="T19" s="249"/>
      <c r="U19" s="249"/>
      <c r="V19" s="249"/>
    </row>
    <row r="20" spans="1:22" s="5" customFormat="1" ht="15" customHeight="1">
      <c r="A20" s="203" t="s">
        <v>244</v>
      </c>
      <c r="B20" s="134" t="s">
        <v>57</v>
      </c>
      <c r="C20" s="84">
        <v>1166.6666666666667</v>
      </c>
      <c r="D20" s="84">
        <v>1216.6666666666667</v>
      </c>
      <c r="E20" s="84">
        <v>1300</v>
      </c>
      <c r="F20" s="84">
        <v>1250</v>
      </c>
      <c r="G20" s="88">
        <v>1309.090909090909</v>
      </c>
      <c r="H20" s="84">
        <v>1563.6363636363637</v>
      </c>
      <c r="I20" s="159">
        <v>1479.1666666666663</v>
      </c>
      <c r="J20" s="84">
        <v>1027.7777777777778</v>
      </c>
      <c r="K20" s="90">
        <v>991.2698412698413</v>
      </c>
      <c r="L20" s="84">
        <v>1360.4395604395606</v>
      </c>
      <c r="M20" s="101">
        <v>1327.8388278388277</v>
      </c>
      <c r="N20" s="96">
        <v>1191.8850380388842</v>
      </c>
      <c r="O20" s="111">
        <f>AVERAGE(C20:N20)</f>
        <v>1265.369859841014</v>
      </c>
      <c r="P20" s="249"/>
      <c r="Q20" s="249"/>
      <c r="R20" s="249"/>
      <c r="S20" s="249"/>
      <c r="T20" s="249"/>
      <c r="U20" s="249"/>
      <c r="V20" s="249"/>
    </row>
    <row r="21" spans="1:22" s="5" customFormat="1" ht="15" customHeight="1">
      <c r="A21" s="265"/>
      <c r="B21" s="134"/>
      <c r="C21" s="84"/>
      <c r="D21" s="84"/>
      <c r="E21" s="84"/>
      <c r="F21" s="84"/>
      <c r="G21" s="88"/>
      <c r="H21" s="84"/>
      <c r="I21" s="89"/>
      <c r="J21" s="84"/>
      <c r="K21" s="90"/>
      <c r="L21" s="84"/>
      <c r="M21" s="101"/>
      <c r="N21" s="96"/>
      <c r="O21" s="160"/>
      <c r="P21" s="249"/>
      <c r="Q21" s="249"/>
      <c r="R21" s="249"/>
      <c r="S21" s="249"/>
      <c r="T21" s="249"/>
      <c r="U21" s="249"/>
      <c r="V21" s="249"/>
    </row>
    <row r="22" spans="1:22" s="5" customFormat="1" ht="15" customHeight="1">
      <c r="A22" s="203" t="s">
        <v>43</v>
      </c>
      <c r="B22" s="134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60"/>
      <c r="P22" s="249"/>
      <c r="Q22" s="249"/>
      <c r="R22" s="249"/>
      <c r="S22" s="249"/>
      <c r="T22" s="249"/>
      <c r="U22" s="249"/>
      <c r="V22" s="249"/>
    </row>
    <row r="23" spans="1:22" s="5" customFormat="1" ht="15" customHeight="1">
      <c r="A23" s="203" t="s">
        <v>2</v>
      </c>
      <c r="B23" s="134" t="s">
        <v>57</v>
      </c>
      <c r="C23" s="84">
        <v>605.5555555555555</v>
      </c>
      <c r="D23" s="84">
        <v>558.3333333333334</v>
      </c>
      <c r="E23" s="84">
        <v>550</v>
      </c>
      <c r="F23" s="88">
        <v>487.5</v>
      </c>
      <c r="G23" s="88">
        <v>427.27272727272725</v>
      </c>
      <c r="H23" s="84">
        <v>670.8333333333334</v>
      </c>
      <c r="I23" s="159">
        <v>583.3333333333334</v>
      </c>
      <c r="J23" s="84">
        <v>783.3333333333334</v>
      </c>
      <c r="K23" s="90">
        <v>991.6666666666666</v>
      </c>
      <c r="L23" s="84">
        <v>1000</v>
      </c>
      <c r="M23" s="101">
        <v>1100</v>
      </c>
      <c r="N23" s="96">
        <v>1046.1538461538462</v>
      </c>
      <c r="O23" s="111">
        <f aca="true" t="shared" si="1" ref="O23:O29">AVERAGE(C23:N23)</f>
        <v>733.6651774151774</v>
      </c>
      <c r="P23" s="249"/>
      <c r="Q23" s="249"/>
      <c r="R23" s="249"/>
      <c r="S23" s="249"/>
      <c r="T23" s="249"/>
      <c r="U23" s="249"/>
      <c r="V23" s="249"/>
    </row>
    <row r="24" spans="1:22" s="5" customFormat="1" ht="15" customHeight="1">
      <c r="A24" s="203" t="s">
        <v>3</v>
      </c>
      <c r="B24" s="134" t="s">
        <v>57</v>
      </c>
      <c r="C24" s="84">
        <v>1344.4444444444443</v>
      </c>
      <c r="D24" s="84">
        <v>1425</v>
      </c>
      <c r="E24" s="84">
        <v>1416.6666666666667</v>
      </c>
      <c r="F24" s="88">
        <v>1458.3333333333333</v>
      </c>
      <c r="G24" s="88">
        <v>1509.090909090909</v>
      </c>
      <c r="H24" s="84">
        <v>1741.6666666666667</v>
      </c>
      <c r="I24" s="159">
        <v>2341.6666666666665</v>
      </c>
      <c r="J24" s="84">
        <v>2441.6666666666665</v>
      </c>
      <c r="K24" s="90">
        <v>2591.6666666666665</v>
      </c>
      <c r="L24" s="84">
        <v>2690.909090909091</v>
      </c>
      <c r="M24" s="101">
        <v>2525</v>
      </c>
      <c r="N24" s="96">
        <v>2546.153846153846</v>
      </c>
      <c r="O24" s="111">
        <f t="shared" si="1"/>
        <v>2002.6887464387464</v>
      </c>
      <c r="P24" s="249"/>
      <c r="Q24" s="249"/>
      <c r="R24" s="249"/>
      <c r="S24" s="249"/>
      <c r="T24" s="249"/>
      <c r="U24" s="249"/>
      <c r="V24" s="249"/>
    </row>
    <row r="25" spans="1:22" s="5" customFormat="1" ht="15" customHeight="1">
      <c r="A25" s="203" t="s">
        <v>246</v>
      </c>
      <c r="B25" s="134" t="s">
        <v>57</v>
      </c>
      <c r="C25" s="84">
        <v>1194.4444444444443</v>
      </c>
      <c r="D25" s="84">
        <v>1123.1060606060605</v>
      </c>
      <c r="E25" s="84">
        <v>1195.0757575757577</v>
      </c>
      <c r="F25" s="88">
        <v>1223.4848484848487</v>
      </c>
      <c r="G25" s="88">
        <v>1150.8264462809918</v>
      </c>
      <c r="H25" s="84">
        <v>1303.0303030303032</v>
      </c>
      <c r="I25" s="159">
        <v>1299.2424242424242</v>
      </c>
      <c r="J25" s="84">
        <v>1303.030303030303</v>
      </c>
      <c r="K25" s="90">
        <v>1231.060606060606</v>
      </c>
      <c r="L25" s="84">
        <v>1246.2121212121212</v>
      </c>
      <c r="M25" s="101">
        <v>1431.8181818181818</v>
      </c>
      <c r="N25" s="96">
        <v>1517.4825174825176</v>
      </c>
      <c r="O25" s="111">
        <f t="shared" si="1"/>
        <v>1268.2345011890468</v>
      </c>
      <c r="P25" s="249"/>
      <c r="Q25" s="249"/>
      <c r="R25" s="249"/>
      <c r="S25" s="249"/>
      <c r="T25" s="249"/>
      <c r="U25" s="249"/>
      <c r="V25" s="249"/>
    </row>
    <row r="26" spans="1:22" s="5" customFormat="1" ht="15" customHeight="1">
      <c r="A26" s="203" t="s">
        <v>247</v>
      </c>
      <c r="B26" s="134" t="s">
        <v>57</v>
      </c>
      <c r="C26" s="84">
        <v>2844.4444444444443</v>
      </c>
      <c r="D26" s="84">
        <v>2850</v>
      </c>
      <c r="E26" s="84">
        <v>2833.3333333333335</v>
      </c>
      <c r="F26" s="88">
        <v>2891.6666666666665</v>
      </c>
      <c r="G26" s="88">
        <v>2768.181818181818</v>
      </c>
      <c r="H26" s="84">
        <v>2525</v>
      </c>
      <c r="I26" s="159">
        <v>2541.6666666666665</v>
      </c>
      <c r="J26" s="84">
        <v>3166.6666666666665</v>
      </c>
      <c r="K26" s="90">
        <v>3158.3333333333335</v>
      </c>
      <c r="L26" s="84">
        <v>3854.5454545454545</v>
      </c>
      <c r="M26" s="101">
        <v>4737.5</v>
      </c>
      <c r="N26" s="96">
        <v>4861.538461538462</v>
      </c>
      <c r="O26" s="111">
        <f t="shared" si="1"/>
        <v>3252.7397371147376</v>
      </c>
      <c r="P26" s="249"/>
      <c r="Q26" s="249"/>
      <c r="R26" s="249"/>
      <c r="S26" s="249"/>
      <c r="T26" s="249"/>
      <c r="U26" s="249"/>
      <c r="V26" s="249"/>
    </row>
    <row r="27" spans="1:22" s="5" customFormat="1" ht="15" customHeight="1">
      <c r="A27" s="203" t="s">
        <v>248</v>
      </c>
      <c r="B27" s="134" t="s">
        <v>57</v>
      </c>
      <c r="C27" s="84">
        <v>1492.857142857143</v>
      </c>
      <c r="D27" s="84">
        <v>1855.5555555555557</v>
      </c>
      <c r="E27" s="84">
        <v>1883.3333333333333</v>
      </c>
      <c r="F27" s="88">
        <v>1941.6666666666667</v>
      </c>
      <c r="G27" s="88">
        <v>1966.6666666666667</v>
      </c>
      <c r="H27" s="84">
        <v>2009.090909090909</v>
      </c>
      <c r="I27" s="159">
        <v>1925</v>
      </c>
      <c r="J27" s="84">
        <v>2141.6666666666665</v>
      </c>
      <c r="K27" s="90">
        <v>2891.6666666666665</v>
      </c>
      <c r="L27" s="84">
        <v>3150</v>
      </c>
      <c r="M27" s="101">
        <v>3770.8333333333335</v>
      </c>
      <c r="N27" s="96">
        <v>4333.333333333333</v>
      </c>
      <c r="O27" s="111">
        <f t="shared" si="1"/>
        <v>2446.805856180856</v>
      </c>
      <c r="P27" s="249"/>
      <c r="Q27" s="249"/>
      <c r="R27" s="249"/>
      <c r="S27" s="249"/>
      <c r="T27" s="249"/>
      <c r="U27" s="249"/>
      <c r="V27" s="249"/>
    </row>
    <row r="28" spans="1:22" s="5" customFormat="1" ht="15" customHeight="1">
      <c r="A28" s="203" t="s">
        <v>249</v>
      </c>
      <c r="B28" s="134" t="s">
        <v>57</v>
      </c>
      <c r="C28" s="84"/>
      <c r="D28" s="84"/>
      <c r="E28" s="84"/>
      <c r="F28" s="88"/>
      <c r="G28" s="88"/>
      <c r="H28" s="84"/>
      <c r="I28" s="159">
        <v>2900</v>
      </c>
      <c r="J28" s="84"/>
      <c r="K28" s="90">
        <v>3200</v>
      </c>
      <c r="L28" s="84"/>
      <c r="M28" s="101"/>
      <c r="N28" s="96"/>
      <c r="O28" s="111">
        <f t="shared" si="1"/>
        <v>3050</v>
      </c>
      <c r="P28" s="249"/>
      <c r="Q28" s="249"/>
      <c r="R28" s="249"/>
      <c r="S28" s="249"/>
      <c r="T28" s="249"/>
      <c r="U28" s="249"/>
      <c r="V28" s="249"/>
    </row>
    <row r="29" spans="1:22" s="5" customFormat="1" ht="15" customHeight="1">
      <c r="A29" s="203" t="s">
        <v>250</v>
      </c>
      <c r="B29" s="134" t="s">
        <v>57</v>
      </c>
      <c r="C29" s="84">
        <v>727.7777777777778</v>
      </c>
      <c r="D29" s="84">
        <v>708.3333333333334</v>
      </c>
      <c r="E29" s="84">
        <v>675</v>
      </c>
      <c r="F29" s="88">
        <v>733.3333333333334</v>
      </c>
      <c r="G29" s="88">
        <v>895.4545454545455</v>
      </c>
      <c r="H29" s="84">
        <v>1025</v>
      </c>
      <c r="I29" s="159">
        <v>987.5</v>
      </c>
      <c r="J29" s="84">
        <v>1258.3333333333333</v>
      </c>
      <c r="K29" s="90">
        <v>1483.3333333333333</v>
      </c>
      <c r="L29" s="84">
        <v>1416.6666666666667</v>
      </c>
      <c r="M29" s="101">
        <v>1250</v>
      </c>
      <c r="N29" s="96">
        <v>1146.1538461538462</v>
      </c>
      <c r="O29" s="111">
        <f t="shared" si="1"/>
        <v>1025.5738474488473</v>
      </c>
      <c r="P29" s="249"/>
      <c r="Q29" s="249"/>
      <c r="R29" s="249"/>
      <c r="S29" s="249"/>
      <c r="T29" s="249"/>
      <c r="U29" s="249"/>
      <c r="V29" s="249"/>
    </row>
    <row r="30" spans="1:22" s="5" customFormat="1" ht="15" customHeight="1">
      <c r="A30" s="195"/>
      <c r="B30" s="134"/>
      <c r="C30" s="84"/>
      <c r="D30" s="84"/>
      <c r="E30" s="84"/>
      <c r="F30" s="88"/>
      <c r="G30" s="88"/>
      <c r="H30" s="84"/>
      <c r="I30" s="159"/>
      <c r="J30" s="84"/>
      <c r="K30" s="90"/>
      <c r="L30" s="84"/>
      <c r="M30" s="101"/>
      <c r="N30" s="96"/>
      <c r="O30" s="160"/>
      <c r="P30" s="249"/>
      <c r="Q30" s="249"/>
      <c r="R30" s="249"/>
      <c r="S30" s="249"/>
      <c r="T30" s="249"/>
      <c r="U30" s="249"/>
      <c r="V30" s="249"/>
    </row>
    <row r="31" spans="1:22" s="5" customFormat="1" ht="15" customHeight="1">
      <c r="A31" s="265" t="s">
        <v>44</v>
      </c>
      <c r="B31" s="134"/>
      <c r="C31" s="84"/>
      <c r="D31" s="84"/>
      <c r="E31" s="84"/>
      <c r="F31" s="88"/>
      <c r="G31" s="88"/>
      <c r="H31" s="84"/>
      <c r="I31" s="89"/>
      <c r="J31" s="84"/>
      <c r="K31" s="90"/>
      <c r="L31" s="84"/>
      <c r="M31" s="101"/>
      <c r="N31" s="96"/>
      <c r="O31" s="160"/>
      <c r="P31" s="249"/>
      <c r="Q31" s="249"/>
      <c r="R31" s="249"/>
      <c r="S31" s="249"/>
      <c r="T31" s="249"/>
      <c r="U31" s="249"/>
      <c r="V31" s="249"/>
    </row>
    <row r="32" spans="1:22" s="5" customFormat="1" ht="15" customHeight="1">
      <c r="A32" s="203" t="s">
        <v>251</v>
      </c>
      <c r="B32" s="134" t="s">
        <v>59</v>
      </c>
      <c r="C32" s="84">
        <v>10111.111111111111</v>
      </c>
      <c r="D32" s="84">
        <v>9750</v>
      </c>
      <c r="E32" s="84">
        <v>8500</v>
      </c>
      <c r="F32" s="88">
        <v>8875</v>
      </c>
      <c r="G32" s="88">
        <v>8545.454545454546</v>
      </c>
      <c r="H32" s="84">
        <v>10208.333333333334</v>
      </c>
      <c r="I32" s="159">
        <v>11333.333333333334</v>
      </c>
      <c r="J32" s="84">
        <v>12083.333333333334</v>
      </c>
      <c r="K32" s="90">
        <v>13166.666666666666</v>
      </c>
      <c r="L32" s="84">
        <v>15666.666666666666</v>
      </c>
      <c r="M32" s="101">
        <v>16000</v>
      </c>
      <c r="N32" s="96">
        <v>15846.153846153846</v>
      </c>
      <c r="O32" s="111">
        <f aca="true" t="shared" si="2" ref="O32:O40">AVERAGE(C32:N32)</f>
        <v>11673.837736337737</v>
      </c>
      <c r="P32" s="249"/>
      <c r="Q32" s="249"/>
      <c r="R32" s="249"/>
      <c r="S32" s="249"/>
      <c r="T32" s="249"/>
      <c r="U32" s="249"/>
      <c r="V32" s="249"/>
    </row>
    <row r="33" spans="1:22" s="5" customFormat="1" ht="15" customHeight="1">
      <c r="A33" s="203" t="s">
        <v>252</v>
      </c>
      <c r="B33" s="134" t="s">
        <v>59</v>
      </c>
      <c r="C33" s="84">
        <v>8277.777777777777</v>
      </c>
      <c r="D33" s="84">
        <v>7791.666666666667</v>
      </c>
      <c r="E33" s="84">
        <v>6791.666666666667</v>
      </c>
      <c r="F33" s="88">
        <v>7041.666666666667</v>
      </c>
      <c r="G33" s="88">
        <v>7090.909090909091</v>
      </c>
      <c r="H33" s="84">
        <v>8791.666666666666</v>
      </c>
      <c r="I33" s="159">
        <v>9250</v>
      </c>
      <c r="J33" s="84">
        <v>10000</v>
      </c>
      <c r="K33" s="90">
        <v>11166.666666666666</v>
      </c>
      <c r="L33" s="84">
        <v>13708.333333333334</v>
      </c>
      <c r="M33" s="101">
        <v>14000</v>
      </c>
      <c r="N33" s="96">
        <v>13846.153846153846</v>
      </c>
      <c r="O33" s="111">
        <f t="shared" si="2"/>
        <v>9813.04228179228</v>
      </c>
      <c r="P33" s="249"/>
      <c r="Q33" s="249"/>
      <c r="R33" s="249"/>
      <c r="S33" s="249"/>
      <c r="T33" s="249"/>
      <c r="U33" s="249"/>
      <c r="V33" s="249"/>
    </row>
    <row r="34" spans="1:22" s="5" customFormat="1" ht="15" customHeight="1">
      <c r="A34" s="203" t="s">
        <v>253</v>
      </c>
      <c r="B34" s="134" t="s">
        <v>59</v>
      </c>
      <c r="C34" s="84">
        <v>10222.222222222223</v>
      </c>
      <c r="D34" s="84">
        <v>9750</v>
      </c>
      <c r="E34" s="84">
        <v>8541.666666666666</v>
      </c>
      <c r="F34" s="88">
        <v>8916.666666666666</v>
      </c>
      <c r="G34" s="88">
        <v>8545.454545454546</v>
      </c>
      <c r="H34" s="84">
        <v>10208.333333333334</v>
      </c>
      <c r="I34" s="159">
        <v>11333.333333333334</v>
      </c>
      <c r="J34" s="84">
        <v>12083.333333333334</v>
      </c>
      <c r="K34" s="90">
        <v>13090.90909090909</v>
      </c>
      <c r="L34" s="84">
        <v>15666.666666666666</v>
      </c>
      <c r="M34" s="101">
        <v>16000</v>
      </c>
      <c r="N34" s="96">
        <v>15846.153846153846</v>
      </c>
      <c r="O34" s="111">
        <f t="shared" si="2"/>
        <v>11683.728308728309</v>
      </c>
      <c r="P34" s="249"/>
      <c r="Q34" s="249"/>
      <c r="R34" s="249"/>
      <c r="S34" s="249"/>
      <c r="T34" s="249"/>
      <c r="U34" s="249"/>
      <c r="V34" s="249"/>
    </row>
    <row r="35" spans="1:22" s="5" customFormat="1" ht="15" customHeight="1">
      <c r="A35" s="203" t="s">
        <v>254</v>
      </c>
      <c r="B35" s="134" t="s">
        <v>59</v>
      </c>
      <c r="C35" s="84">
        <v>8333.333333333334</v>
      </c>
      <c r="D35" s="84">
        <v>8000</v>
      </c>
      <c r="E35" s="84">
        <v>6875</v>
      </c>
      <c r="F35" s="88">
        <v>7000</v>
      </c>
      <c r="G35" s="88">
        <v>7090.909090909091</v>
      </c>
      <c r="H35" s="84">
        <v>8625</v>
      </c>
      <c r="I35" s="159">
        <v>9250</v>
      </c>
      <c r="J35" s="84">
        <v>10000</v>
      </c>
      <c r="K35" s="90">
        <v>11090.90909090909</v>
      </c>
      <c r="L35" s="84">
        <v>13708.333333333334</v>
      </c>
      <c r="M35" s="101">
        <v>14000</v>
      </c>
      <c r="N35" s="96">
        <v>13846.153846153846</v>
      </c>
      <c r="O35" s="111">
        <f t="shared" si="2"/>
        <v>9818.303224553225</v>
      </c>
      <c r="P35" s="249"/>
      <c r="Q35" s="249"/>
      <c r="R35" s="249"/>
      <c r="S35" s="249"/>
      <c r="T35" s="249"/>
      <c r="U35" s="249"/>
      <c r="V35" s="249"/>
    </row>
    <row r="36" spans="1:22" s="5" customFormat="1" ht="15" customHeight="1">
      <c r="A36" s="203" t="s">
        <v>255</v>
      </c>
      <c r="B36" s="165" t="s">
        <v>59</v>
      </c>
      <c r="C36" s="84">
        <v>6611.111111111111</v>
      </c>
      <c r="D36" s="84">
        <v>5833.333333333333</v>
      </c>
      <c r="E36" s="84">
        <v>5125</v>
      </c>
      <c r="F36" s="88">
        <v>5583.333333333333</v>
      </c>
      <c r="G36" s="88">
        <v>5181.818181818182</v>
      </c>
      <c r="H36" s="84">
        <v>7458.333333333333</v>
      </c>
      <c r="I36" s="159">
        <v>7750</v>
      </c>
      <c r="J36" s="84">
        <v>8250</v>
      </c>
      <c r="K36" s="90">
        <v>10208.333333333334</v>
      </c>
      <c r="L36" s="84">
        <v>11863.636363636364</v>
      </c>
      <c r="M36" s="101">
        <v>12444.444444444445</v>
      </c>
      <c r="N36" s="96">
        <v>12818.181818181818</v>
      </c>
      <c r="O36" s="111">
        <f t="shared" si="2"/>
        <v>8260.627104377105</v>
      </c>
      <c r="P36" s="249"/>
      <c r="Q36" s="249"/>
      <c r="R36" s="249"/>
      <c r="S36" s="249"/>
      <c r="T36" s="249"/>
      <c r="U36" s="249"/>
      <c r="V36" s="249"/>
    </row>
    <row r="37" spans="1:22" s="5" customFormat="1" ht="15" customHeight="1">
      <c r="A37" s="203" t="s">
        <v>256</v>
      </c>
      <c r="B37" s="165" t="s">
        <v>59</v>
      </c>
      <c r="C37" s="84">
        <v>5000</v>
      </c>
      <c r="D37" s="84">
        <v>4208.333333333333</v>
      </c>
      <c r="E37" s="84">
        <v>3555.5555555555557</v>
      </c>
      <c r="F37" s="88">
        <v>4111.111111111111</v>
      </c>
      <c r="G37" s="88">
        <v>3437.5</v>
      </c>
      <c r="H37" s="84">
        <v>5458.333333333333</v>
      </c>
      <c r="I37" s="159">
        <v>6000</v>
      </c>
      <c r="J37" s="84">
        <v>6791.666666666667</v>
      </c>
      <c r="K37" s="90">
        <v>8590.90909090909</v>
      </c>
      <c r="L37" s="84">
        <v>10090.90909090909</v>
      </c>
      <c r="M37" s="101">
        <v>10555.555555555555</v>
      </c>
      <c r="N37" s="96">
        <v>10636.363636363636</v>
      </c>
      <c r="O37" s="111">
        <f t="shared" si="2"/>
        <v>6536.353114478115</v>
      </c>
      <c r="P37" s="249"/>
      <c r="Q37" s="249"/>
      <c r="R37" s="249"/>
      <c r="S37" s="249"/>
      <c r="T37" s="249"/>
      <c r="U37" s="249"/>
      <c r="V37" s="249"/>
    </row>
    <row r="38" spans="1:22" s="5" customFormat="1" ht="15" customHeight="1">
      <c r="A38" s="203" t="s">
        <v>257</v>
      </c>
      <c r="B38" s="165" t="s">
        <v>59</v>
      </c>
      <c r="C38" s="162"/>
      <c r="D38" s="84"/>
      <c r="E38" s="84"/>
      <c r="F38" s="88"/>
      <c r="G38" s="88"/>
      <c r="H38" s="84"/>
      <c r="I38" s="159"/>
      <c r="J38" s="84">
        <v>7000</v>
      </c>
      <c r="K38" s="90">
        <v>7500</v>
      </c>
      <c r="L38" s="84">
        <v>11000</v>
      </c>
      <c r="M38" s="101">
        <v>8750</v>
      </c>
      <c r="N38" s="96">
        <v>10092.307692307691</v>
      </c>
      <c r="O38" s="111">
        <f t="shared" si="2"/>
        <v>8868.461538461537</v>
      </c>
      <c r="P38" s="249"/>
      <c r="Q38" s="249"/>
      <c r="R38" s="249"/>
      <c r="S38" s="249"/>
      <c r="T38" s="249"/>
      <c r="U38" s="249"/>
      <c r="V38" s="249"/>
    </row>
    <row r="39" spans="1:22" s="5" customFormat="1" ht="15" customHeight="1">
      <c r="A39" s="203" t="s">
        <v>258</v>
      </c>
      <c r="B39" s="165" t="s">
        <v>59</v>
      </c>
      <c r="C39" s="162"/>
      <c r="D39" s="84">
        <v>2142.8571428571427</v>
      </c>
      <c r="E39" s="84">
        <v>2500</v>
      </c>
      <c r="F39" s="88"/>
      <c r="G39" s="88"/>
      <c r="H39" s="84"/>
      <c r="I39" s="159"/>
      <c r="J39" s="84">
        <v>6666.666666666667</v>
      </c>
      <c r="K39" s="90"/>
      <c r="L39" s="84"/>
      <c r="M39" s="101"/>
      <c r="N39" s="96"/>
      <c r="O39" s="111">
        <f t="shared" si="2"/>
        <v>3769.84126984127</v>
      </c>
      <c r="P39" s="249"/>
      <c r="Q39" s="249"/>
      <c r="R39" s="249"/>
      <c r="S39" s="249"/>
      <c r="T39" s="249"/>
      <c r="U39" s="249"/>
      <c r="V39" s="249"/>
    </row>
    <row r="40" spans="1:22" s="5" customFormat="1" ht="15" customHeight="1">
      <c r="A40" s="203" t="s">
        <v>37</v>
      </c>
      <c r="B40" s="165" t="s">
        <v>58</v>
      </c>
      <c r="C40" s="162">
        <v>213.33333333333334</v>
      </c>
      <c r="D40" s="84">
        <v>170</v>
      </c>
      <c r="E40" s="84">
        <v>170.83333333333334</v>
      </c>
      <c r="F40" s="88">
        <v>212.5</v>
      </c>
      <c r="G40" s="88">
        <v>248.1818181818182</v>
      </c>
      <c r="H40" s="84">
        <v>325</v>
      </c>
      <c r="I40" s="159">
        <v>285.8333333333333</v>
      </c>
      <c r="J40" s="84">
        <v>277.5</v>
      </c>
      <c r="K40" s="90">
        <v>291.6666666666667</v>
      </c>
      <c r="L40" s="84">
        <v>410</v>
      </c>
      <c r="M40" s="101">
        <v>454.1666666666667</v>
      </c>
      <c r="N40" s="96">
        <v>550</v>
      </c>
      <c r="O40" s="111">
        <f t="shared" si="2"/>
        <v>300.75126262626264</v>
      </c>
      <c r="P40" s="249"/>
      <c r="Q40" s="249"/>
      <c r="R40" s="249"/>
      <c r="S40" s="249"/>
      <c r="T40" s="249"/>
      <c r="U40" s="249"/>
      <c r="V40" s="249"/>
    </row>
    <row r="41" spans="1:22" s="5" customFormat="1" ht="15" customHeight="1">
      <c r="A41" s="195"/>
      <c r="B41" s="165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160"/>
      <c r="P41" s="249"/>
      <c r="Q41" s="249"/>
      <c r="R41" s="249"/>
      <c r="S41" s="249"/>
      <c r="T41" s="249"/>
      <c r="U41" s="249"/>
      <c r="V41" s="249"/>
    </row>
    <row r="42" spans="1:22" s="5" customFormat="1" ht="15" customHeight="1">
      <c r="A42" s="265" t="s">
        <v>45</v>
      </c>
      <c r="B42" s="165"/>
      <c r="C42" s="84"/>
      <c r="D42" s="84"/>
      <c r="E42" s="84"/>
      <c r="F42" s="88"/>
      <c r="G42" s="100"/>
      <c r="H42" s="84"/>
      <c r="I42" s="101"/>
      <c r="J42" s="84"/>
      <c r="K42" s="90"/>
      <c r="L42" s="84"/>
      <c r="M42" s="101"/>
      <c r="N42" s="96"/>
      <c r="O42" s="160"/>
      <c r="P42" s="249"/>
      <c r="Q42" s="249"/>
      <c r="R42" s="249"/>
      <c r="S42" s="249"/>
      <c r="T42" s="249"/>
      <c r="U42" s="249"/>
      <c r="V42" s="249"/>
    </row>
    <row r="43" spans="1:22" s="5" customFormat="1" ht="15" customHeight="1">
      <c r="A43" s="203" t="s">
        <v>4</v>
      </c>
      <c r="B43" s="165" t="s">
        <v>58</v>
      </c>
      <c r="C43" s="182">
        <v>1522.2222222222222</v>
      </c>
      <c r="D43" s="182">
        <v>1550</v>
      </c>
      <c r="E43" s="182">
        <v>1666.6666666666667</v>
      </c>
      <c r="F43" s="182">
        <v>1533.3333333333333</v>
      </c>
      <c r="G43" s="182">
        <v>1481.8181818181818</v>
      </c>
      <c r="H43" s="182">
        <v>1700</v>
      </c>
      <c r="I43" s="182">
        <v>1650</v>
      </c>
      <c r="J43" s="182">
        <v>1750</v>
      </c>
      <c r="K43" s="182">
        <v>1783.3333333333333</v>
      </c>
      <c r="L43" s="182">
        <v>1866.6666666666667</v>
      </c>
      <c r="M43" s="182">
        <v>1816.6666666666667</v>
      </c>
      <c r="N43" s="182">
        <v>1800</v>
      </c>
      <c r="O43" s="111">
        <f>AVERAGE(C43:N43)</f>
        <v>1676.7255892255891</v>
      </c>
      <c r="P43" s="249"/>
      <c r="Q43" s="249"/>
      <c r="R43" s="249"/>
      <c r="S43" s="249"/>
      <c r="T43" s="249"/>
      <c r="U43" s="249"/>
      <c r="V43" s="249"/>
    </row>
    <row r="44" spans="1:22" s="5" customFormat="1" ht="39" customHeight="1">
      <c r="A44" s="16"/>
      <c r="B44" s="29"/>
      <c r="C44" s="16"/>
      <c r="D44" s="16"/>
      <c r="E44" s="16"/>
      <c r="F44" s="16"/>
      <c r="G44" s="16"/>
      <c r="H44" s="44"/>
      <c r="I44" s="16"/>
      <c r="J44" s="16"/>
      <c r="K44" s="16"/>
      <c r="L44" s="16"/>
      <c r="M44" s="16"/>
      <c r="N44" s="16"/>
      <c r="O44" s="16"/>
      <c r="P44" s="261"/>
      <c r="Q44" s="249"/>
      <c r="R44" s="249"/>
      <c r="S44" s="249"/>
      <c r="T44" s="249"/>
      <c r="U44" s="249"/>
      <c r="V44" s="249"/>
    </row>
    <row r="45" spans="1:22" s="5" customFormat="1" ht="18">
      <c r="A45" s="498" t="s">
        <v>67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249"/>
      <c r="Q45" s="249"/>
      <c r="R45" s="249"/>
      <c r="S45" s="249"/>
      <c r="T45" s="249"/>
      <c r="U45" s="249"/>
      <c r="V45" s="249"/>
    </row>
    <row r="46" spans="1:22" s="5" customFormat="1" ht="18">
      <c r="A46" s="498" t="s">
        <v>360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249"/>
      <c r="Q46" s="249"/>
      <c r="R46" s="249"/>
      <c r="S46" s="249"/>
      <c r="T46" s="249"/>
      <c r="U46" s="249"/>
      <c r="V46" s="249"/>
    </row>
    <row r="47" spans="1:22" s="5" customFormat="1" ht="15">
      <c r="A47" s="259"/>
      <c r="B47" s="259"/>
      <c r="C47" s="259"/>
      <c r="D47" s="259"/>
      <c r="E47" s="259"/>
      <c r="F47" s="259"/>
      <c r="G47" s="259"/>
      <c r="H47" s="260"/>
      <c r="I47" s="259"/>
      <c r="J47" s="259"/>
      <c r="K47" s="259"/>
      <c r="L47" s="259"/>
      <c r="M47" s="259"/>
      <c r="N47" s="259"/>
      <c r="O47" s="259"/>
      <c r="P47" s="249"/>
      <c r="Q47" s="249"/>
      <c r="R47" s="249"/>
      <c r="S47" s="249"/>
      <c r="T47" s="249"/>
      <c r="U47" s="249"/>
      <c r="V47" s="249"/>
    </row>
    <row r="48" spans="1:22" s="5" customFormat="1" ht="15">
      <c r="A48" s="222" t="s">
        <v>351</v>
      </c>
      <c r="B48" s="222" t="s">
        <v>0</v>
      </c>
      <c r="C48" s="222" t="s">
        <v>16</v>
      </c>
      <c r="D48" s="222" t="s">
        <v>17</v>
      </c>
      <c r="E48" s="222" t="s">
        <v>18</v>
      </c>
      <c r="F48" s="222" t="s">
        <v>19</v>
      </c>
      <c r="G48" s="222" t="s">
        <v>20</v>
      </c>
      <c r="H48" s="224" t="s">
        <v>21</v>
      </c>
      <c r="I48" s="222" t="s">
        <v>22</v>
      </c>
      <c r="J48" s="222" t="s">
        <v>61</v>
      </c>
      <c r="K48" s="222" t="s">
        <v>23</v>
      </c>
      <c r="L48" s="222" t="s">
        <v>24</v>
      </c>
      <c r="M48" s="222" t="s">
        <v>25</v>
      </c>
      <c r="N48" s="222" t="s">
        <v>26</v>
      </c>
      <c r="O48" s="222" t="s">
        <v>40</v>
      </c>
      <c r="P48" s="249"/>
      <c r="Q48" s="249"/>
      <c r="R48" s="249"/>
      <c r="S48" s="249"/>
      <c r="T48" s="249"/>
      <c r="U48" s="249"/>
      <c r="V48" s="249"/>
    </row>
    <row r="49" spans="1:15" ht="13.5">
      <c r="A49" s="345" t="s">
        <v>46</v>
      </c>
      <c r="B49" s="477"/>
      <c r="C49" s="346"/>
      <c r="D49" s="346"/>
      <c r="E49" s="346"/>
      <c r="F49" s="346"/>
      <c r="G49" s="346"/>
      <c r="H49" s="66"/>
      <c r="I49" s="346"/>
      <c r="J49" s="346"/>
      <c r="K49" s="346"/>
      <c r="L49" s="346"/>
      <c r="M49" s="346"/>
      <c r="N49" s="346"/>
      <c r="O49" s="347"/>
    </row>
    <row r="50" spans="1:22" s="16" customFormat="1" ht="15" customHeight="1">
      <c r="A50" s="183" t="s">
        <v>259</v>
      </c>
      <c r="B50" s="184" t="s">
        <v>57</v>
      </c>
      <c r="C50" s="109">
        <v>988.8888888888889</v>
      </c>
      <c r="D50" s="75">
        <v>1583.3333333333333</v>
      </c>
      <c r="E50" s="75">
        <v>1716.6666666666667</v>
      </c>
      <c r="F50" s="76">
        <v>1350</v>
      </c>
      <c r="G50" s="76">
        <v>1318.1818181818182</v>
      </c>
      <c r="H50" s="75">
        <v>958.3333333333334</v>
      </c>
      <c r="I50" s="75">
        <v>1375</v>
      </c>
      <c r="J50" s="75">
        <v>1825</v>
      </c>
      <c r="K50" s="76">
        <v>1883.3333333333333</v>
      </c>
      <c r="L50" s="75">
        <v>1666.6666666666667</v>
      </c>
      <c r="M50" s="110">
        <v>1191.6666666666667</v>
      </c>
      <c r="N50" s="80">
        <v>861.5384615384615</v>
      </c>
      <c r="O50" s="111">
        <f aca="true" t="shared" si="3" ref="O50:O76">AVERAGE(C50:N50)</f>
        <v>1393.2174307174307</v>
      </c>
      <c r="P50" s="261"/>
      <c r="Q50" s="261"/>
      <c r="R50" s="261"/>
      <c r="S50" s="261"/>
      <c r="T50" s="261"/>
      <c r="U50" s="261"/>
      <c r="V50" s="261"/>
    </row>
    <row r="51" spans="1:22" s="16" customFormat="1" ht="15" customHeight="1">
      <c r="A51" s="183" t="s">
        <v>260</v>
      </c>
      <c r="B51" s="184" t="s">
        <v>57</v>
      </c>
      <c r="C51" s="109">
        <v>1434.3434343434344</v>
      </c>
      <c r="D51" s="75">
        <v>2280.30303030303</v>
      </c>
      <c r="E51" s="75">
        <v>1469.6969696969697</v>
      </c>
      <c r="F51" s="76">
        <v>1174.2424242424242</v>
      </c>
      <c r="G51" s="76">
        <v>1917.3553719008262</v>
      </c>
      <c r="H51" s="75">
        <v>1787.878787878788</v>
      </c>
      <c r="I51" s="75">
        <v>901.5151515151515</v>
      </c>
      <c r="J51" s="75">
        <v>1219.6969696969695</v>
      </c>
      <c r="K51" s="76">
        <v>1803.030303030303</v>
      </c>
      <c r="L51" s="75">
        <v>1446.9696969696968</v>
      </c>
      <c r="M51" s="110">
        <v>2004.5454545454547</v>
      </c>
      <c r="N51" s="80">
        <v>3092.3076923076924</v>
      </c>
      <c r="O51" s="111">
        <f t="shared" si="3"/>
        <v>1710.990440535895</v>
      </c>
      <c r="P51" s="261"/>
      <c r="Q51" s="261"/>
      <c r="R51" s="261"/>
      <c r="S51" s="261"/>
      <c r="T51" s="261"/>
      <c r="U51" s="261"/>
      <c r="V51" s="261"/>
    </row>
    <row r="52" spans="1:22" s="16" customFormat="1" ht="15" customHeight="1">
      <c r="A52" s="183" t="s">
        <v>261</v>
      </c>
      <c r="B52" s="184" t="s">
        <v>57</v>
      </c>
      <c r="C52" s="109">
        <v>988.8888888888889</v>
      </c>
      <c r="D52" s="75">
        <v>1583.3333333333333</v>
      </c>
      <c r="E52" s="75">
        <v>1716.6666666666667</v>
      </c>
      <c r="F52" s="76">
        <v>1350</v>
      </c>
      <c r="G52" s="76">
        <v>1318.1818181818182</v>
      </c>
      <c r="H52" s="75">
        <v>958.3333333333334</v>
      </c>
      <c r="I52" s="75">
        <v>1375</v>
      </c>
      <c r="J52" s="75">
        <v>1825</v>
      </c>
      <c r="K52" s="76">
        <v>1883.3333333333333</v>
      </c>
      <c r="L52" s="75">
        <v>1666.6666666666667</v>
      </c>
      <c r="M52" s="110">
        <v>1191.6666666666667</v>
      </c>
      <c r="N52" s="80">
        <v>861.5384615384615</v>
      </c>
      <c r="O52" s="111">
        <f t="shared" si="3"/>
        <v>1393.2174307174307</v>
      </c>
      <c r="P52" s="261"/>
      <c r="Q52" s="261"/>
      <c r="R52" s="261"/>
      <c r="S52" s="261"/>
      <c r="T52" s="261"/>
      <c r="U52" s="261"/>
      <c r="V52" s="261"/>
    </row>
    <row r="53" spans="1:22" s="16" customFormat="1" ht="15" customHeight="1">
      <c r="A53" s="183" t="s">
        <v>262</v>
      </c>
      <c r="B53" s="184" t="s">
        <v>57</v>
      </c>
      <c r="C53" s="109">
        <v>2711.1111111111113</v>
      </c>
      <c r="D53" s="75">
        <v>2508.3333333333335</v>
      </c>
      <c r="E53" s="75">
        <v>2791.6666666666665</v>
      </c>
      <c r="F53" s="76">
        <v>1695.8333333333333</v>
      </c>
      <c r="G53" s="76">
        <v>1500</v>
      </c>
      <c r="H53" s="75">
        <v>1516.6666666666667</v>
      </c>
      <c r="I53" s="75">
        <v>1958.3333333333333</v>
      </c>
      <c r="J53" s="75">
        <v>3058.3333333333335</v>
      </c>
      <c r="K53" s="76">
        <v>5250</v>
      </c>
      <c r="L53" s="75">
        <v>5833.333333333333</v>
      </c>
      <c r="M53" s="110">
        <v>3541.6666666666665</v>
      </c>
      <c r="N53" s="80">
        <v>3730.769230769231</v>
      </c>
      <c r="O53" s="111">
        <f t="shared" si="3"/>
        <v>3008.0039173789173</v>
      </c>
      <c r="P53" s="261"/>
      <c r="Q53" s="261"/>
      <c r="R53" s="261"/>
      <c r="S53" s="261"/>
      <c r="T53" s="261"/>
      <c r="U53" s="261"/>
      <c r="V53" s="261"/>
    </row>
    <row r="54" spans="1:22" s="16" customFormat="1" ht="15" customHeight="1">
      <c r="A54" s="183" t="s">
        <v>263</v>
      </c>
      <c r="B54" s="184" t="s">
        <v>57</v>
      </c>
      <c r="C54" s="109">
        <v>9072.222222222223</v>
      </c>
      <c r="D54" s="75">
        <v>9295.833333333334</v>
      </c>
      <c r="E54" s="75">
        <v>9258.333333333334</v>
      </c>
      <c r="F54" s="76">
        <v>9169.333333333334</v>
      </c>
      <c r="G54" s="76">
        <v>8955.36776859504</v>
      </c>
      <c r="H54" s="75">
        <v>9558.333333333334</v>
      </c>
      <c r="I54" s="75">
        <v>9700</v>
      </c>
      <c r="J54" s="75">
        <v>12200</v>
      </c>
      <c r="K54" s="76">
        <v>13000</v>
      </c>
      <c r="L54" s="75"/>
      <c r="M54" s="110"/>
      <c r="N54" s="80">
        <v>12500</v>
      </c>
      <c r="O54" s="111">
        <f t="shared" si="3"/>
        <v>10270.94233241506</v>
      </c>
      <c r="P54" s="261"/>
      <c r="Q54" s="261"/>
      <c r="R54" s="261"/>
      <c r="S54" s="261"/>
      <c r="T54" s="261"/>
      <c r="U54" s="261"/>
      <c r="V54" s="261"/>
    </row>
    <row r="55" spans="1:22" s="16" customFormat="1" ht="15" customHeight="1">
      <c r="A55" s="183" t="s">
        <v>264</v>
      </c>
      <c r="B55" s="184" t="s">
        <v>57</v>
      </c>
      <c r="C55" s="109"/>
      <c r="D55" s="75"/>
      <c r="E55" s="75"/>
      <c r="F55" s="76"/>
      <c r="G55" s="76"/>
      <c r="H55" s="75">
        <v>8083.333333333333</v>
      </c>
      <c r="I55" s="75">
        <v>8091.666666666667</v>
      </c>
      <c r="J55" s="75">
        <v>10166.666666666666</v>
      </c>
      <c r="K55" s="76">
        <v>10966.666666666666</v>
      </c>
      <c r="L55" s="75">
        <v>10850</v>
      </c>
      <c r="M55" s="110">
        <v>10750</v>
      </c>
      <c r="N55" s="80">
        <v>9923.076923076924</v>
      </c>
      <c r="O55" s="111">
        <f t="shared" si="3"/>
        <v>9833.058608058607</v>
      </c>
      <c r="P55" s="261"/>
      <c r="Q55" s="261"/>
      <c r="R55" s="261"/>
      <c r="S55" s="261"/>
      <c r="T55" s="261"/>
      <c r="U55" s="261"/>
      <c r="V55" s="261"/>
    </row>
    <row r="56" spans="1:22" s="16" customFormat="1" ht="15" customHeight="1">
      <c r="A56" s="183" t="s">
        <v>5</v>
      </c>
      <c r="B56" s="184" t="s">
        <v>57</v>
      </c>
      <c r="C56" s="109">
        <v>929.2929292929293</v>
      </c>
      <c r="D56" s="75">
        <v>893.9393939393937</v>
      </c>
      <c r="E56" s="75">
        <v>890.1515151515151</v>
      </c>
      <c r="F56" s="76">
        <v>946.9696969696967</v>
      </c>
      <c r="G56" s="76">
        <v>958.6776859504131</v>
      </c>
      <c r="H56" s="75">
        <v>1083.3333333333333</v>
      </c>
      <c r="I56" s="75">
        <v>1049.2424242424242</v>
      </c>
      <c r="J56" s="75">
        <v>1034.0909090909092</v>
      </c>
      <c r="K56" s="76">
        <v>1253.7878787878785</v>
      </c>
      <c r="L56" s="75">
        <v>1598.4848484848483</v>
      </c>
      <c r="M56" s="110">
        <v>1412.8787878787873</v>
      </c>
      <c r="N56" s="80">
        <v>1342.6573426573425</v>
      </c>
      <c r="O56" s="111">
        <f t="shared" si="3"/>
        <v>1116.1255621482894</v>
      </c>
      <c r="P56" s="261"/>
      <c r="Q56" s="261"/>
      <c r="R56" s="261"/>
      <c r="S56" s="261"/>
      <c r="T56" s="261"/>
      <c r="U56" s="261"/>
      <c r="V56" s="261"/>
    </row>
    <row r="57" spans="1:22" s="16" customFormat="1" ht="15" customHeight="1">
      <c r="A57" s="183" t="s">
        <v>265</v>
      </c>
      <c r="B57" s="184" t="s">
        <v>57</v>
      </c>
      <c r="C57" s="109">
        <v>648.8888888888889</v>
      </c>
      <c r="D57" s="75">
        <v>993.3333333333334</v>
      </c>
      <c r="E57" s="75">
        <v>823.3333333333334</v>
      </c>
      <c r="F57" s="76">
        <v>796.6666666666666</v>
      </c>
      <c r="G57" s="76">
        <v>1014.5454545454545</v>
      </c>
      <c r="H57" s="75">
        <v>926.6666666666666</v>
      </c>
      <c r="I57" s="75">
        <v>973.3333333333334</v>
      </c>
      <c r="J57" s="75">
        <v>1180</v>
      </c>
      <c r="K57" s="76">
        <v>1326.6666666666667</v>
      </c>
      <c r="L57" s="75">
        <v>993.3333333333334</v>
      </c>
      <c r="M57" s="110">
        <v>1000</v>
      </c>
      <c r="N57" s="80">
        <v>800</v>
      </c>
      <c r="O57" s="111">
        <f t="shared" si="3"/>
        <v>956.3973063973064</v>
      </c>
      <c r="P57" s="261"/>
      <c r="Q57" s="261"/>
      <c r="R57" s="261"/>
      <c r="S57" s="261"/>
      <c r="T57" s="261"/>
      <c r="U57" s="261"/>
      <c r="V57" s="261"/>
    </row>
    <row r="58" spans="1:22" s="16" customFormat="1" ht="15" customHeight="1">
      <c r="A58" s="183" t="s">
        <v>266</v>
      </c>
      <c r="B58" s="184" t="s">
        <v>57</v>
      </c>
      <c r="C58" s="109">
        <v>453.3333333333333</v>
      </c>
      <c r="D58" s="75">
        <v>673.3333333333334</v>
      </c>
      <c r="E58" s="75">
        <v>526.6666666666666</v>
      </c>
      <c r="F58" s="76">
        <v>530</v>
      </c>
      <c r="G58" s="76">
        <v>658.1818181818181</v>
      </c>
      <c r="H58" s="75">
        <v>566.6666666666666</v>
      </c>
      <c r="I58" s="75">
        <v>576.6666666666666</v>
      </c>
      <c r="J58" s="75">
        <v>786.6666666666666</v>
      </c>
      <c r="K58" s="76">
        <v>1090.9090909090908</v>
      </c>
      <c r="L58" s="75">
        <v>755</v>
      </c>
      <c r="M58" s="110">
        <v>825.7575757575759</v>
      </c>
      <c r="N58" s="80">
        <v>664.3356643356642</v>
      </c>
      <c r="O58" s="111">
        <f t="shared" si="3"/>
        <v>675.6264568764568</v>
      </c>
      <c r="P58" s="261"/>
      <c r="Q58" s="261"/>
      <c r="R58" s="261"/>
      <c r="S58" s="261"/>
      <c r="T58" s="261"/>
      <c r="U58" s="261"/>
      <c r="V58" s="261"/>
    </row>
    <row r="59" spans="1:22" s="16" customFormat="1" ht="15" customHeight="1">
      <c r="A59" s="183" t="s">
        <v>267</v>
      </c>
      <c r="B59" s="184" t="s">
        <v>57</v>
      </c>
      <c r="C59" s="109">
        <v>3722.222222222222</v>
      </c>
      <c r="D59" s="75">
        <v>2612.5</v>
      </c>
      <c r="E59" s="75">
        <v>2437.5</v>
      </c>
      <c r="F59" s="76">
        <v>2295.8333333333335</v>
      </c>
      <c r="G59" s="76">
        <v>1905</v>
      </c>
      <c r="H59" s="75">
        <v>2111.1111111111113</v>
      </c>
      <c r="I59" s="75">
        <v>2445.4545454545455</v>
      </c>
      <c r="J59" s="75">
        <v>3300</v>
      </c>
      <c r="K59" s="76">
        <v>4980</v>
      </c>
      <c r="L59" s="75">
        <v>4475</v>
      </c>
      <c r="M59" s="110">
        <v>4616.666666666667</v>
      </c>
      <c r="N59" s="80">
        <v>3800</v>
      </c>
      <c r="O59" s="111">
        <f t="shared" si="3"/>
        <v>3225.1073232323233</v>
      </c>
      <c r="P59" s="261"/>
      <c r="Q59" s="261"/>
      <c r="R59" s="261"/>
      <c r="S59" s="261"/>
      <c r="T59" s="261"/>
      <c r="U59" s="261"/>
      <c r="V59" s="261"/>
    </row>
    <row r="60" spans="1:22" s="16" customFormat="1" ht="15" customHeight="1">
      <c r="A60" s="183" t="s">
        <v>287</v>
      </c>
      <c r="B60" s="184" t="s">
        <v>57</v>
      </c>
      <c r="C60" s="109">
        <v>3627.777777777778</v>
      </c>
      <c r="D60" s="75">
        <v>2212.5</v>
      </c>
      <c r="E60" s="75">
        <v>1366.6666666666667</v>
      </c>
      <c r="F60" s="76">
        <v>1287.5</v>
      </c>
      <c r="G60" s="76">
        <v>1250</v>
      </c>
      <c r="H60" s="75">
        <v>1491.6666666666667</v>
      </c>
      <c r="I60" s="75">
        <v>1933.3333333333333</v>
      </c>
      <c r="J60" s="75">
        <v>3066.6666666666665</v>
      </c>
      <c r="K60" s="76">
        <v>3033.3333333333335</v>
      </c>
      <c r="L60" s="75">
        <v>3441.6666666666665</v>
      </c>
      <c r="M60" s="110">
        <v>3600</v>
      </c>
      <c r="N60" s="80">
        <v>3046.153846153846</v>
      </c>
      <c r="O60" s="111">
        <f t="shared" si="3"/>
        <v>2446.438746438747</v>
      </c>
      <c r="P60" s="261"/>
      <c r="Q60" s="261"/>
      <c r="R60" s="261"/>
      <c r="S60" s="261"/>
      <c r="T60" s="261"/>
      <c r="U60" s="261"/>
      <c r="V60" s="261"/>
    </row>
    <row r="61" spans="1:22" s="16" customFormat="1" ht="15" customHeight="1">
      <c r="A61" s="183" t="s">
        <v>288</v>
      </c>
      <c r="B61" s="184" t="s">
        <v>57</v>
      </c>
      <c r="C61" s="109">
        <v>4066.6666666666665</v>
      </c>
      <c r="D61" s="75">
        <v>3400</v>
      </c>
      <c r="E61" s="75"/>
      <c r="F61" s="76"/>
      <c r="G61" s="76"/>
      <c r="H61" s="75"/>
      <c r="I61" s="75"/>
      <c r="J61" s="75"/>
      <c r="K61" s="76"/>
      <c r="L61" s="75">
        <v>4320</v>
      </c>
      <c r="M61" s="110">
        <v>4316.666666666667</v>
      </c>
      <c r="N61" s="80">
        <v>3107.6923076923076</v>
      </c>
      <c r="O61" s="111">
        <f t="shared" si="3"/>
        <v>3842.205128205128</v>
      </c>
      <c r="P61" s="261"/>
      <c r="Q61" s="261"/>
      <c r="R61" s="261"/>
      <c r="S61" s="261"/>
      <c r="T61" s="261"/>
      <c r="U61" s="261"/>
      <c r="V61" s="261"/>
    </row>
    <row r="62" spans="1:22" s="16" customFormat="1" ht="15" customHeight="1">
      <c r="A62" s="183" t="s">
        <v>12</v>
      </c>
      <c r="B62" s="184" t="s">
        <v>57</v>
      </c>
      <c r="C62" s="109">
        <v>638.888888888889</v>
      </c>
      <c r="D62" s="75">
        <v>680.5555555555555</v>
      </c>
      <c r="E62" s="75">
        <v>833.3333333333335</v>
      </c>
      <c r="F62" s="76">
        <v>583.3333333333333</v>
      </c>
      <c r="G62" s="76">
        <v>469.69696969696975</v>
      </c>
      <c r="H62" s="75">
        <v>409.7222222222222</v>
      </c>
      <c r="I62" s="75">
        <v>625.0000000000001</v>
      </c>
      <c r="J62" s="75">
        <v>729.1666666666666</v>
      </c>
      <c r="K62" s="76">
        <v>809.0277777777777</v>
      </c>
      <c r="L62" s="75">
        <v>743.0555555555555</v>
      </c>
      <c r="M62" s="110">
        <v>527.7777777777778</v>
      </c>
      <c r="N62" s="80">
        <v>403.84615384615387</v>
      </c>
      <c r="O62" s="111">
        <f t="shared" si="3"/>
        <v>621.1170195545196</v>
      </c>
      <c r="P62" s="261"/>
      <c r="Q62" s="261"/>
      <c r="R62" s="261"/>
      <c r="S62" s="261"/>
      <c r="T62" s="261"/>
      <c r="U62" s="261"/>
      <c r="V62" s="261"/>
    </row>
    <row r="63" spans="1:22" s="16" customFormat="1" ht="15" customHeight="1">
      <c r="A63" s="183" t="s">
        <v>13</v>
      </c>
      <c r="B63" s="184" t="s">
        <v>57</v>
      </c>
      <c r="C63" s="109">
        <v>567.9012345679014</v>
      </c>
      <c r="D63" s="75">
        <v>750</v>
      </c>
      <c r="E63" s="75">
        <v>800.9259259259258</v>
      </c>
      <c r="F63" s="76">
        <v>537.037037037037</v>
      </c>
      <c r="G63" s="76">
        <v>459.5959595959595</v>
      </c>
      <c r="H63" s="75">
        <v>509.2592592592592</v>
      </c>
      <c r="I63" s="75">
        <v>356.48148148148147</v>
      </c>
      <c r="J63" s="75">
        <v>509.25925925925935</v>
      </c>
      <c r="K63" s="76">
        <v>476.8518518518519</v>
      </c>
      <c r="L63" s="75">
        <v>629.6296296296296</v>
      </c>
      <c r="M63" s="110">
        <v>777.7777777777777</v>
      </c>
      <c r="N63" s="80">
        <v>559.8290598290598</v>
      </c>
      <c r="O63" s="111">
        <f t="shared" si="3"/>
        <v>577.8790396845951</v>
      </c>
      <c r="P63" s="261"/>
      <c r="Q63" s="261"/>
      <c r="R63" s="261"/>
      <c r="S63" s="261"/>
      <c r="T63" s="261"/>
      <c r="U63" s="261"/>
      <c r="V63" s="261"/>
    </row>
    <row r="64" spans="1:22" s="16" customFormat="1" ht="15" customHeight="1">
      <c r="A64" s="183" t="s">
        <v>14</v>
      </c>
      <c r="B64" s="184" t="s">
        <v>58</v>
      </c>
      <c r="C64" s="109">
        <v>488.8888888888889</v>
      </c>
      <c r="D64" s="75">
        <v>516.6666666666666</v>
      </c>
      <c r="E64" s="75">
        <v>500</v>
      </c>
      <c r="F64" s="76">
        <v>495.8333333333333</v>
      </c>
      <c r="G64" s="76">
        <v>409.09090909090907</v>
      </c>
      <c r="H64" s="75">
        <v>600</v>
      </c>
      <c r="I64" s="75">
        <v>904.1666666666666</v>
      </c>
      <c r="J64" s="75">
        <v>775</v>
      </c>
      <c r="K64" s="76">
        <v>916.6666666666666</v>
      </c>
      <c r="L64" s="75">
        <v>770.8333333333334</v>
      </c>
      <c r="M64" s="110">
        <v>608.3333333333334</v>
      </c>
      <c r="N64" s="80">
        <v>546.1538461538462</v>
      </c>
      <c r="O64" s="111">
        <f t="shared" si="3"/>
        <v>627.6361370111371</v>
      </c>
      <c r="P64" s="261"/>
      <c r="Q64" s="261"/>
      <c r="R64" s="261"/>
      <c r="S64" s="261"/>
      <c r="T64" s="261"/>
      <c r="U64" s="261"/>
      <c r="V64" s="261"/>
    </row>
    <row r="65" spans="1:22" s="16" customFormat="1" ht="15" customHeight="1">
      <c r="A65" s="183" t="s">
        <v>268</v>
      </c>
      <c r="B65" s="184" t="s">
        <v>57</v>
      </c>
      <c r="C65" s="109">
        <v>489.8989898989899</v>
      </c>
      <c r="D65" s="75">
        <v>664.7727272727274</v>
      </c>
      <c r="E65" s="75">
        <v>803.0303030303031</v>
      </c>
      <c r="F65" s="76">
        <v>530.3030303030304</v>
      </c>
      <c r="G65" s="76">
        <v>471.07438016528926</v>
      </c>
      <c r="H65" s="75">
        <v>882.5757575757575</v>
      </c>
      <c r="I65" s="75">
        <v>799.2424242424241</v>
      </c>
      <c r="J65" s="75">
        <v>712.1212121212121</v>
      </c>
      <c r="K65" s="76">
        <v>748.1060606060606</v>
      </c>
      <c r="L65" s="75">
        <v>1193.1818181818182</v>
      </c>
      <c r="M65" s="110">
        <v>854.4612794612796</v>
      </c>
      <c r="N65" s="80">
        <v>719.2307692307693</v>
      </c>
      <c r="O65" s="111">
        <f t="shared" si="3"/>
        <v>738.9998960074718</v>
      </c>
      <c r="P65" s="261"/>
      <c r="Q65" s="261"/>
      <c r="R65" s="261"/>
      <c r="S65" s="261"/>
      <c r="T65" s="261"/>
      <c r="U65" s="261"/>
      <c r="V65" s="261"/>
    </row>
    <row r="66" spans="1:22" s="16" customFormat="1" ht="15" customHeight="1">
      <c r="A66" s="183" t="s">
        <v>6</v>
      </c>
      <c r="B66" s="184" t="s">
        <v>57</v>
      </c>
      <c r="C66" s="109">
        <v>565.3021442495127</v>
      </c>
      <c r="D66" s="75">
        <v>402.7777777777778</v>
      </c>
      <c r="E66" s="75">
        <v>490.7407407407407</v>
      </c>
      <c r="F66" s="76">
        <v>453.7037037037037</v>
      </c>
      <c r="G66" s="76">
        <v>434.3434343434343</v>
      </c>
      <c r="H66" s="75">
        <v>324.07407407407413</v>
      </c>
      <c r="I66" s="75">
        <v>388.88888888888886</v>
      </c>
      <c r="J66" s="75">
        <v>850</v>
      </c>
      <c r="K66" s="76">
        <v>925</v>
      </c>
      <c r="L66" s="75">
        <v>590.2777777777778</v>
      </c>
      <c r="M66" s="110">
        <v>650</v>
      </c>
      <c r="N66" s="80">
        <v>600</v>
      </c>
      <c r="O66" s="111">
        <f t="shared" si="3"/>
        <v>556.2590451296592</v>
      </c>
      <c r="P66" s="261"/>
      <c r="Q66" s="261"/>
      <c r="R66" s="261"/>
      <c r="S66" s="261"/>
      <c r="T66" s="261"/>
      <c r="U66" s="261"/>
      <c r="V66" s="261"/>
    </row>
    <row r="67" spans="1:22" s="16" customFormat="1" ht="15" customHeight="1">
      <c r="A67" s="183" t="s">
        <v>7</v>
      </c>
      <c r="B67" s="184" t="s">
        <v>0</v>
      </c>
      <c r="C67" s="109">
        <v>50.55555555555556</v>
      </c>
      <c r="D67" s="75">
        <v>40.833333333333336</v>
      </c>
      <c r="E67" s="75">
        <v>27.083333333333332</v>
      </c>
      <c r="F67" s="76">
        <v>33.333333333333336</v>
      </c>
      <c r="G67" s="76">
        <v>40</v>
      </c>
      <c r="H67" s="75">
        <v>51.666666666666664</v>
      </c>
      <c r="I67" s="75">
        <v>57.916666666666664</v>
      </c>
      <c r="J67" s="75">
        <v>32.083333333333336</v>
      </c>
      <c r="K67" s="76">
        <v>33.333333333333336</v>
      </c>
      <c r="L67" s="75">
        <v>42.5</v>
      </c>
      <c r="M67" s="110">
        <v>42.5</v>
      </c>
      <c r="N67" s="80">
        <v>43.46153846153846</v>
      </c>
      <c r="O67" s="111">
        <f t="shared" si="3"/>
        <v>41.27225783475783</v>
      </c>
      <c r="P67" s="261"/>
      <c r="Q67" s="261"/>
      <c r="R67" s="261"/>
      <c r="S67" s="261"/>
      <c r="T67" s="261"/>
      <c r="U67" s="261"/>
      <c r="V67" s="261"/>
    </row>
    <row r="68" spans="1:22" s="16" customFormat="1" ht="15" customHeight="1">
      <c r="A68" s="183" t="s">
        <v>269</v>
      </c>
      <c r="B68" s="184" t="s">
        <v>57</v>
      </c>
      <c r="C68" s="109">
        <v>1228.0701754385964</v>
      </c>
      <c r="D68" s="75">
        <v>1688.5964912280697</v>
      </c>
      <c r="E68" s="75">
        <v>1239.035087719298</v>
      </c>
      <c r="F68" s="76">
        <v>942.9824561403508</v>
      </c>
      <c r="G68" s="76">
        <v>843.3014354066985</v>
      </c>
      <c r="H68" s="75">
        <v>1030.701754385965</v>
      </c>
      <c r="I68" s="75">
        <v>1535.0877192982452</v>
      </c>
      <c r="J68" s="75">
        <v>1896.9298245614036</v>
      </c>
      <c r="K68" s="76">
        <v>1447.3684210526317</v>
      </c>
      <c r="L68" s="75">
        <v>2412.280701754386</v>
      </c>
      <c r="M68" s="110">
        <v>1655.701754385965</v>
      </c>
      <c r="N68" s="80">
        <v>1609.3117408906883</v>
      </c>
      <c r="O68" s="111">
        <f t="shared" si="3"/>
        <v>1460.7806301885248</v>
      </c>
      <c r="P68" s="261"/>
      <c r="Q68" s="261"/>
      <c r="R68" s="261"/>
      <c r="S68" s="261"/>
      <c r="T68" s="261"/>
      <c r="U68" s="261"/>
      <c r="V68" s="261"/>
    </row>
    <row r="69" spans="1:22" s="16" customFormat="1" ht="15" customHeight="1">
      <c r="A69" s="183" t="s">
        <v>270</v>
      </c>
      <c r="B69" s="184" t="s">
        <v>57</v>
      </c>
      <c r="C69" s="109">
        <v>877.1929824561404</v>
      </c>
      <c r="D69" s="75">
        <v>1041.6666666666665</v>
      </c>
      <c r="E69" s="75">
        <v>1162.2807017543857</v>
      </c>
      <c r="F69" s="76">
        <v>942.9824561403508</v>
      </c>
      <c r="G69" s="76">
        <v>933.0143540669856</v>
      </c>
      <c r="H69" s="75">
        <v>997.8070175438596</v>
      </c>
      <c r="I69" s="75">
        <v>1206.140350877193</v>
      </c>
      <c r="J69" s="75">
        <v>1557.0175438596495</v>
      </c>
      <c r="K69" s="76">
        <v>877.1929824561403</v>
      </c>
      <c r="L69" s="75">
        <v>1546.0526315789473</v>
      </c>
      <c r="M69" s="110">
        <v>2039.473684210526</v>
      </c>
      <c r="N69" s="80">
        <v>1315.7894736842109</v>
      </c>
      <c r="O69" s="111">
        <f t="shared" si="3"/>
        <v>1208.0509037745878</v>
      </c>
      <c r="P69" s="261"/>
      <c r="Q69" s="261"/>
      <c r="R69" s="261"/>
      <c r="S69" s="261"/>
      <c r="T69" s="261"/>
      <c r="U69" s="261"/>
      <c r="V69" s="261"/>
    </row>
    <row r="70" spans="1:22" s="16" customFormat="1" ht="15" customHeight="1">
      <c r="A70" s="183" t="s">
        <v>8</v>
      </c>
      <c r="B70" s="184" t="s">
        <v>57</v>
      </c>
      <c r="C70" s="109">
        <v>895.906432748538</v>
      </c>
      <c r="D70" s="75">
        <v>617.543859649123</v>
      </c>
      <c r="E70" s="75">
        <v>669.298245614035</v>
      </c>
      <c r="F70" s="76">
        <v>607.894736842105</v>
      </c>
      <c r="G70" s="76">
        <v>563.636363636364</v>
      </c>
      <c r="H70" s="75">
        <v>494.736842105263</v>
      </c>
      <c r="I70" s="75">
        <v>652.631578947368</v>
      </c>
      <c r="J70" s="75">
        <v>836.842105263158</v>
      </c>
      <c r="K70" s="76">
        <v>1118.421052631579</v>
      </c>
      <c r="L70" s="75">
        <v>1098.0263157894735</v>
      </c>
      <c r="M70" s="110">
        <v>1308.3333333333333</v>
      </c>
      <c r="N70" s="80">
        <v>1615.3846153846155</v>
      </c>
      <c r="O70" s="111">
        <f t="shared" si="3"/>
        <v>873.2212901620796</v>
      </c>
      <c r="P70" s="261"/>
      <c r="Q70" s="261"/>
      <c r="R70" s="261"/>
      <c r="S70" s="261"/>
      <c r="T70" s="261"/>
      <c r="U70" s="261"/>
      <c r="V70" s="261"/>
    </row>
    <row r="71" spans="1:22" s="16" customFormat="1" ht="15" customHeight="1">
      <c r="A71" s="183" t="s">
        <v>28</v>
      </c>
      <c r="B71" s="184" t="s">
        <v>57</v>
      </c>
      <c r="C71" s="109">
        <v>825.5555555555555</v>
      </c>
      <c r="D71" s="75">
        <v>1039.5824999999998</v>
      </c>
      <c r="E71" s="75">
        <v>1477.7777777777776</v>
      </c>
      <c r="F71" s="76">
        <v>965.9722222222225</v>
      </c>
      <c r="G71" s="76">
        <v>1068.1818181818182</v>
      </c>
      <c r="H71" s="75">
        <v>1159.090909090909</v>
      </c>
      <c r="I71" s="75">
        <v>919.1666666666666</v>
      </c>
      <c r="J71" s="75">
        <v>900</v>
      </c>
      <c r="K71" s="76">
        <v>505.7572727272727</v>
      </c>
      <c r="L71" s="75">
        <v>1266.6669444444444</v>
      </c>
      <c r="M71" s="110">
        <v>1958.3333333333333</v>
      </c>
      <c r="N71" s="80">
        <v>1433.3333333333333</v>
      </c>
      <c r="O71" s="111">
        <f t="shared" si="3"/>
        <v>1126.6181944444445</v>
      </c>
      <c r="P71" s="261"/>
      <c r="Q71" s="261"/>
      <c r="R71" s="261"/>
      <c r="S71" s="261"/>
      <c r="T71" s="261"/>
      <c r="U71" s="261"/>
      <c r="V71" s="261"/>
    </row>
    <row r="72" spans="1:22" s="16" customFormat="1" ht="15" customHeight="1">
      <c r="A72" s="183" t="s">
        <v>34</v>
      </c>
      <c r="B72" s="184" t="s">
        <v>57</v>
      </c>
      <c r="C72" s="109">
        <v>808.8888888888889</v>
      </c>
      <c r="D72" s="75">
        <v>969.4441666666667</v>
      </c>
      <c r="E72" s="75">
        <v>1143.0555555555554</v>
      </c>
      <c r="F72" s="76">
        <v>666.6666666666667</v>
      </c>
      <c r="G72" s="76">
        <v>877.2727272727273</v>
      </c>
      <c r="H72" s="75">
        <v>1116.6666666666667</v>
      </c>
      <c r="I72" s="75">
        <v>1095.8333333333333</v>
      </c>
      <c r="J72" s="75">
        <v>858.3333333333334</v>
      </c>
      <c r="K72" s="76">
        <v>533.3341666666666</v>
      </c>
      <c r="L72" s="75">
        <v>1240.2777777777778</v>
      </c>
      <c r="M72" s="110">
        <v>1958.3333333333333</v>
      </c>
      <c r="N72" s="80">
        <v>1416.6663888888888</v>
      </c>
      <c r="O72" s="111">
        <f t="shared" si="3"/>
        <v>1057.064417087542</v>
      </c>
      <c r="P72" s="261"/>
      <c r="Q72" s="261"/>
      <c r="R72" s="261"/>
      <c r="S72" s="261"/>
      <c r="T72" s="261"/>
      <c r="U72" s="261"/>
      <c r="V72" s="261"/>
    </row>
    <row r="73" spans="1:22" s="16" customFormat="1" ht="15" customHeight="1">
      <c r="A73" s="183" t="s">
        <v>29</v>
      </c>
      <c r="B73" s="184" t="s">
        <v>57</v>
      </c>
      <c r="C73" s="109">
        <v>1244.4444444444443</v>
      </c>
      <c r="D73" s="75">
        <v>1183.3333333333333</v>
      </c>
      <c r="E73" s="75">
        <v>1308.3333333333333</v>
      </c>
      <c r="F73" s="76">
        <v>1054.1666666666667</v>
      </c>
      <c r="G73" s="76">
        <v>1166.6666666666667</v>
      </c>
      <c r="H73" s="75">
        <v>0</v>
      </c>
      <c r="I73" s="75">
        <v>1487.5</v>
      </c>
      <c r="J73" s="75">
        <v>1400</v>
      </c>
      <c r="K73" s="76">
        <v>2000</v>
      </c>
      <c r="L73" s="75">
        <v>1333.3333333333333</v>
      </c>
      <c r="M73" s="110">
        <v>1575</v>
      </c>
      <c r="N73" s="80">
        <v>1576.923076923077</v>
      </c>
      <c r="O73" s="111">
        <f t="shared" si="3"/>
        <v>1277.4750712250714</v>
      </c>
      <c r="P73" s="261"/>
      <c r="Q73" s="261"/>
      <c r="R73" s="261"/>
      <c r="S73" s="261"/>
      <c r="T73" s="261"/>
      <c r="U73" s="261"/>
      <c r="V73" s="261"/>
    </row>
    <row r="74" spans="1:22" s="16" customFormat="1" ht="15" customHeight="1">
      <c r="A74" s="183" t="s">
        <v>35</v>
      </c>
      <c r="B74" s="184" t="s">
        <v>62</v>
      </c>
      <c r="C74" s="109">
        <v>1255.5555555555557</v>
      </c>
      <c r="D74" s="75">
        <v>991.6666666666666</v>
      </c>
      <c r="E74" s="75">
        <v>900</v>
      </c>
      <c r="F74" s="76">
        <v>883.3333333333334</v>
      </c>
      <c r="G74" s="76">
        <v>972.7272727272727</v>
      </c>
      <c r="H74" s="75">
        <v>1708.3333333333333</v>
      </c>
      <c r="I74" s="75">
        <v>1466.6666666666667</v>
      </c>
      <c r="J74" s="75">
        <v>1933.3333333333333</v>
      </c>
      <c r="K74" s="76">
        <v>2125</v>
      </c>
      <c r="L74" s="75">
        <v>2541.6666666666665</v>
      </c>
      <c r="M74" s="110">
        <v>2291.6666666666665</v>
      </c>
      <c r="N74" s="80">
        <v>1961.5384615384614</v>
      </c>
      <c r="O74" s="111">
        <f t="shared" si="3"/>
        <v>1585.9573297073296</v>
      </c>
      <c r="P74" s="261"/>
      <c r="Q74" s="261"/>
      <c r="R74" s="261"/>
      <c r="S74" s="261"/>
      <c r="T74" s="261"/>
      <c r="U74" s="261"/>
      <c r="V74" s="261"/>
    </row>
    <row r="75" spans="1:22" s="16" customFormat="1" ht="15" customHeight="1">
      <c r="A75" s="183" t="s">
        <v>271</v>
      </c>
      <c r="B75" s="184" t="s">
        <v>62</v>
      </c>
      <c r="C75" s="109">
        <v>1277.7777777777778</v>
      </c>
      <c r="D75" s="75">
        <v>1308.3333333333333</v>
      </c>
      <c r="E75" s="75">
        <v>1258.3333333333333</v>
      </c>
      <c r="F75" s="76">
        <v>1225</v>
      </c>
      <c r="G75" s="76">
        <v>1518.1818181818182</v>
      </c>
      <c r="H75" s="75">
        <v>3000</v>
      </c>
      <c r="I75" s="75">
        <v>1666.6666666666667</v>
      </c>
      <c r="J75" s="75">
        <v>1750</v>
      </c>
      <c r="K75" s="76">
        <v>6166.666666666667</v>
      </c>
      <c r="L75" s="75">
        <v>4391.666666666667</v>
      </c>
      <c r="M75" s="110">
        <v>1583.3333333333333</v>
      </c>
      <c r="N75" s="80">
        <v>1346.1538461538462</v>
      </c>
      <c r="O75" s="111">
        <f t="shared" si="3"/>
        <v>2207.67612017612</v>
      </c>
      <c r="P75" s="261"/>
      <c r="Q75" s="261"/>
      <c r="R75" s="261"/>
      <c r="S75" s="261"/>
      <c r="T75" s="261"/>
      <c r="U75" s="261"/>
      <c r="V75" s="261"/>
    </row>
    <row r="76" spans="1:22" s="16" customFormat="1" ht="15" customHeight="1">
      <c r="A76" s="183" t="s">
        <v>32</v>
      </c>
      <c r="B76" s="184" t="s">
        <v>57</v>
      </c>
      <c r="C76" s="109">
        <v>693.3333333333334</v>
      </c>
      <c r="D76" s="75">
        <v>658.3333333333334</v>
      </c>
      <c r="E76" s="75">
        <v>1495.8333333333333</v>
      </c>
      <c r="F76" s="76">
        <v>816.6666666666666</v>
      </c>
      <c r="G76" s="76">
        <v>1050</v>
      </c>
      <c r="H76" s="75">
        <v>750</v>
      </c>
      <c r="I76" s="75">
        <v>762.5</v>
      </c>
      <c r="J76" s="75">
        <v>741.6666666666666</v>
      </c>
      <c r="K76" s="76">
        <v>700</v>
      </c>
      <c r="L76" s="75">
        <v>1054.1666666666667</v>
      </c>
      <c r="M76" s="110">
        <v>925</v>
      </c>
      <c r="N76" s="80">
        <v>1076.923076923077</v>
      </c>
      <c r="O76" s="111">
        <f t="shared" si="3"/>
        <v>893.701923076923</v>
      </c>
      <c r="P76" s="261"/>
      <c r="Q76" s="261"/>
      <c r="R76" s="261"/>
      <c r="S76" s="261"/>
      <c r="T76" s="261"/>
      <c r="U76" s="261"/>
      <c r="V76" s="261"/>
    </row>
    <row r="77" spans="2:22" s="9" customFormat="1" ht="30" customHeight="1">
      <c r="B77" s="20"/>
      <c r="O77" s="8"/>
      <c r="P77" s="266"/>
      <c r="Q77" s="266"/>
      <c r="R77" s="266"/>
      <c r="S77" s="266"/>
      <c r="T77" s="266"/>
      <c r="U77" s="266"/>
      <c r="V77" s="266"/>
    </row>
    <row r="78" spans="1:22" s="5" customFormat="1" ht="18">
      <c r="A78" s="498" t="s">
        <v>67</v>
      </c>
      <c r="B78" s="498"/>
      <c r="C78" s="498"/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249"/>
      <c r="Q78" s="249"/>
      <c r="R78" s="249"/>
      <c r="S78" s="249"/>
      <c r="T78" s="249"/>
      <c r="U78" s="249"/>
      <c r="V78" s="249"/>
    </row>
    <row r="79" spans="1:22" s="5" customFormat="1" ht="18">
      <c r="A79" s="498" t="str">
        <f>A3</f>
        <v>Enero - Diciembre, 2015 (En RD$)</v>
      </c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  <c r="N79" s="498"/>
      <c r="O79" s="498"/>
      <c r="P79" s="249"/>
      <c r="Q79" s="249"/>
      <c r="R79" s="249"/>
      <c r="S79" s="249"/>
      <c r="T79" s="249"/>
      <c r="U79" s="249"/>
      <c r="V79" s="249"/>
    </row>
    <row r="80" spans="1:22" s="5" customFormat="1" ht="15">
      <c r="A80" s="259"/>
      <c r="B80" s="259"/>
      <c r="C80" s="259"/>
      <c r="D80" s="259"/>
      <c r="E80" s="259"/>
      <c r="F80" s="259"/>
      <c r="G80" s="259"/>
      <c r="H80" s="260"/>
      <c r="I80" s="259"/>
      <c r="J80" s="259"/>
      <c r="K80" s="259"/>
      <c r="L80" s="259"/>
      <c r="M80" s="259"/>
      <c r="N80" s="259"/>
      <c r="O80" s="259"/>
      <c r="P80" s="249"/>
      <c r="Q80" s="249"/>
      <c r="R80" s="249"/>
      <c r="S80" s="249"/>
      <c r="T80" s="249"/>
      <c r="U80" s="249"/>
      <c r="V80" s="249"/>
    </row>
    <row r="81" spans="1:22" s="5" customFormat="1" ht="15">
      <c r="A81" s="222" t="s">
        <v>351</v>
      </c>
      <c r="B81" s="222" t="s">
        <v>0</v>
      </c>
      <c r="C81" s="222" t="s">
        <v>16</v>
      </c>
      <c r="D81" s="222" t="s">
        <v>17</v>
      </c>
      <c r="E81" s="222" t="s">
        <v>18</v>
      </c>
      <c r="F81" s="222" t="s">
        <v>19</v>
      </c>
      <c r="G81" s="222" t="s">
        <v>20</v>
      </c>
      <c r="H81" s="224" t="s">
        <v>21</v>
      </c>
      <c r="I81" s="222" t="s">
        <v>22</v>
      </c>
      <c r="J81" s="222" t="s">
        <v>61</v>
      </c>
      <c r="K81" s="222" t="s">
        <v>23</v>
      </c>
      <c r="L81" s="222" t="s">
        <v>24</v>
      </c>
      <c r="M81" s="222" t="s">
        <v>25</v>
      </c>
      <c r="N81" s="222" t="s">
        <v>26</v>
      </c>
      <c r="O81" s="222" t="s">
        <v>40</v>
      </c>
      <c r="P81" s="249"/>
      <c r="Q81" s="249"/>
      <c r="R81" s="249"/>
      <c r="S81" s="249"/>
      <c r="T81" s="249"/>
      <c r="U81" s="249"/>
      <c r="V81" s="249"/>
    </row>
    <row r="82" spans="1:15" ht="13.5">
      <c r="A82" s="345" t="s">
        <v>47</v>
      </c>
      <c r="B82" s="477"/>
      <c r="C82" s="346"/>
      <c r="D82" s="346"/>
      <c r="E82" s="346"/>
      <c r="F82" s="346"/>
      <c r="G82" s="346"/>
      <c r="H82" s="66"/>
      <c r="I82" s="346"/>
      <c r="J82" s="346"/>
      <c r="K82" s="346"/>
      <c r="L82" s="346"/>
      <c r="M82" s="346"/>
      <c r="N82" s="346"/>
      <c r="O82" s="347"/>
    </row>
    <row r="83" spans="1:22" s="5" customFormat="1" ht="15" customHeight="1">
      <c r="A83" s="270" t="s">
        <v>9</v>
      </c>
      <c r="B83" s="271" t="s">
        <v>58</v>
      </c>
      <c r="C83" s="253"/>
      <c r="D83" s="253">
        <v>977.7777777777778</v>
      </c>
      <c r="E83" s="254">
        <v>1800</v>
      </c>
      <c r="F83" s="255"/>
      <c r="G83" s="256"/>
      <c r="H83" s="257"/>
      <c r="I83" s="258">
        <v>1065</v>
      </c>
      <c r="J83" s="258">
        <v>725</v>
      </c>
      <c r="K83" s="258">
        <v>525</v>
      </c>
      <c r="L83" s="255">
        <v>820.8333333333334</v>
      </c>
      <c r="M83" s="90">
        <v>954.1666666666666</v>
      </c>
      <c r="N83" s="96">
        <v>863.6363636363636</v>
      </c>
      <c r="O83" s="111">
        <f aca="true" t="shared" si="4" ref="O83:O111">AVERAGE(C83:N83)</f>
        <v>966.4267676767677</v>
      </c>
      <c r="P83" s="249"/>
      <c r="Q83" s="249"/>
      <c r="R83" s="249"/>
      <c r="S83" s="249"/>
      <c r="T83" s="249"/>
      <c r="U83" s="249"/>
      <c r="V83" s="249"/>
    </row>
    <row r="84" spans="1:22" s="5" customFormat="1" ht="15" customHeight="1">
      <c r="A84" s="270" t="s">
        <v>291</v>
      </c>
      <c r="B84" s="271" t="s">
        <v>58</v>
      </c>
      <c r="C84" s="253">
        <v>1033.3333333333333</v>
      </c>
      <c r="D84" s="253">
        <v>1018.1818181818181</v>
      </c>
      <c r="E84" s="254">
        <v>1183.3333333333333</v>
      </c>
      <c r="F84" s="255">
        <v>1277.7777777777778</v>
      </c>
      <c r="G84" s="256">
        <v>1304.5454545454545</v>
      </c>
      <c r="H84" s="257">
        <v>1050</v>
      </c>
      <c r="I84" s="258">
        <v>1818.1818181818182</v>
      </c>
      <c r="J84" s="258">
        <v>1528.5714285714287</v>
      </c>
      <c r="K84" s="258">
        <v>1583.3333333333333</v>
      </c>
      <c r="L84" s="255">
        <v>1628.5714285714287</v>
      </c>
      <c r="M84" s="90">
        <v>1125</v>
      </c>
      <c r="N84" s="96">
        <v>815.3846153846154</v>
      </c>
      <c r="O84" s="111">
        <f t="shared" si="4"/>
        <v>1280.5178617678619</v>
      </c>
      <c r="P84" s="249"/>
      <c r="Q84" s="249"/>
      <c r="R84" s="249"/>
      <c r="S84" s="249"/>
      <c r="T84" s="249"/>
      <c r="U84" s="249"/>
      <c r="V84" s="249"/>
    </row>
    <row r="85" spans="1:22" s="5" customFormat="1" ht="15" customHeight="1">
      <c r="A85" s="203" t="s">
        <v>292</v>
      </c>
      <c r="B85" s="134" t="s">
        <v>58</v>
      </c>
      <c r="C85" s="84"/>
      <c r="D85" s="253"/>
      <c r="E85" s="89">
        <v>3000</v>
      </c>
      <c r="F85" s="90">
        <v>4000</v>
      </c>
      <c r="G85" s="171"/>
      <c r="H85" s="257">
        <v>2925</v>
      </c>
      <c r="I85" s="101">
        <v>4055.5555555555557</v>
      </c>
      <c r="J85" s="101">
        <v>3833.3333333333335</v>
      </c>
      <c r="K85" s="101"/>
      <c r="L85" s="90">
        <v>3700</v>
      </c>
      <c r="M85" s="90">
        <v>5125</v>
      </c>
      <c r="N85" s="96">
        <v>4045.4545454545455</v>
      </c>
      <c r="O85" s="111">
        <f t="shared" si="4"/>
        <v>3835.542929292929</v>
      </c>
      <c r="P85" s="249"/>
      <c r="Q85" s="249"/>
      <c r="R85" s="249"/>
      <c r="S85" s="249"/>
      <c r="T85" s="249"/>
      <c r="U85" s="249"/>
      <c r="V85" s="249"/>
    </row>
    <row r="86" spans="1:22" s="5" customFormat="1" ht="15" customHeight="1">
      <c r="A86" s="203" t="s">
        <v>293</v>
      </c>
      <c r="B86" s="134" t="s">
        <v>58</v>
      </c>
      <c r="C86" s="84"/>
      <c r="D86" s="253"/>
      <c r="E86" s="89"/>
      <c r="F86" s="90"/>
      <c r="G86" s="171"/>
      <c r="H86" s="257">
        <v>1887.5</v>
      </c>
      <c r="I86" s="101">
        <v>2722.222222222222</v>
      </c>
      <c r="J86" s="101">
        <v>2950</v>
      </c>
      <c r="K86" s="101"/>
      <c r="L86" s="255">
        <v>2500</v>
      </c>
      <c r="M86" s="90">
        <v>3590.909090909091</v>
      </c>
      <c r="N86" s="96">
        <v>2545.4545454545455</v>
      </c>
      <c r="O86" s="111">
        <f t="shared" si="4"/>
        <v>2699.3476430976434</v>
      </c>
      <c r="P86" s="249">
        <f>AVERAGE(O83:O86)</f>
        <v>2195.4588004588004</v>
      </c>
      <c r="Q86" s="249"/>
      <c r="R86" s="249"/>
      <c r="S86" s="249"/>
      <c r="T86" s="249"/>
      <c r="U86" s="249"/>
      <c r="V86" s="249"/>
    </row>
    <row r="87" spans="1:15" ht="15" customHeight="1">
      <c r="A87" s="203" t="s">
        <v>294</v>
      </c>
      <c r="B87" s="134" t="s">
        <v>58</v>
      </c>
      <c r="C87" s="84"/>
      <c r="D87" s="253"/>
      <c r="E87" s="84"/>
      <c r="F87" s="84"/>
      <c r="G87" s="84"/>
      <c r="H87" s="88">
        <v>1112.5</v>
      </c>
      <c r="I87" s="84">
        <v>1822.2222222222222</v>
      </c>
      <c r="J87" s="84">
        <v>1750</v>
      </c>
      <c r="K87" s="101"/>
      <c r="L87" s="257">
        <v>2000</v>
      </c>
      <c r="M87" s="90">
        <v>2309.090909090909</v>
      </c>
      <c r="N87" s="96">
        <v>1618.1818181818182</v>
      </c>
      <c r="O87" s="111">
        <f t="shared" si="4"/>
        <v>1768.6658249158247</v>
      </c>
    </row>
    <row r="88" spans="1:15" ht="15" customHeight="1">
      <c r="A88" s="203" t="s">
        <v>295</v>
      </c>
      <c r="B88" s="134" t="s">
        <v>58</v>
      </c>
      <c r="C88" s="84">
        <v>4277.777777777777</v>
      </c>
      <c r="D88" s="253">
        <v>4333.333333333333</v>
      </c>
      <c r="E88" s="84">
        <v>3875</v>
      </c>
      <c r="F88" s="84">
        <v>3750</v>
      </c>
      <c r="G88" s="84">
        <v>4000</v>
      </c>
      <c r="H88" s="84">
        <v>3333.3333333333335</v>
      </c>
      <c r="I88" s="84">
        <v>4333.333333333333</v>
      </c>
      <c r="J88" s="84">
        <v>4916.666666666667</v>
      </c>
      <c r="K88" s="101">
        <v>5958.333333333333</v>
      </c>
      <c r="L88" s="257">
        <v>6000</v>
      </c>
      <c r="M88" s="90">
        <v>5041.666666666667</v>
      </c>
      <c r="N88" s="96">
        <v>5115.384615384615</v>
      </c>
      <c r="O88" s="111">
        <f t="shared" si="4"/>
        <v>4577.902421652421</v>
      </c>
    </row>
    <row r="89" spans="1:15" ht="15" customHeight="1">
      <c r="A89" s="203" t="s">
        <v>296</v>
      </c>
      <c r="B89" s="134" t="s">
        <v>58</v>
      </c>
      <c r="C89" s="84">
        <v>3000</v>
      </c>
      <c r="D89" s="253">
        <v>3000</v>
      </c>
      <c r="E89" s="84">
        <v>2625</v>
      </c>
      <c r="F89" s="84">
        <v>1975</v>
      </c>
      <c r="G89" s="84">
        <v>2590.909090909091</v>
      </c>
      <c r="H89" s="84">
        <v>2225</v>
      </c>
      <c r="I89" s="84">
        <v>2833.3333333333335</v>
      </c>
      <c r="J89" s="84">
        <v>3590.909090909091</v>
      </c>
      <c r="K89" s="101">
        <v>4208.333333333333</v>
      </c>
      <c r="L89" s="257">
        <v>4333.333333333333</v>
      </c>
      <c r="M89" s="90">
        <v>3833.3333333333335</v>
      </c>
      <c r="N89" s="96">
        <v>3461.5384615384614</v>
      </c>
      <c r="O89" s="111">
        <f t="shared" si="4"/>
        <v>3139.7241647241644</v>
      </c>
    </row>
    <row r="90" spans="1:15" ht="15" customHeight="1">
      <c r="A90" s="203" t="s">
        <v>297</v>
      </c>
      <c r="B90" s="134" t="s">
        <v>58</v>
      </c>
      <c r="C90" s="84"/>
      <c r="D90" s="253"/>
      <c r="E90" s="84">
        <v>1500</v>
      </c>
      <c r="F90" s="84"/>
      <c r="G90" s="84"/>
      <c r="H90" s="84">
        <v>1390</v>
      </c>
      <c r="I90" s="84">
        <v>1830</v>
      </c>
      <c r="J90" s="84">
        <v>2000</v>
      </c>
      <c r="K90" s="101">
        <v>3000</v>
      </c>
      <c r="L90" s="257">
        <v>3041.6666666666665</v>
      </c>
      <c r="M90" s="90">
        <v>2625</v>
      </c>
      <c r="N90" s="96">
        <v>2346.153846153846</v>
      </c>
      <c r="O90" s="111">
        <f t="shared" si="4"/>
        <v>2216.602564102564</v>
      </c>
    </row>
    <row r="91" spans="1:15" ht="15" customHeight="1">
      <c r="A91" s="203" t="s">
        <v>10</v>
      </c>
      <c r="B91" s="134" t="s">
        <v>58</v>
      </c>
      <c r="C91" s="84">
        <v>463.3333333333333</v>
      </c>
      <c r="D91" s="253">
        <v>469.1666666666667</v>
      </c>
      <c r="E91" s="84">
        <v>467.5</v>
      </c>
      <c r="F91" s="84">
        <v>458.3333333333333</v>
      </c>
      <c r="G91" s="84">
        <v>235.8851674641149</v>
      </c>
      <c r="H91" s="84">
        <v>217.9824561403509</v>
      </c>
      <c r="I91" s="84">
        <v>256.57894736842104</v>
      </c>
      <c r="J91" s="84">
        <v>248.2456140350877</v>
      </c>
      <c r="K91" s="101">
        <v>230.70175438596493</v>
      </c>
      <c r="L91" s="257">
        <v>292.98245614035085</v>
      </c>
      <c r="M91" s="90">
        <v>346.2962962962963</v>
      </c>
      <c r="N91" s="96">
        <v>360.4700854700855</v>
      </c>
      <c r="O91" s="111">
        <f t="shared" si="4"/>
        <v>337.289675886167</v>
      </c>
    </row>
    <row r="92" spans="1:15" ht="15" customHeight="1">
      <c r="A92" s="203" t="s">
        <v>275</v>
      </c>
      <c r="B92" s="134" t="s">
        <v>58</v>
      </c>
      <c r="C92" s="84"/>
      <c r="D92" s="253"/>
      <c r="E92" s="84"/>
      <c r="F92" s="84"/>
      <c r="G92" s="84"/>
      <c r="H92" s="84"/>
      <c r="I92" s="84"/>
      <c r="J92" s="84">
        <v>200</v>
      </c>
      <c r="K92" s="101"/>
      <c r="L92" s="257"/>
      <c r="M92" s="90">
        <v>100</v>
      </c>
      <c r="N92" s="96">
        <v>96.19047619047618</v>
      </c>
      <c r="O92" s="111">
        <f t="shared" si="4"/>
        <v>132.06349206349205</v>
      </c>
    </row>
    <row r="93" spans="1:15" ht="15" customHeight="1">
      <c r="A93" s="203" t="s">
        <v>276</v>
      </c>
      <c r="B93" s="134" t="s">
        <v>58</v>
      </c>
      <c r="C93" s="84">
        <v>451.85185185185196</v>
      </c>
      <c r="D93" s="253">
        <v>520.8333333333333</v>
      </c>
      <c r="E93" s="84">
        <v>833.3333333333334</v>
      </c>
      <c r="F93" s="84">
        <v>847.2222222222221</v>
      </c>
      <c r="G93" s="84">
        <v>512.1212121212121</v>
      </c>
      <c r="H93" s="84">
        <v>287.50000000000006</v>
      </c>
      <c r="I93" s="84">
        <v>263.88888888888886</v>
      </c>
      <c r="J93" s="84">
        <v>327.7777777777779</v>
      </c>
      <c r="K93" s="101">
        <v>308.33333333333337</v>
      </c>
      <c r="L93" s="257">
        <v>302.0833333333333</v>
      </c>
      <c r="M93" s="90">
        <v>301.38888888888886</v>
      </c>
      <c r="N93" s="96">
        <v>319.2307692307692</v>
      </c>
      <c r="O93" s="111">
        <f t="shared" si="4"/>
        <v>439.6304120262453</v>
      </c>
    </row>
    <row r="94" spans="1:15" ht="15" customHeight="1">
      <c r="A94" s="203" t="s">
        <v>298</v>
      </c>
      <c r="B94" s="134" t="s">
        <v>58</v>
      </c>
      <c r="C94" s="84">
        <v>1600</v>
      </c>
      <c r="D94" s="253">
        <v>1672.7272727272727</v>
      </c>
      <c r="E94" s="84">
        <v>3758.3333333333335</v>
      </c>
      <c r="F94" s="84">
        <v>3708.3333333333335</v>
      </c>
      <c r="G94" s="84">
        <v>3181.818181818182</v>
      </c>
      <c r="H94" s="84">
        <v>2608.3333333333335</v>
      </c>
      <c r="I94" s="84">
        <v>2700</v>
      </c>
      <c r="J94" s="84">
        <v>3208.3333333333335</v>
      </c>
      <c r="K94" s="101">
        <v>4590.909090909091</v>
      </c>
      <c r="L94" s="257">
        <v>4291.666666666667</v>
      </c>
      <c r="M94" s="90">
        <v>3541.6666666666665</v>
      </c>
      <c r="N94" s="96">
        <v>4115.384615384615</v>
      </c>
      <c r="O94" s="111">
        <f t="shared" si="4"/>
        <v>3248.125485625486</v>
      </c>
    </row>
    <row r="95" spans="1:15" ht="15" customHeight="1">
      <c r="A95" s="203" t="s">
        <v>299</v>
      </c>
      <c r="B95" s="134" t="s">
        <v>58</v>
      </c>
      <c r="C95" s="84">
        <v>1260</v>
      </c>
      <c r="D95" s="253">
        <v>1210</v>
      </c>
      <c r="E95" s="84">
        <v>2400</v>
      </c>
      <c r="F95" s="84">
        <v>2250</v>
      </c>
      <c r="G95" s="84">
        <v>2154.5454545454545</v>
      </c>
      <c r="H95" s="84">
        <v>1858.3333333333333</v>
      </c>
      <c r="I95" s="84">
        <v>1983.3333333333333</v>
      </c>
      <c r="J95" s="84">
        <v>2208.3333333333335</v>
      </c>
      <c r="K95" s="101">
        <v>3444.4444444444443</v>
      </c>
      <c r="L95" s="257">
        <v>2941.6666666666665</v>
      </c>
      <c r="M95" s="90">
        <v>2625</v>
      </c>
      <c r="N95" s="96">
        <v>2646.153846153846</v>
      </c>
      <c r="O95" s="111">
        <f t="shared" si="4"/>
        <v>2248.4842009842014</v>
      </c>
    </row>
    <row r="96" spans="1:15" ht="15" customHeight="1">
      <c r="A96" s="203" t="s">
        <v>277</v>
      </c>
      <c r="B96" s="134" t="s">
        <v>59</v>
      </c>
      <c r="C96" s="84">
        <v>1250</v>
      </c>
      <c r="D96" s="253">
        <v>1133.3333333333333</v>
      </c>
      <c r="E96" s="84">
        <v>1375</v>
      </c>
      <c r="F96" s="84">
        <v>3250</v>
      </c>
      <c r="G96" s="84">
        <v>5636.363636363636</v>
      </c>
      <c r="H96" s="84">
        <v>5916.666666666667</v>
      </c>
      <c r="I96" s="84">
        <v>5083.333333333333</v>
      </c>
      <c r="J96" s="84">
        <v>3333.3333333333335</v>
      </c>
      <c r="K96" s="101">
        <v>2166.6666666666665</v>
      </c>
      <c r="L96" s="257">
        <v>2112.5</v>
      </c>
      <c r="M96" s="90">
        <v>2008.3333333333333</v>
      </c>
      <c r="N96" s="96">
        <v>2323.076923076923</v>
      </c>
      <c r="O96" s="111">
        <f t="shared" si="4"/>
        <v>2965.717268842269</v>
      </c>
    </row>
    <row r="97" spans="1:15" ht="15" customHeight="1">
      <c r="A97" s="203" t="s">
        <v>313</v>
      </c>
      <c r="B97" s="134" t="s">
        <v>59</v>
      </c>
      <c r="C97" s="84">
        <v>2238.8888888888887</v>
      </c>
      <c r="D97" s="253">
        <v>2283.3333333333335</v>
      </c>
      <c r="E97" s="84">
        <v>2575</v>
      </c>
      <c r="F97" s="84">
        <v>4233.333333333333</v>
      </c>
      <c r="G97" s="84">
        <v>3500</v>
      </c>
      <c r="H97" s="84">
        <v>4083.3333333333335</v>
      </c>
      <c r="I97" s="84">
        <v>5000</v>
      </c>
      <c r="J97" s="84">
        <v>3458.3333333333335</v>
      </c>
      <c r="K97" s="101">
        <v>2233.3333333333335</v>
      </c>
      <c r="L97" s="257">
        <v>2366.6666666666665</v>
      </c>
      <c r="M97" s="90">
        <v>2191.6666666666665</v>
      </c>
      <c r="N97" s="96">
        <v>2430.769230769231</v>
      </c>
      <c r="O97" s="111">
        <f t="shared" si="4"/>
        <v>3049.554843304843</v>
      </c>
    </row>
    <row r="98" spans="1:15" ht="15" customHeight="1">
      <c r="A98" s="203" t="s">
        <v>302</v>
      </c>
      <c r="B98" s="172" t="s">
        <v>58</v>
      </c>
      <c r="C98" s="84">
        <v>4222.222222222223</v>
      </c>
      <c r="D98" s="253">
        <v>4083.3333333333335</v>
      </c>
      <c r="E98" s="84">
        <v>3666.6666666666665</v>
      </c>
      <c r="F98" s="84">
        <v>2466.6666666666665</v>
      </c>
      <c r="G98" s="84">
        <v>2554.5454545454545</v>
      </c>
      <c r="H98" s="84">
        <v>3025</v>
      </c>
      <c r="I98" s="84">
        <v>4125</v>
      </c>
      <c r="J98" s="84">
        <v>5375</v>
      </c>
      <c r="K98" s="101">
        <v>5000</v>
      </c>
      <c r="L98" s="257">
        <v>5875</v>
      </c>
      <c r="M98" s="90">
        <v>5000</v>
      </c>
      <c r="N98" s="96">
        <v>5346.153846153846</v>
      </c>
      <c r="O98" s="111">
        <f t="shared" si="4"/>
        <v>4228.299015799016</v>
      </c>
    </row>
    <row r="99" spans="1:15" ht="15" customHeight="1">
      <c r="A99" s="203" t="s">
        <v>48</v>
      </c>
      <c r="B99" s="172" t="s">
        <v>58</v>
      </c>
      <c r="C99" s="84"/>
      <c r="D99" s="253"/>
      <c r="E99" s="84"/>
      <c r="F99" s="84"/>
      <c r="G99" s="84"/>
      <c r="H99" s="84"/>
      <c r="I99" s="84"/>
      <c r="J99" s="84"/>
      <c r="K99" s="101"/>
      <c r="L99" s="257"/>
      <c r="M99" s="90">
        <v>566.6666666666666</v>
      </c>
      <c r="N99" s="96">
        <v>290</v>
      </c>
      <c r="O99" s="111">
        <f t="shared" si="4"/>
        <v>428.3333333333333</v>
      </c>
    </row>
    <row r="100" spans="1:15" ht="15" customHeight="1">
      <c r="A100" s="203" t="s">
        <v>303</v>
      </c>
      <c r="B100" s="134" t="s">
        <v>33</v>
      </c>
      <c r="C100" s="132">
        <v>122.22222222222223</v>
      </c>
      <c r="D100" s="253">
        <v>146.36363636363637</v>
      </c>
      <c r="E100" s="84">
        <v>183.63636363636363</v>
      </c>
      <c r="F100" s="84">
        <v>190</v>
      </c>
      <c r="G100" s="84">
        <v>184.44444444444446</v>
      </c>
      <c r="H100" s="84">
        <v>146.25</v>
      </c>
      <c r="I100" s="84">
        <v>178.75</v>
      </c>
      <c r="J100" s="84">
        <v>180</v>
      </c>
      <c r="K100" s="101">
        <v>175.83333333333334</v>
      </c>
      <c r="L100" s="257">
        <v>167.91666666666666</v>
      </c>
      <c r="M100" s="90">
        <v>174.58333333333334</v>
      </c>
      <c r="N100" s="96">
        <v>183.84615384615384</v>
      </c>
      <c r="O100" s="111">
        <f t="shared" si="4"/>
        <v>169.48717948717947</v>
      </c>
    </row>
    <row r="101" spans="1:15" ht="15" customHeight="1">
      <c r="A101" s="203" t="s">
        <v>304</v>
      </c>
      <c r="B101" s="134" t="s">
        <v>33</v>
      </c>
      <c r="C101" s="132">
        <v>90</v>
      </c>
      <c r="D101" s="253">
        <v>85.83333333333333</v>
      </c>
      <c r="E101" s="84">
        <v>145</v>
      </c>
      <c r="F101" s="84">
        <v>113.18181818181819</v>
      </c>
      <c r="G101" s="84">
        <v>125.45454545454545</v>
      </c>
      <c r="H101" s="84">
        <v>84.58333333333333</v>
      </c>
      <c r="I101" s="84">
        <v>89.16666666666667</v>
      </c>
      <c r="J101" s="84">
        <v>115</v>
      </c>
      <c r="K101" s="101">
        <v>102.72727272727273</v>
      </c>
      <c r="L101" s="257">
        <v>98.33333333333333</v>
      </c>
      <c r="M101" s="90">
        <v>100.83333333333333</v>
      </c>
      <c r="N101" s="96">
        <v>106.15384615384616</v>
      </c>
      <c r="O101" s="111">
        <f t="shared" si="4"/>
        <v>104.68895687645687</v>
      </c>
    </row>
    <row r="102" spans="1:15" ht="15" customHeight="1">
      <c r="A102" s="203" t="s">
        <v>305</v>
      </c>
      <c r="B102" s="134" t="s">
        <v>33</v>
      </c>
      <c r="C102" s="84"/>
      <c r="D102" s="253">
        <v>70</v>
      </c>
      <c r="E102" s="84">
        <v>90</v>
      </c>
      <c r="F102" s="84">
        <v>80</v>
      </c>
      <c r="G102" s="84">
        <v>83.125</v>
      </c>
      <c r="H102" s="84">
        <v>46.666666666666664</v>
      </c>
      <c r="I102" s="84">
        <v>49.166666666666664</v>
      </c>
      <c r="J102" s="84">
        <v>55.55555555555556</v>
      </c>
      <c r="K102" s="101">
        <v>54.54545454545455</v>
      </c>
      <c r="L102" s="257">
        <v>52.083333333333336</v>
      </c>
      <c r="M102" s="90">
        <v>50.833333333333336</v>
      </c>
      <c r="N102" s="96">
        <v>55.38461538461539</v>
      </c>
      <c r="O102" s="111">
        <f t="shared" si="4"/>
        <v>62.48732958960232</v>
      </c>
    </row>
    <row r="103" spans="1:15" ht="15" customHeight="1">
      <c r="A103" s="203" t="s">
        <v>306</v>
      </c>
      <c r="B103" s="134" t="s">
        <v>58</v>
      </c>
      <c r="C103" s="84"/>
      <c r="D103" s="253"/>
      <c r="E103" s="84">
        <v>800</v>
      </c>
      <c r="F103" s="84">
        <v>950</v>
      </c>
      <c r="G103" s="84">
        <v>818.1818181818181</v>
      </c>
      <c r="H103" s="84">
        <v>787.5</v>
      </c>
      <c r="I103" s="84">
        <v>710</v>
      </c>
      <c r="J103" s="84">
        <v>816.6666666666666</v>
      </c>
      <c r="K103" s="101"/>
      <c r="L103" s="257"/>
      <c r="M103" s="90">
        <v>1050</v>
      </c>
      <c r="N103" s="96"/>
      <c r="O103" s="111">
        <f t="shared" si="4"/>
        <v>847.478354978355</v>
      </c>
    </row>
    <row r="104" spans="1:15" ht="15" customHeight="1">
      <c r="A104" s="203" t="s">
        <v>307</v>
      </c>
      <c r="B104" s="134" t="s">
        <v>58</v>
      </c>
      <c r="C104" s="84"/>
      <c r="D104" s="253"/>
      <c r="E104" s="84">
        <v>600</v>
      </c>
      <c r="F104" s="84"/>
      <c r="G104" s="84"/>
      <c r="H104" s="84"/>
      <c r="I104" s="84"/>
      <c r="J104" s="84"/>
      <c r="K104" s="101"/>
      <c r="L104" s="257"/>
      <c r="M104" s="90">
        <v>525</v>
      </c>
      <c r="N104" s="96">
        <v>890.9090909090909</v>
      </c>
      <c r="O104" s="111">
        <f t="shared" si="4"/>
        <v>671.969696969697</v>
      </c>
    </row>
    <row r="105" spans="1:15" ht="15" customHeight="1">
      <c r="A105" s="203" t="s">
        <v>308</v>
      </c>
      <c r="B105" s="134" t="s">
        <v>58</v>
      </c>
      <c r="C105" s="84"/>
      <c r="D105" s="253"/>
      <c r="E105" s="84"/>
      <c r="F105" s="84">
        <v>333.3333333333333</v>
      </c>
      <c r="G105" s="84">
        <v>286.3636363636364</v>
      </c>
      <c r="H105" s="84">
        <v>195.83333333333334</v>
      </c>
      <c r="I105" s="84">
        <v>166.66666666666666</v>
      </c>
      <c r="J105" s="84">
        <v>183.33333333333334</v>
      </c>
      <c r="K105" s="101">
        <v>150</v>
      </c>
      <c r="L105" s="257">
        <v>200</v>
      </c>
      <c r="M105" s="90">
        <v>300</v>
      </c>
      <c r="N105" s="96">
        <v>303.125</v>
      </c>
      <c r="O105" s="111">
        <f t="shared" si="4"/>
        <v>235.40614478114477</v>
      </c>
    </row>
    <row r="106" spans="1:15" ht="15" customHeight="1">
      <c r="A106" s="203" t="s">
        <v>309</v>
      </c>
      <c r="B106" s="134" t="s">
        <v>58</v>
      </c>
      <c r="C106" s="84"/>
      <c r="D106" s="253">
        <v>720</v>
      </c>
      <c r="E106" s="84">
        <v>563.6363636363636</v>
      </c>
      <c r="F106" s="84">
        <v>386.3636363636364</v>
      </c>
      <c r="G106" s="84">
        <v>137.5</v>
      </c>
      <c r="H106" s="84">
        <v>300</v>
      </c>
      <c r="I106" s="84"/>
      <c r="J106" s="84"/>
      <c r="K106" s="101"/>
      <c r="L106" s="257"/>
      <c r="M106" s="90"/>
      <c r="N106" s="96"/>
      <c r="O106" s="111">
        <f t="shared" si="4"/>
        <v>421.5</v>
      </c>
    </row>
    <row r="107" spans="1:15" ht="15" customHeight="1">
      <c r="A107" s="203" t="s">
        <v>310</v>
      </c>
      <c r="B107" s="134" t="s">
        <v>58</v>
      </c>
      <c r="C107" s="84"/>
      <c r="D107" s="253"/>
      <c r="E107" s="84">
        <v>1133.3333333333333</v>
      </c>
      <c r="F107" s="84">
        <v>1309.090909090909</v>
      </c>
      <c r="G107" s="84">
        <v>1150</v>
      </c>
      <c r="H107" s="84">
        <v>920.8333333333334</v>
      </c>
      <c r="I107" s="84">
        <v>766.6666666666666</v>
      </c>
      <c r="J107" s="84">
        <v>1054.5454545454545</v>
      </c>
      <c r="K107" s="101">
        <v>1033.3333333333333</v>
      </c>
      <c r="L107" s="257">
        <v>1291.6666666666667</v>
      </c>
      <c r="M107" s="90">
        <v>1883.3333333333333</v>
      </c>
      <c r="N107" s="96">
        <v>3000</v>
      </c>
      <c r="O107" s="111">
        <f t="shared" si="4"/>
        <v>1354.280303030303</v>
      </c>
    </row>
    <row r="108" spans="1:15" ht="15" customHeight="1">
      <c r="A108" s="203" t="s">
        <v>311</v>
      </c>
      <c r="B108" s="134" t="s">
        <v>58</v>
      </c>
      <c r="C108" s="84"/>
      <c r="D108" s="253">
        <v>700</v>
      </c>
      <c r="E108" s="84">
        <v>572.7272727272727</v>
      </c>
      <c r="F108" s="84">
        <v>412.5</v>
      </c>
      <c r="G108" s="84">
        <v>137.5</v>
      </c>
      <c r="H108" s="84">
        <v>300</v>
      </c>
      <c r="I108" s="84">
        <v>316.6666666666667</v>
      </c>
      <c r="J108" s="84">
        <v>293.75</v>
      </c>
      <c r="K108" s="101"/>
      <c r="L108" s="257">
        <v>300</v>
      </c>
      <c r="M108" s="90"/>
      <c r="N108" s="96"/>
      <c r="O108" s="111">
        <f t="shared" si="4"/>
        <v>379.14299242424244</v>
      </c>
    </row>
    <row r="109" spans="1:15" ht="15" customHeight="1">
      <c r="A109" s="203" t="s">
        <v>31</v>
      </c>
      <c r="B109" s="134" t="s">
        <v>58</v>
      </c>
      <c r="C109" s="84">
        <v>215.55555555555554</v>
      </c>
      <c r="D109" s="253">
        <v>288.3333333333333</v>
      </c>
      <c r="E109" s="84">
        <v>537.5</v>
      </c>
      <c r="F109" s="84">
        <v>429.1666666666667</v>
      </c>
      <c r="G109" s="84">
        <v>275</v>
      </c>
      <c r="H109" s="84">
        <v>300</v>
      </c>
      <c r="I109" s="84">
        <v>566.6666666666666</v>
      </c>
      <c r="J109" s="84">
        <v>433.3333333333333</v>
      </c>
      <c r="K109" s="101">
        <v>450.8333333333333</v>
      </c>
      <c r="L109" s="257">
        <v>654.1666666666666</v>
      </c>
      <c r="M109" s="90">
        <v>375</v>
      </c>
      <c r="N109" s="96">
        <v>259.61538461538464</v>
      </c>
      <c r="O109" s="111">
        <f t="shared" si="4"/>
        <v>398.76424501424503</v>
      </c>
    </row>
    <row r="110" spans="1:15" ht="15" customHeight="1">
      <c r="A110" s="203" t="s">
        <v>38</v>
      </c>
      <c r="B110" s="134" t="s">
        <v>58</v>
      </c>
      <c r="C110" s="84">
        <v>966.6666666666666</v>
      </c>
      <c r="D110" s="84">
        <v>1150</v>
      </c>
      <c r="E110" s="84">
        <v>1141.6666666666667</v>
      </c>
      <c r="F110" s="84">
        <v>1091.6666666666667</v>
      </c>
      <c r="G110" s="84">
        <v>1109.090909090909</v>
      </c>
      <c r="H110" s="84">
        <v>1025</v>
      </c>
      <c r="I110" s="84">
        <v>850</v>
      </c>
      <c r="J110" s="84">
        <v>857.1428571428571</v>
      </c>
      <c r="K110" s="101">
        <v>883.3333333333334</v>
      </c>
      <c r="L110" s="257">
        <v>1033.3333333333333</v>
      </c>
      <c r="M110" s="90">
        <v>991.6666666666666</v>
      </c>
      <c r="N110" s="96">
        <v>1436.3636363636363</v>
      </c>
      <c r="O110" s="111">
        <f t="shared" si="4"/>
        <v>1044.6608946608947</v>
      </c>
    </row>
    <row r="111" spans="1:15" ht="15" customHeight="1">
      <c r="A111" s="203" t="s">
        <v>39</v>
      </c>
      <c r="B111" s="134" t="s">
        <v>60</v>
      </c>
      <c r="C111" s="145">
        <v>416.6666666666667</v>
      </c>
      <c r="D111" s="84">
        <v>454.1666666666667</v>
      </c>
      <c r="E111" s="84">
        <v>433.3333333333333</v>
      </c>
      <c r="F111" s="84">
        <v>466.6666666666667</v>
      </c>
      <c r="G111" s="84">
        <v>315</v>
      </c>
      <c r="H111" s="84">
        <v>495.8333333333333</v>
      </c>
      <c r="I111" s="84">
        <v>595.8333333333334</v>
      </c>
      <c r="J111" s="84">
        <v>566.6666666666666</v>
      </c>
      <c r="K111" s="101">
        <v>554.1666666666666</v>
      </c>
      <c r="L111" s="88">
        <v>637.5</v>
      </c>
      <c r="M111" s="90">
        <v>616.6666666666666</v>
      </c>
      <c r="N111" s="96">
        <v>473.0769230769231</v>
      </c>
      <c r="O111" s="111">
        <f t="shared" si="4"/>
        <v>502.13141025641033</v>
      </c>
    </row>
    <row r="112" spans="1:22" s="9" customFormat="1" ht="12.75">
      <c r="A112" s="186"/>
      <c r="B112" s="213"/>
      <c r="C112" s="11"/>
      <c r="D112" s="11"/>
      <c r="E112" s="11"/>
      <c r="F112" s="11"/>
      <c r="G112" s="11"/>
      <c r="H112" s="11"/>
      <c r="I112" s="11"/>
      <c r="J112" s="11"/>
      <c r="K112" s="14"/>
      <c r="L112" s="12"/>
      <c r="M112" s="13"/>
      <c r="N112" s="15"/>
      <c r="O112" s="1"/>
      <c r="P112" s="266"/>
      <c r="Q112" s="266"/>
      <c r="R112" s="266"/>
      <c r="S112" s="266"/>
      <c r="T112" s="266"/>
      <c r="U112" s="266"/>
      <c r="V112" s="266"/>
    </row>
    <row r="113" spans="1:15" ht="8.25" customHeight="1" hidden="1">
      <c r="A113" s="186"/>
      <c r="B113" s="213"/>
      <c r="C113" s="11"/>
      <c r="D113" s="11"/>
      <c r="E113" s="11"/>
      <c r="F113" s="11"/>
      <c r="G113" s="11"/>
      <c r="H113" s="11"/>
      <c r="I113" s="11"/>
      <c r="J113" s="11"/>
      <c r="K113" s="14"/>
      <c r="L113" s="12"/>
      <c r="M113" s="13"/>
      <c r="N113" s="15"/>
      <c r="O113" s="1"/>
    </row>
    <row r="114" spans="1:15" ht="12.75">
      <c r="A114" s="186"/>
      <c r="B114" s="213"/>
      <c r="C114" s="11"/>
      <c r="D114" s="11"/>
      <c r="E114" s="11"/>
      <c r="F114" s="11"/>
      <c r="G114" s="11"/>
      <c r="H114" s="11"/>
      <c r="I114" s="11"/>
      <c r="J114" s="11"/>
      <c r="K114" s="14"/>
      <c r="L114" s="12"/>
      <c r="M114" s="13"/>
      <c r="N114" s="15"/>
      <c r="O114" s="1"/>
    </row>
    <row r="115" spans="1:15" ht="25.5" customHeight="1">
      <c r="A115" s="498" t="s">
        <v>73</v>
      </c>
      <c r="B115" s="498"/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  <c r="M115" s="498"/>
      <c r="N115" s="498"/>
      <c r="O115" s="498"/>
    </row>
    <row r="116" spans="1:15" ht="18.75" customHeight="1">
      <c r="A116" s="498" t="str">
        <f>A79</f>
        <v>Enero - Diciembre, 2015 (En RD$)</v>
      </c>
      <c r="B116" s="498"/>
      <c r="C116" s="498"/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</row>
    <row r="117" spans="1:15" ht="15">
      <c r="A117" s="259"/>
      <c r="B117" s="259"/>
      <c r="C117" s="259"/>
      <c r="D117" s="259"/>
      <c r="E117" s="259"/>
      <c r="F117" s="259"/>
      <c r="G117" s="259"/>
      <c r="H117" s="260"/>
      <c r="I117" s="259"/>
      <c r="J117" s="259"/>
      <c r="K117" s="259"/>
      <c r="L117" s="259"/>
      <c r="M117" s="259"/>
      <c r="N117" s="259"/>
      <c r="O117" s="259"/>
    </row>
    <row r="118" spans="1:15" ht="15">
      <c r="A118" s="222" t="s">
        <v>351</v>
      </c>
      <c r="B118" s="222" t="s">
        <v>0</v>
      </c>
      <c r="C118" s="222" t="s">
        <v>16</v>
      </c>
      <c r="D118" s="222" t="s">
        <v>17</v>
      </c>
      <c r="E118" s="222" t="s">
        <v>18</v>
      </c>
      <c r="F118" s="222" t="s">
        <v>19</v>
      </c>
      <c r="G118" s="222" t="s">
        <v>20</v>
      </c>
      <c r="H118" s="224" t="s">
        <v>21</v>
      </c>
      <c r="I118" s="222" t="s">
        <v>22</v>
      </c>
      <c r="J118" s="222" t="s">
        <v>61</v>
      </c>
      <c r="K118" s="222" t="s">
        <v>23</v>
      </c>
      <c r="L118" s="222" t="s">
        <v>24</v>
      </c>
      <c r="M118" s="222" t="s">
        <v>25</v>
      </c>
      <c r="N118" s="222" t="s">
        <v>26</v>
      </c>
      <c r="O118" s="222" t="s">
        <v>40</v>
      </c>
    </row>
    <row r="119" spans="1:15" ht="13.5">
      <c r="A119" s="345" t="s">
        <v>357</v>
      </c>
      <c r="B119" s="477"/>
      <c r="C119" s="346"/>
      <c r="D119" s="346"/>
      <c r="E119" s="346"/>
      <c r="F119" s="346"/>
      <c r="G119" s="346"/>
      <c r="H119" s="66"/>
      <c r="I119" s="346"/>
      <c r="J119" s="346"/>
      <c r="K119" s="346"/>
      <c r="L119" s="346"/>
      <c r="M119" s="346"/>
      <c r="N119" s="346"/>
      <c r="O119" s="347"/>
    </row>
    <row r="120" spans="1:15" ht="15" customHeight="1">
      <c r="A120" s="214" t="s">
        <v>56</v>
      </c>
      <c r="B120" s="165" t="s">
        <v>57</v>
      </c>
      <c r="C120" s="84">
        <v>5812.5</v>
      </c>
      <c r="D120" s="84">
        <v>5900</v>
      </c>
      <c r="E120" s="84">
        <v>5900</v>
      </c>
      <c r="F120" s="84">
        <v>5900</v>
      </c>
      <c r="G120" s="84">
        <v>5890.909090909091</v>
      </c>
      <c r="H120" s="84">
        <v>5900</v>
      </c>
      <c r="I120" s="84">
        <v>5900</v>
      </c>
      <c r="J120" s="84">
        <v>6000</v>
      </c>
      <c r="K120" s="101">
        <v>6125</v>
      </c>
      <c r="L120" s="88">
        <v>6275</v>
      </c>
      <c r="M120" s="90">
        <v>6166.666666666667</v>
      </c>
      <c r="N120" s="96">
        <v>6100</v>
      </c>
      <c r="O120" s="111">
        <f aca="true" t="shared" si="5" ref="O120:O128">AVERAGE(C120:N120)</f>
        <v>5989.17297979798</v>
      </c>
    </row>
    <row r="121" spans="1:15" ht="15" customHeight="1">
      <c r="A121" s="214" t="s">
        <v>278</v>
      </c>
      <c r="B121" s="165" t="s">
        <v>57</v>
      </c>
      <c r="C121" s="84">
        <v>8000</v>
      </c>
      <c r="D121" s="84">
        <v>8000</v>
      </c>
      <c r="E121" s="84">
        <v>8000</v>
      </c>
      <c r="F121" s="84">
        <v>8000</v>
      </c>
      <c r="G121" s="84">
        <v>8000</v>
      </c>
      <c r="H121" s="84">
        <v>8000</v>
      </c>
      <c r="I121" s="84">
        <v>8016.666666666667</v>
      </c>
      <c r="J121" s="84">
        <v>8000</v>
      </c>
      <c r="K121" s="101">
        <v>7800</v>
      </c>
      <c r="L121" s="88">
        <v>7766.666666666667</v>
      </c>
      <c r="M121" s="90">
        <v>7700</v>
      </c>
      <c r="N121" s="96">
        <v>7700</v>
      </c>
      <c r="O121" s="111">
        <f t="shared" si="5"/>
        <v>7915.277777777777</v>
      </c>
    </row>
    <row r="122" spans="1:15" ht="15" customHeight="1">
      <c r="A122" s="214" t="s">
        <v>312</v>
      </c>
      <c r="B122" s="165" t="s">
        <v>57</v>
      </c>
      <c r="C122" s="84">
        <v>4975</v>
      </c>
      <c r="D122" s="84">
        <v>4933.333333333333</v>
      </c>
      <c r="E122" s="84">
        <v>4808.333333333333</v>
      </c>
      <c r="F122" s="84">
        <v>4841.666666666667</v>
      </c>
      <c r="G122" s="84">
        <v>4845.454545454545</v>
      </c>
      <c r="H122" s="84">
        <v>4900</v>
      </c>
      <c r="I122" s="84">
        <v>4900</v>
      </c>
      <c r="J122" s="84">
        <v>5191.666666666667</v>
      </c>
      <c r="K122" s="101">
        <v>5525</v>
      </c>
      <c r="L122" s="88">
        <v>5291.666666666667</v>
      </c>
      <c r="M122" s="90">
        <v>5300</v>
      </c>
      <c r="N122" s="96">
        <v>5361.538461538462</v>
      </c>
      <c r="O122" s="111">
        <f t="shared" si="5"/>
        <v>5072.804972804972</v>
      </c>
    </row>
    <row r="123" spans="1:15" ht="15" customHeight="1">
      <c r="A123" s="214" t="s">
        <v>11</v>
      </c>
      <c r="B123" s="165" t="s">
        <v>57</v>
      </c>
      <c r="C123" s="84">
        <v>3877.777777777778</v>
      </c>
      <c r="D123" s="84">
        <v>3766.6666666666665</v>
      </c>
      <c r="E123" s="84">
        <v>3200</v>
      </c>
      <c r="F123" s="84">
        <v>3216.6666666666665</v>
      </c>
      <c r="G123" s="84">
        <v>3136.3636363636365</v>
      </c>
      <c r="H123" s="84">
        <v>3458.3333333333335</v>
      </c>
      <c r="I123" s="84">
        <v>3600</v>
      </c>
      <c r="J123" s="84">
        <v>3966.6666666666665</v>
      </c>
      <c r="K123" s="101">
        <v>3900</v>
      </c>
      <c r="L123" s="88">
        <v>3733.3333333333335</v>
      </c>
      <c r="M123" s="90">
        <v>3866.6666666666665</v>
      </c>
      <c r="N123" s="96">
        <v>4023.076923076923</v>
      </c>
      <c r="O123" s="111">
        <f t="shared" si="5"/>
        <v>3645.4626392126393</v>
      </c>
    </row>
    <row r="124" spans="1:15" ht="15" customHeight="1">
      <c r="A124" s="214" t="s">
        <v>15</v>
      </c>
      <c r="B124" s="165" t="s">
        <v>57</v>
      </c>
      <c r="C124" s="84">
        <v>4788.888888888889</v>
      </c>
      <c r="D124" s="84">
        <v>4733.333333333333</v>
      </c>
      <c r="E124" s="84">
        <v>4200</v>
      </c>
      <c r="F124" s="84">
        <v>4050</v>
      </c>
      <c r="G124" s="84">
        <v>3663.6363636363635</v>
      </c>
      <c r="H124" s="84">
        <v>4166.666666666667</v>
      </c>
      <c r="I124" s="84">
        <v>4208.333333333333</v>
      </c>
      <c r="J124" s="84">
        <v>4825</v>
      </c>
      <c r="K124" s="101">
        <v>4700</v>
      </c>
      <c r="L124" s="88">
        <v>4608.333333333333</v>
      </c>
      <c r="M124" s="90">
        <v>4675</v>
      </c>
      <c r="N124" s="96">
        <v>4892.307692307692</v>
      </c>
      <c r="O124" s="111">
        <f t="shared" si="5"/>
        <v>4459.291634291635</v>
      </c>
    </row>
    <row r="125" spans="1:15" ht="15" customHeight="1">
      <c r="A125" s="214" t="s">
        <v>234</v>
      </c>
      <c r="B125" s="165" t="s">
        <v>57</v>
      </c>
      <c r="C125" s="84">
        <v>8000</v>
      </c>
      <c r="D125" s="84">
        <v>8000</v>
      </c>
      <c r="E125" s="84">
        <v>8000</v>
      </c>
      <c r="F125" s="84">
        <v>8000</v>
      </c>
      <c r="G125" s="84">
        <v>8000</v>
      </c>
      <c r="H125" s="84">
        <v>8000</v>
      </c>
      <c r="I125" s="84">
        <v>8016.666666666667</v>
      </c>
      <c r="J125" s="84">
        <v>8033.333333333333</v>
      </c>
      <c r="K125" s="101">
        <v>7800</v>
      </c>
      <c r="L125" s="88">
        <v>7766.666666666667</v>
      </c>
      <c r="M125" s="90">
        <v>7700</v>
      </c>
      <c r="N125" s="96">
        <v>7700</v>
      </c>
      <c r="O125" s="111">
        <f t="shared" si="5"/>
        <v>7918.055555555556</v>
      </c>
    </row>
    <row r="126" spans="1:15" ht="15" customHeight="1">
      <c r="A126" s="214"/>
      <c r="B126" s="165"/>
      <c r="C126" s="84"/>
      <c r="D126" s="84"/>
      <c r="E126" s="84"/>
      <c r="F126" s="84"/>
      <c r="G126" s="84"/>
      <c r="H126" s="84"/>
      <c r="I126" s="84"/>
      <c r="J126" s="84"/>
      <c r="K126" s="101"/>
      <c r="L126" s="88"/>
      <c r="M126" s="90"/>
      <c r="N126" s="96"/>
      <c r="O126" s="111"/>
    </row>
    <row r="127" spans="1:15" ht="15" customHeight="1">
      <c r="A127" s="281" t="s">
        <v>331</v>
      </c>
      <c r="B127" s="282"/>
      <c r="C127" s="278"/>
      <c r="D127" s="84"/>
      <c r="E127" s="278"/>
      <c r="F127" s="278"/>
      <c r="G127" s="278"/>
      <c r="H127" s="278"/>
      <c r="I127" s="278"/>
      <c r="J127" s="145"/>
      <c r="K127" s="278"/>
      <c r="L127" s="278"/>
      <c r="M127" s="278"/>
      <c r="N127" s="278"/>
      <c r="O127" s="111"/>
    </row>
    <row r="128" spans="1:15" ht="15" customHeight="1">
      <c r="A128" s="214" t="s">
        <v>280</v>
      </c>
      <c r="B128" s="165" t="s">
        <v>58</v>
      </c>
      <c r="C128" s="84">
        <v>377.77777777777777</v>
      </c>
      <c r="D128" s="84">
        <v>370.8333333333333</v>
      </c>
      <c r="E128" s="84">
        <v>380</v>
      </c>
      <c r="F128" s="84">
        <v>380.8333333333333</v>
      </c>
      <c r="G128" s="84">
        <v>371.82</v>
      </c>
      <c r="H128" s="84">
        <v>318.3333333333333</v>
      </c>
      <c r="I128" s="84">
        <v>335</v>
      </c>
      <c r="J128" s="84">
        <v>367.5</v>
      </c>
      <c r="K128" s="101">
        <v>411.6666666666667</v>
      </c>
      <c r="L128" s="88">
        <v>409.1666666666667</v>
      </c>
      <c r="M128" s="90">
        <v>411.6666666666667</v>
      </c>
      <c r="N128" s="96">
        <v>407.3076923076923</v>
      </c>
      <c r="O128" s="111">
        <f t="shared" si="5"/>
        <v>378.4921225071225</v>
      </c>
    </row>
    <row r="129" spans="1:15" ht="21" customHeight="1">
      <c r="A129" s="216" t="s">
        <v>358</v>
      </c>
      <c r="B129" s="198"/>
      <c r="C129" s="11"/>
      <c r="D129" s="11"/>
      <c r="E129" s="11"/>
      <c r="F129" s="11"/>
      <c r="G129" s="11"/>
      <c r="H129" s="11"/>
      <c r="I129" s="11"/>
      <c r="J129" s="11"/>
      <c r="K129" s="14"/>
      <c r="L129" s="12"/>
      <c r="M129" s="9"/>
      <c r="N129" s="9"/>
      <c r="O129" s="1"/>
    </row>
    <row r="130" spans="1:15" ht="13.5">
      <c r="A130" s="216"/>
      <c r="B130" s="198"/>
      <c r="C130" s="11"/>
      <c r="D130" s="11"/>
      <c r="E130" s="11"/>
      <c r="F130" s="11"/>
      <c r="G130" s="11"/>
      <c r="H130" s="11"/>
      <c r="I130" s="11"/>
      <c r="J130" s="11"/>
      <c r="K130" s="14"/>
      <c r="L130" s="12"/>
      <c r="M130" s="9"/>
      <c r="N130" s="9"/>
      <c r="O130" s="9"/>
    </row>
    <row r="131" spans="1:15" ht="13.5">
      <c r="A131" s="217" t="s">
        <v>63</v>
      </c>
      <c r="B131" s="276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8"/>
    </row>
    <row r="132" spans="1:22" s="9" customFormat="1" ht="13.5">
      <c r="A132" s="218" t="s">
        <v>359</v>
      </c>
      <c r="B132" s="276"/>
      <c r="O132" s="8"/>
      <c r="P132" s="266"/>
      <c r="Q132" s="266"/>
      <c r="R132" s="266"/>
      <c r="S132" s="266"/>
      <c r="T132" s="266"/>
      <c r="U132" s="266"/>
      <c r="V132" s="266"/>
    </row>
    <row r="133" spans="2:22" s="9" customFormat="1" ht="12">
      <c r="B133" s="276"/>
      <c r="O133" s="8"/>
      <c r="P133" s="266"/>
      <c r="Q133" s="266"/>
      <c r="R133" s="266"/>
      <c r="S133" s="266"/>
      <c r="T133" s="266"/>
      <c r="U133" s="266"/>
      <c r="V133" s="266"/>
    </row>
    <row r="134" spans="2:22" s="9" customFormat="1" ht="12">
      <c r="B134" s="276"/>
      <c r="O134" s="8"/>
      <c r="P134" s="266"/>
      <c r="Q134" s="266"/>
      <c r="R134" s="266"/>
      <c r="S134" s="266"/>
      <c r="T134" s="266"/>
      <c r="U134" s="266"/>
      <c r="V134" s="266"/>
    </row>
    <row r="135" spans="2:22" s="9" customFormat="1" ht="12.75">
      <c r="B135" s="276"/>
      <c r="O135" s="30"/>
      <c r="P135" s="266"/>
      <c r="Q135" s="266"/>
      <c r="R135" s="266"/>
      <c r="S135" s="266"/>
      <c r="T135" s="266"/>
      <c r="U135" s="266"/>
      <c r="V135" s="266"/>
    </row>
    <row r="136" spans="8:22" s="9" customFormat="1" ht="12">
      <c r="H136" s="21"/>
      <c r="O136" s="8"/>
      <c r="P136" s="266"/>
      <c r="Q136" s="266"/>
      <c r="R136" s="266"/>
      <c r="S136" s="266"/>
      <c r="T136" s="266"/>
      <c r="U136" s="266"/>
      <c r="V136" s="266"/>
    </row>
    <row r="137" spans="8:22" s="9" customFormat="1" ht="12">
      <c r="H137" s="21"/>
      <c r="O137" s="8"/>
      <c r="P137" s="266"/>
      <c r="Q137" s="266"/>
      <c r="R137" s="266"/>
      <c r="S137" s="266"/>
      <c r="T137" s="266"/>
      <c r="U137" s="266"/>
      <c r="V137" s="266"/>
    </row>
    <row r="138" spans="8:22" s="9" customFormat="1" ht="12">
      <c r="H138" s="21"/>
      <c r="O138" s="8"/>
      <c r="P138" s="266"/>
      <c r="Q138" s="266"/>
      <c r="R138" s="266"/>
      <c r="S138" s="266"/>
      <c r="T138" s="266"/>
      <c r="U138" s="266"/>
      <c r="V138" s="266"/>
    </row>
    <row r="139" spans="8:22" s="9" customFormat="1" ht="12">
      <c r="H139" s="21"/>
      <c r="O139" s="8"/>
      <c r="P139" s="266"/>
      <c r="Q139" s="266"/>
      <c r="R139" s="266"/>
      <c r="S139" s="266"/>
      <c r="T139" s="266"/>
      <c r="U139" s="266"/>
      <c r="V139" s="266"/>
    </row>
    <row r="140" spans="8:22" s="9" customFormat="1" ht="12">
      <c r="H140" s="21"/>
      <c r="O140" s="8"/>
      <c r="P140" s="266"/>
      <c r="Q140" s="266"/>
      <c r="R140" s="266"/>
      <c r="S140" s="266"/>
      <c r="T140" s="266"/>
      <c r="U140" s="266"/>
      <c r="V140" s="266"/>
    </row>
    <row r="141" spans="8:22" s="9" customFormat="1" ht="12">
      <c r="H141" s="21"/>
      <c r="O141" s="8"/>
      <c r="P141" s="266"/>
      <c r="Q141" s="266"/>
      <c r="R141" s="266"/>
      <c r="S141" s="266"/>
      <c r="T141" s="266"/>
      <c r="U141" s="266"/>
      <c r="V141" s="266"/>
    </row>
    <row r="142" spans="16:22" s="9" customFormat="1" ht="12">
      <c r="P142" s="266"/>
      <c r="Q142" s="266"/>
      <c r="R142" s="266"/>
      <c r="S142" s="266"/>
      <c r="T142" s="266"/>
      <c r="U142" s="266"/>
      <c r="V142" s="266"/>
    </row>
    <row r="143" spans="16:22" s="9" customFormat="1" ht="12">
      <c r="P143" s="266"/>
      <c r="Q143" s="266"/>
      <c r="R143" s="266"/>
      <c r="S143" s="266"/>
      <c r="T143" s="266"/>
      <c r="U143" s="266"/>
      <c r="V143" s="266"/>
    </row>
    <row r="144" spans="16:22" s="9" customFormat="1" ht="12">
      <c r="P144" s="266"/>
      <c r="Q144" s="266"/>
      <c r="R144" s="266"/>
      <c r="S144" s="266"/>
      <c r="T144" s="266"/>
      <c r="U144" s="266"/>
      <c r="V144" s="266"/>
    </row>
    <row r="145" spans="16:22" s="9" customFormat="1" ht="12">
      <c r="P145" s="266"/>
      <c r="Q145" s="266"/>
      <c r="R145" s="266"/>
      <c r="S145" s="266"/>
      <c r="T145" s="266"/>
      <c r="U145" s="266"/>
      <c r="V145" s="266"/>
    </row>
    <row r="146" spans="16:22" s="9" customFormat="1" ht="12">
      <c r="P146" s="266"/>
      <c r="Q146" s="266"/>
      <c r="R146" s="266"/>
      <c r="S146" s="266"/>
      <c r="T146" s="266"/>
      <c r="U146" s="266"/>
      <c r="V146" s="266"/>
    </row>
    <row r="147" spans="16:22" s="9" customFormat="1" ht="12">
      <c r="P147" s="266"/>
      <c r="Q147" s="266"/>
      <c r="R147" s="266"/>
      <c r="S147" s="266"/>
      <c r="T147" s="266"/>
      <c r="U147" s="266"/>
      <c r="V147" s="266"/>
    </row>
    <row r="148" spans="16:22" s="9" customFormat="1" ht="12">
      <c r="P148" s="266"/>
      <c r="Q148" s="266"/>
      <c r="R148" s="266"/>
      <c r="S148" s="266"/>
      <c r="T148" s="266"/>
      <c r="U148" s="266"/>
      <c r="V148" s="266"/>
    </row>
    <row r="149" spans="16:22" s="9" customFormat="1" ht="12">
      <c r="P149" s="266"/>
      <c r="Q149" s="266"/>
      <c r="R149" s="266"/>
      <c r="S149" s="266"/>
      <c r="T149" s="266"/>
      <c r="U149" s="266"/>
      <c r="V149" s="266"/>
    </row>
    <row r="150" spans="16:22" s="9" customFormat="1" ht="12">
      <c r="P150" s="266"/>
      <c r="Q150" s="266"/>
      <c r="R150" s="266"/>
      <c r="S150" s="266"/>
      <c r="T150" s="266"/>
      <c r="U150" s="266"/>
      <c r="V150" s="266"/>
    </row>
    <row r="151" spans="16:22" s="9" customFormat="1" ht="12">
      <c r="P151" s="266"/>
      <c r="Q151" s="266"/>
      <c r="R151" s="266"/>
      <c r="S151" s="266"/>
      <c r="T151" s="266"/>
      <c r="U151" s="266"/>
      <c r="V151" s="266"/>
    </row>
    <row r="152" spans="16:22" s="9" customFormat="1" ht="12">
      <c r="P152" s="266"/>
      <c r="Q152" s="266"/>
      <c r="R152" s="266"/>
      <c r="S152" s="266"/>
      <c r="T152" s="266"/>
      <c r="U152" s="266"/>
      <c r="V152" s="266"/>
    </row>
    <row r="153" spans="16:22" s="9" customFormat="1" ht="12">
      <c r="P153" s="266"/>
      <c r="Q153" s="266"/>
      <c r="R153" s="266"/>
      <c r="S153" s="266"/>
      <c r="T153" s="266"/>
      <c r="U153" s="266"/>
      <c r="V153" s="266"/>
    </row>
    <row r="154" spans="16:22" s="9" customFormat="1" ht="12">
      <c r="P154" s="266"/>
      <c r="Q154" s="266"/>
      <c r="R154" s="266"/>
      <c r="S154" s="266"/>
      <c r="T154" s="266"/>
      <c r="U154" s="266"/>
      <c r="V154" s="266"/>
    </row>
    <row r="155" spans="16:22" s="9" customFormat="1" ht="12">
      <c r="P155" s="266"/>
      <c r="Q155" s="266"/>
      <c r="R155" s="266"/>
      <c r="S155" s="266"/>
      <c r="T155" s="266"/>
      <c r="U155" s="266"/>
      <c r="V155" s="266"/>
    </row>
    <row r="156" spans="16:22" s="9" customFormat="1" ht="12">
      <c r="P156" s="266"/>
      <c r="Q156" s="266"/>
      <c r="R156" s="266"/>
      <c r="S156" s="266"/>
      <c r="T156" s="266"/>
      <c r="U156" s="266"/>
      <c r="V156" s="266"/>
    </row>
    <row r="157" spans="16:22" s="9" customFormat="1" ht="12">
      <c r="P157" s="266"/>
      <c r="Q157" s="266"/>
      <c r="R157" s="266"/>
      <c r="S157" s="266"/>
      <c r="T157" s="266"/>
      <c r="U157" s="266"/>
      <c r="V157" s="266"/>
    </row>
    <row r="158" spans="16:22" s="9" customFormat="1" ht="12">
      <c r="P158" s="266"/>
      <c r="Q158" s="266"/>
      <c r="R158" s="266"/>
      <c r="S158" s="266"/>
      <c r="T158" s="266"/>
      <c r="U158" s="266"/>
      <c r="V158" s="266"/>
    </row>
    <row r="159" spans="16:22" s="9" customFormat="1" ht="12">
      <c r="P159" s="266"/>
      <c r="Q159" s="266"/>
      <c r="R159" s="266"/>
      <c r="S159" s="266"/>
      <c r="T159" s="266"/>
      <c r="U159" s="266"/>
      <c r="V159" s="266"/>
    </row>
    <row r="160" spans="16:22" s="9" customFormat="1" ht="12">
      <c r="P160" s="266"/>
      <c r="Q160" s="266"/>
      <c r="R160" s="266"/>
      <c r="S160" s="266"/>
      <c r="T160" s="266"/>
      <c r="U160" s="266"/>
      <c r="V160" s="266"/>
    </row>
    <row r="161" spans="16:22" s="9" customFormat="1" ht="12">
      <c r="P161" s="266"/>
      <c r="Q161" s="266"/>
      <c r="R161" s="266"/>
      <c r="S161" s="266"/>
      <c r="T161" s="266"/>
      <c r="U161" s="266"/>
      <c r="V161" s="266"/>
    </row>
    <row r="162" spans="16:22" s="9" customFormat="1" ht="12">
      <c r="P162" s="266"/>
      <c r="Q162" s="266"/>
      <c r="R162" s="266"/>
      <c r="S162" s="266"/>
      <c r="T162" s="266"/>
      <c r="U162" s="266"/>
      <c r="V162" s="266"/>
    </row>
    <row r="163" spans="16:22" s="9" customFormat="1" ht="12">
      <c r="P163" s="266"/>
      <c r="Q163" s="266"/>
      <c r="R163" s="266"/>
      <c r="S163" s="266"/>
      <c r="T163" s="266"/>
      <c r="U163" s="266"/>
      <c r="V163" s="266"/>
    </row>
    <row r="164" spans="16:22" s="9" customFormat="1" ht="12">
      <c r="P164" s="266"/>
      <c r="Q164" s="266"/>
      <c r="R164" s="266"/>
      <c r="S164" s="266"/>
      <c r="T164" s="266"/>
      <c r="U164" s="266"/>
      <c r="V164" s="266"/>
    </row>
    <row r="165" spans="16:22" s="9" customFormat="1" ht="12">
      <c r="P165" s="266"/>
      <c r="Q165" s="266"/>
      <c r="R165" s="266"/>
      <c r="S165" s="266"/>
      <c r="T165" s="266"/>
      <c r="U165" s="266"/>
      <c r="V165" s="266"/>
    </row>
    <row r="166" spans="16:22" s="9" customFormat="1" ht="12">
      <c r="P166" s="266"/>
      <c r="Q166" s="266"/>
      <c r="R166" s="266"/>
      <c r="S166" s="266"/>
      <c r="T166" s="266"/>
      <c r="U166" s="266"/>
      <c r="V166" s="266"/>
    </row>
    <row r="167" spans="16:22" s="9" customFormat="1" ht="12">
      <c r="P167" s="266"/>
      <c r="Q167" s="266"/>
      <c r="R167" s="266"/>
      <c r="S167" s="266"/>
      <c r="T167" s="266"/>
      <c r="U167" s="266"/>
      <c r="V167" s="266"/>
    </row>
    <row r="168" spans="16:22" s="9" customFormat="1" ht="12">
      <c r="P168" s="266"/>
      <c r="Q168" s="266"/>
      <c r="R168" s="266"/>
      <c r="S168" s="266"/>
      <c r="T168" s="266"/>
      <c r="U168" s="266"/>
      <c r="V168" s="266"/>
    </row>
    <row r="169" spans="16:22" s="9" customFormat="1" ht="12">
      <c r="P169" s="266"/>
      <c r="Q169" s="266"/>
      <c r="R169" s="266"/>
      <c r="S169" s="266"/>
      <c r="T169" s="266"/>
      <c r="U169" s="266"/>
      <c r="V169" s="266"/>
    </row>
    <row r="170" spans="16:22" s="9" customFormat="1" ht="12">
      <c r="P170" s="266"/>
      <c r="Q170" s="266"/>
      <c r="R170" s="266"/>
      <c r="S170" s="266"/>
      <c r="T170" s="266"/>
      <c r="U170" s="266"/>
      <c r="V170" s="266"/>
    </row>
    <row r="171" spans="16:22" s="9" customFormat="1" ht="12">
      <c r="P171" s="266"/>
      <c r="Q171" s="266"/>
      <c r="R171" s="266"/>
      <c r="S171" s="266"/>
      <c r="T171" s="266"/>
      <c r="U171" s="266"/>
      <c r="V171" s="266"/>
    </row>
    <row r="172" spans="16:22" s="9" customFormat="1" ht="12">
      <c r="P172" s="266"/>
      <c r="Q172" s="266"/>
      <c r="R172" s="266"/>
      <c r="S172" s="266"/>
      <c r="T172" s="266"/>
      <c r="U172" s="266"/>
      <c r="V172" s="266"/>
    </row>
    <row r="173" spans="16:22" s="9" customFormat="1" ht="12">
      <c r="P173" s="266"/>
      <c r="Q173" s="266"/>
      <c r="R173" s="266"/>
      <c r="S173" s="266"/>
      <c r="T173" s="266"/>
      <c r="U173" s="266"/>
      <c r="V173" s="266"/>
    </row>
    <row r="174" spans="16:22" s="9" customFormat="1" ht="12">
      <c r="P174" s="266"/>
      <c r="Q174" s="266"/>
      <c r="R174" s="266"/>
      <c r="S174" s="266"/>
      <c r="T174" s="266"/>
      <c r="U174" s="266"/>
      <c r="V174" s="266"/>
    </row>
    <row r="175" spans="16:22" s="9" customFormat="1" ht="12">
      <c r="P175" s="266"/>
      <c r="Q175" s="266"/>
      <c r="R175" s="266"/>
      <c r="S175" s="266"/>
      <c r="T175" s="266"/>
      <c r="U175" s="266"/>
      <c r="V175" s="266"/>
    </row>
    <row r="176" spans="16:22" s="9" customFormat="1" ht="12">
      <c r="P176" s="266"/>
      <c r="Q176" s="266"/>
      <c r="R176" s="266"/>
      <c r="S176" s="266"/>
      <c r="T176" s="266"/>
      <c r="U176" s="266"/>
      <c r="V176" s="266"/>
    </row>
    <row r="177" spans="16:22" s="9" customFormat="1" ht="12">
      <c r="P177" s="266"/>
      <c r="Q177" s="266"/>
      <c r="R177" s="266"/>
      <c r="S177" s="266"/>
      <c r="T177" s="266"/>
      <c r="U177" s="266"/>
      <c r="V177" s="266"/>
    </row>
    <row r="178" spans="16:22" s="9" customFormat="1" ht="12">
      <c r="P178" s="266"/>
      <c r="Q178" s="266"/>
      <c r="R178" s="266"/>
      <c r="S178" s="266"/>
      <c r="T178" s="266"/>
      <c r="U178" s="266"/>
      <c r="V178" s="266"/>
    </row>
    <row r="179" spans="16:22" s="9" customFormat="1" ht="12">
      <c r="P179" s="266"/>
      <c r="Q179" s="266"/>
      <c r="R179" s="266"/>
      <c r="S179" s="266"/>
      <c r="T179" s="266"/>
      <c r="U179" s="266"/>
      <c r="V179" s="266"/>
    </row>
    <row r="180" spans="16:22" s="9" customFormat="1" ht="12">
      <c r="P180" s="266"/>
      <c r="Q180" s="266"/>
      <c r="R180" s="266"/>
      <c r="S180" s="266"/>
      <c r="T180" s="266"/>
      <c r="U180" s="266"/>
      <c r="V180" s="266"/>
    </row>
    <row r="181" spans="16:22" s="9" customFormat="1" ht="12">
      <c r="P181" s="266"/>
      <c r="Q181" s="266"/>
      <c r="R181" s="266"/>
      <c r="S181" s="266"/>
      <c r="T181" s="266"/>
      <c r="U181" s="266"/>
      <c r="V181" s="266"/>
    </row>
    <row r="182" spans="16:22" s="9" customFormat="1" ht="12">
      <c r="P182" s="266"/>
      <c r="Q182" s="266"/>
      <c r="R182" s="266"/>
      <c r="S182" s="266"/>
      <c r="T182" s="266"/>
      <c r="U182" s="266"/>
      <c r="V182" s="266"/>
    </row>
    <row r="183" spans="16:22" s="9" customFormat="1" ht="12">
      <c r="P183" s="266"/>
      <c r="Q183" s="266"/>
      <c r="R183" s="266"/>
      <c r="S183" s="266"/>
      <c r="T183" s="266"/>
      <c r="U183" s="266"/>
      <c r="V183" s="266"/>
    </row>
    <row r="184" spans="16:22" s="9" customFormat="1" ht="12">
      <c r="P184" s="266"/>
      <c r="Q184" s="266"/>
      <c r="R184" s="266"/>
      <c r="S184" s="266"/>
      <c r="T184" s="266"/>
      <c r="U184" s="266"/>
      <c r="V184" s="266"/>
    </row>
    <row r="185" spans="16:22" s="9" customFormat="1" ht="12">
      <c r="P185" s="266"/>
      <c r="Q185" s="266"/>
      <c r="R185" s="266"/>
      <c r="S185" s="266"/>
      <c r="T185" s="266"/>
      <c r="U185" s="266"/>
      <c r="V185" s="266"/>
    </row>
    <row r="186" spans="16:22" s="9" customFormat="1" ht="12">
      <c r="P186" s="266"/>
      <c r="Q186" s="266"/>
      <c r="R186" s="266"/>
      <c r="S186" s="266"/>
      <c r="T186" s="266"/>
      <c r="U186" s="266"/>
      <c r="V186" s="266"/>
    </row>
    <row r="187" spans="16:22" s="9" customFormat="1" ht="12">
      <c r="P187" s="266"/>
      <c r="Q187" s="266"/>
      <c r="R187" s="266"/>
      <c r="S187" s="266"/>
      <c r="T187" s="266"/>
      <c r="U187" s="266"/>
      <c r="V187" s="266"/>
    </row>
    <row r="188" spans="16:22" s="9" customFormat="1" ht="12">
      <c r="P188" s="266"/>
      <c r="Q188" s="266"/>
      <c r="R188" s="266"/>
      <c r="S188" s="266"/>
      <c r="T188" s="266"/>
      <c r="U188" s="266"/>
      <c r="V188" s="266"/>
    </row>
    <row r="189" spans="16:22" s="9" customFormat="1" ht="12">
      <c r="P189" s="266"/>
      <c r="Q189" s="266"/>
      <c r="R189" s="266"/>
      <c r="S189" s="266"/>
      <c r="T189" s="266"/>
      <c r="U189" s="266"/>
      <c r="V189" s="266"/>
    </row>
    <row r="190" spans="16:22" s="9" customFormat="1" ht="12">
      <c r="P190" s="266"/>
      <c r="Q190" s="266"/>
      <c r="R190" s="266"/>
      <c r="S190" s="266"/>
      <c r="T190" s="266"/>
      <c r="U190" s="266"/>
      <c r="V190" s="266"/>
    </row>
    <row r="191" spans="16:22" s="9" customFormat="1" ht="12">
      <c r="P191" s="266"/>
      <c r="Q191" s="266"/>
      <c r="R191" s="266"/>
      <c r="S191" s="266"/>
      <c r="T191" s="266"/>
      <c r="U191" s="266"/>
      <c r="V191" s="266"/>
    </row>
    <row r="192" spans="16:22" s="9" customFormat="1" ht="12">
      <c r="P192" s="266"/>
      <c r="Q192" s="266"/>
      <c r="R192" s="266"/>
      <c r="S192" s="266"/>
      <c r="T192" s="266"/>
      <c r="U192" s="266"/>
      <c r="V192" s="266"/>
    </row>
    <row r="193" spans="16:22" s="9" customFormat="1" ht="12">
      <c r="P193" s="266"/>
      <c r="Q193" s="266"/>
      <c r="R193" s="266"/>
      <c r="S193" s="266"/>
      <c r="T193" s="266"/>
      <c r="U193" s="266"/>
      <c r="V193" s="266"/>
    </row>
    <row r="194" spans="16:22" s="9" customFormat="1" ht="12">
      <c r="P194" s="266"/>
      <c r="Q194" s="266"/>
      <c r="R194" s="266"/>
      <c r="S194" s="266"/>
      <c r="T194" s="266"/>
      <c r="U194" s="266"/>
      <c r="V194" s="266"/>
    </row>
    <row r="195" spans="16:22" s="9" customFormat="1" ht="12">
      <c r="P195" s="266"/>
      <c r="Q195" s="266"/>
      <c r="R195" s="266"/>
      <c r="S195" s="266"/>
      <c r="T195" s="266"/>
      <c r="U195" s="266"/>
      <c r="V195" s="266"/>
    </row>
    <row r="196" spans="16:22" s="9" customFormat="1" ht="12">
      <c r="P196" s="266"/>
      <c r="Q196" s="266"/>
      <c r="R196" s="266"/>
      <c r="S196" s="266"/>
      <c r="T196" s="266"/>
      <c r="U196" s="266"/>
      <c r="V196" s="266"/>
    </row>
    <row r="197" spans="16:22" s="9" customFormat="1" ht="12">
      <c r="P197" s="266"/>
      <c r="Q197" s="266"/>
      <c r="R197" s="266"/>
      <c r="S197" s="266"/>
      <c r="T197" s="266"/>
      <c r="U197" s="266"/>
      <c r="V197" s="266"/>
    </row>
    <row r="198" spans="16:22" s="9" customFormat="1" ht="12">
      <c r="P198" s="266"/>
      <c r="Q198" s="266"/>
      <c r="R198" s="266"/>
      <c r="S198" s="266"/>
      <c r="T198" s="266"/>
      <c r="U198" s="266"/>
      <c r="V198" s="266"/>
    </row>
    <row r="199" spans="16:22" s="9" customFormat="1" ht="12">
      <c r="P199" s="266"/>
      <c r="Q199" s="266"/>
      <c r="R199" s="266"/>
      <c r="S199" s="266"/>
      <c r="T199" s="266"/>
      <c r="U199" s="266"/>
      <c r="V199" s="266"/>
    </row>
    <row r="200" spans="16:22" s="9" customFormat="1" ht="12">
      <c r="P200" s="266"/>
      <c r="Q200" s="266"/>
      <c r="R200" s="266"/>
      <c r="S200" s="266"/>
      <c r="T200" s="266"/>
      <c r="U200" s="266"/>
      <c r="V200" s="266"/>
    </row>
    <row r="201" spans="16:22" s="9" customFormat="1" ht="12">
      <c r="P201" s="266"/>
      <c r="Q201" s="266"/>
      <c r="R201" s="266"/>
      <c r="S201" s="266"/>
      <c r="T201" s="266"/>
      <c r="U201" s="266"/>
      <c r="V201" s="266"/>
    </row>
    <row r="202" spans="16:22" s="9" customFormat="1" ht="12">
      <c r="P202" s="266"/>
      <c r="Q202" s="266"/>
      <c r="R202" s="266"/>
      <c r="S202" s="266"/>
      <c r="T202" s="266"/>
      <c r="U202" s="266"/>
      <c r="V202" s="266"/>
    </row>
    <row r="203" spans="16:22" s="9" customFormat="1" ht="12">
      <c r="P203" s="266"/>
      <c r="Q203" s="266"/>
      <c r="R203" s="266"/>
      <c r="S203" s="266"/>
      <c r="T203" s="266"/>
      <c r="U203" s="266"/>
      <c r="V203" s="266"/>
    </row>
    <row r="204" spans="16:22" s="9" customFormat="1" ht="12">
      <c r="P204" s="266"/>
      <c r="Q204" s="266"/>
      <c r="R204" s="266"/>
      <c r="S204" s="266"/>
      <c r="T204" s="266"/>
      <c r="U204" s="266"/>
      <c r="V204" s="266"/>
    </row>
    <row r="205" spans="16:22" s="9" customFormat="1" ht="12">
      <c r="P205" s="266"/>
      <c r="Q205" s="266"/>
      <c r="R205" s="266"/>
      <c r="S205" s="266"/>
      <c r="T205" s="266"/>
      <c r="U205" s="266"/>
      <c r="V205" s="266"/>
    </row>
    <row r="206" spans="16:22" s="9" customFormat="1" ht="12">
      <c r="P206" s="266"/>
      <c r="Q206" s="266"/>
      <c r="R206" s="266"/>
      <c r="S206" s="266"/>
      <c r="T206" s="266"/>
      <c r="U206" s="266"/>
      <c r="V206" s="266"/>
    </row>
    <row r="207" spans="16:22" s="9" customFormat="1" ht="12">
      <c r="P207" s="266"/>
      <c r="Q207" s="266"/>
      <c r="R207" s="266"/>
      <c r="S207" s="266"/>
      <c r="T207" s="266"/>
      <c r="U207" s="266"/>
      <c r="V207" s="266"/>
    </row>
    <row r="208" spans="16:22" s="9" customFormat="1" ht="12">
      <c r="P208" s="266"/>
      <c r="Q208" s="266"/>
      <c r="R208" s="266"/>
      <c r="S208" s="266"/>
      <c r="T208" s="266"/>
      <c r="U208" s="266"/>
      <c r="V208" s="266"/>
    </row>
    <row r="209" spans="16:22" s="9" customFormat="1" ht="12">
      <c r="P209" s="266"/>
      <c r="Q209" s="266"/>
      <c r="R209" s="266"/>
      <c r="S209" s="266"/>
      <c r="T209" s="266"/>
      <c r="U209" s="266"/>
      <c r="V209" s="266"/>
    </row>
    <row r="210" spans="16:22" s="9" customFormat="1" ht="12">
      <c r="P210" s="266"/>
      <c r="Q210" s="266"/>
      <c r="R210" s="266"/>
      <c r="S210" s="266"/>
      <c r="T210" s="266"/>
      <c r="U210" s="266"/>
      <c r="V210" s="266"/>
    </row>
    <row r="211" spans="16:22" s="9" customFormat="1" ht="12">
      <c r="P211" s="266"/>
      <c r="Q211" s="266"/>
      <c r="R211" s="266"/>
      <c r="S211" s="266"/>
      <c r="T211" s="266"/>
      <c r="U211" s="266"/>
      <c r="V211" s="266"/>
    </row>
    <row r="212" spans="16:22" s="9" customFormat="1" ht="12">
      <c r="P212" s="266"/>
      <c r="Q212" s="266"/>
      <c r="R212" s="266"/>
      <c r="S212" s="266"/>
      <c r="T212" s="266"/>
      <c r="U212" s="266"/>
      <c r="V212" s="266"/>
    </row>
    <row r="213" spans="16:22" s="9" customFormat="1" ht="12">
      <c r="P213" s="266"/>
      <c r="Q213" s="266"/>
      <c r="R213" s="266"/>
      <c r="S213" s="266"/>
      <c r="T213" s="266"/>
      <c r="U213" s="266"/>
      <c r="V213" s="266"/>
    </row>
    <row r="214" spans="16:22" s="9" customFormat="1" ht="12">
      <c r="P214" s="266"/>
      <c r="Q214" s="266"/>
      <c r="R214" s="266"/>
      <c r="S214" s="266"/>
      <c r="T214" s="266"/>
      <c r="U214" s="266"/>
      <c r="V214" s="266"/>
    </row>
    <row r="215" spans="16:22" s="9" customFormat="1" ht="12">
      <c r="P215" s="266"/>
      <c r="Q215" s="266"/>
      <c r="R215" s="266"/>
      <c r="S215" s="266"/>
      <c r="T215" s="266"/>
      <c r="U215" s="266"/>
      <c r="V215" s="266"/>
    </row>
    <row r="216" spans="16:22" s="9" customFormat="1" ht="12">
      <c r="P216" s="266"/>
      <c r="Q216" s="266"/>
      <c r="R216" s="266"/>
      <c r="S216" s="266"/>
      <c r="T216" s="266"/>
      <c r="U216" s="266"/>
      <c r="V216" s="266"/>
    </row>
    <row r="217" spans="16:22" s="9" customFormat="1" ht="12">
      <c r="P217" s="266"/>
      <c r="Q217" s="266"/>
      <c r="R217" s="266"/>
      <c r="S217" s="266"/>
      <c r="T217" s="266"/>
      <c r="U217" s="266"/>
      <c r="V217" s="266"/>
    </row>
    <row r="218" spans="16:22" s="9" customFormat="1" ht="12">
      <c r="P218" s="266"/>
      <c r="Q218" s="266"/>
      <c r="R218" s="266"/>
      <c r="S218" s="266"/>
      <c r="T218" s="266"/>
      <c r="U218" s="266"/>
      <c r="V218" s="266"/>
    </row>
    <row r="219" spans="16:22" s="9" customFormat="1" ht="12">
      <c r="P219" s="266"/>
      <c r="Q219" s="266"/>
      <c r="R219" s="266"/>
      <c r="S219" s="266"/>
      <c r="T219" s="266"/>
      <c r="U219" s="266"/>
      <c r="V219" s="266"/>
    </row>
    <row r="220" spans="16:22" s="9" customFormat="1" ht="12">
      <c r="P220" s="266"/>
      <c r="Q220" s="266"/>
      <c r="R220" s="266"/>
      <c r="S220" s="266"/>
      <c r="T220" s="266"/>
      <c r="U220" s="266"/>
      <c r="V220" s="266"/>
    </row>
    <row r="221" spans="16:22" s="9" customFormat="1" ht="12">
      <c r="P221" s="266"/>
      <c r="Q221" s="266"/>
      <c r="R221" s="266"/>
      <c r="S221" s="266"/>
      <c r="T221" s="266"/>
      <c r="U221" s="266"/>
      <c r="V221" s="266"/>
    </row>
    <row r="222" spans="16:22" s="9" customFormat="1" ht="12">
      <c r="P222" s="266"/>
      <c r="Q222" s="266"/>
      <c r="R222" s="266"/>
      <c r="S222" s="266"/>
      <c r="T222" s="266"/>
      <c r="U222" s="266"/>
      <c r="V222" s="266"/>
    </row>
    <row r="223" spans="16:22" s="9" customFormat="1" ht="12">
      <c r="P223" s="266"/>
      <c r="Q223" s="266"/>
      <c r="R223" s="266"/>
      <c r="S223" s="266"/>
      <c r="T223" s="266"/>
      <c r="U223" s="266"/>
      <c r="V223" s="266"/>
    </row>
    <row r="224" spans="16:22" s="9" customFormat="1" ht="12">
      <c r="P224" s="266"/>
      <c r="Q224" s="266"/>
      <c r="R224" s="266"/>
      <c r="S224" s="266"/>
      <c r="T224" s="266"/>
      <c r="U224" s="266"/>
      <c r="V224" s="266"/>
    </row>
    <row r="225" spans="16:22" s="9" customFormat="1" ht="12">
      <c r="P225" s="266"/>
      <c r="Q225" s="266"/>
      <c r="R225" s="266"/>
      <c r="S225" s="266"/>
      <c r="T225" s="266"/>
      <c r="U225" s="266"/>
      <c r="V225" s="266"/>
    </row>
    <row r="226" spans="16:22" s="9" customFormat="1" ht="12">
      <c r="P226" s="266"/>
      <c r="Q226" s="266"/>
      <c r="R226" s="266"/>
      <c r="S226" s="266"/>
      <c r="T226" s="266"/>
      <c r="U226" s="266"/>
      <c r="V226" s="266"/>
    </row>
    <row r="227" spans="16:22" s="9" customFormat="1" ht="12">
      <c r="P227" s="266"/>
      <c r="Q227" s="266"/>
      <c r="R227" s="266"/>
      <c r="S227" s="266"/>
      <c r="T227" s="266"/>
      <c r="U227" s="266"/>
      <c r="V227" s="266"/>
    </row>
    <row r="228" spans="16:22" s="9" customFormat="1" ht="12">
      <c r="P228" s="266"/>
      <c r="Q228" s="266"/>
      <c r="R228" s="266"/>
      <c r="S228" s="266"/>
      <c r="T228" s="266"/>
      <c r="U228" s="266"/>
      <c r="V228" s="266"/>
    </row>
    <row r="229" spans="16:22" s="9" customFormat="1" ht="12">
      <c r="P229" s="266"/>
      <c r="Q229" s="266"/>
      <c r="R229" s="266"/>
      <c r="S229" s="266"/>
      <c r="T229" s="266"/>
      <c r="U229" s="266"/>
      <c r="V229" s="266"/>
    </row>
    <row r="230" spans="16:22" s="9" customFormat="1" ht="12">
      <c r="P230" s="266"/>
      <c r="Q230" s="266"/>
      <c r="R230" s="266"/>
      <c r="S230" s="266"/>
      <c r="T230" s="266"/>
      <c r="U230" s="266"/>
      <c r="V230" s="266"/>
    </row>
    <row r="231" spans="16:22" s="9" customFormat="1" ht="12">
      <c r="P231" s="266"/>
      <c r="Q231" s="266"/>
      <c r="R231" s="266"/>
      <c r="S231" s="266"/>
      <c r="T231" s="266"/>
      <c r="U231" s="266"/>
      <c r="V231" s="266"/>
    </row>
    <row r="232" spans="16:22" s="9" customFormat="1" ht="12">
      <c r="P232" s="266"/>
      <c r="Q232" s="266"/>
      <c r="R232" s="266"/>
      <c r="S232" s="266"/>
      <c r="T232" s="266"/>
      <c r="U232" s="266"/>
      <c r="V232" s="266"/>
    </row>
    <row r="233" spans="16:22" s="9" customFormat="1" ht="12">
      <c r="P233" s="266"/>
      <c r="Q233" s="266"/>
      <c r="R233" s="266"/>
      <c r="S233" s="266"/>
      <c r="T233" s="266"/>
      <c r="U233" s="266"/>
      <c r="V233" s="266"/>
    </row>
    <row r="234" spans="16:22" s="9" customFormat="1" ht="12">
      <c r="P234" s="266"/>
      <c r="Q234" s="266"/>
      <c r="R234" s="266"/>
      <c r="S234" s="266"/>
      <c r="T234" s="266"/>
      <c r="U234" s="266"/>
      <c r="V234" s="266"/>
    </row>
    <row r="235" spans="16:22" s="9" customFormat="1" ht="12">
      <c r="P235" s="266"/>
      <c r="Q235" s="266"/>
      <c r="R235" s="266"/>
      <c r="S235" s="266"/>
      <c r="T235" s="266"/>
      <c r="U235" s="266"/>
      <c r="V235" s="266"/>
    </row>
    <row r="236" spans="16:22" s="9" customFormat="1" ht="12">
      <c r="P236" s="266"/>
      <c r="Q236" s="266"/>
      <c r="R236" s="266"/>
      <c r="S236" s="266"/>
      <c r="T236" s="266"/>
      <c r="U236" s="266"/>
      <c r="V236" s="266"/>
    </row>
    <row r="237" spans="16:22" s="9" customFormat="1" ht="12">
      <c r="P237" s="266"/>
      <c r="Q237" s="266"/>
      <c r="R237" s="266"/>
      <c r="S237" s="266"/>
      <c r="T237" s="266"/>
      <c r="U237" s="266"/>
      <c r="V237" s="266"/>
    </row>
    <row r="238" spans="16:22" s="9" customFormat="1" ht="12">
      <c r="P238" s="266"/>
      <c r="Q238" s="266"/>
      <c r="R238" s="266"/>
      <c r="S238" s="266"/>
      <c r="T238" s="266"/>
      <c r="U238" s="266"/>
      <c r="V238" s="266"/>
    </row>
    <row r="239" spans="16:22" s="9" customFormat="1" ht="12">
      <c r="P239" s="266"/>
      <c r="Q239" s="266"/>
      <c r="R239" s="266"/>
      <c r="S239" s="266"/>
      <c r="T239" s="266"/>
      <c r="U239" s="266"/>
      <c r="V239" s="266"/>
    </row>
    <row r="240" spans="16:22" s="9" customFormat="1" ht="12">
      <c r="P240" s="266"/>
      <c r="Q240" s="266"/>
      <c r="R240" s="266"/>
      <c r="S240" s="266"/>
      <c r="T240" s="266"/>
      <c r="U240" s="266"/>
      <c r="V240" s="266"/>
    </row>
    <row r="241" spans="16:22" s="9" customFormat="1" ht="12">
      <c r="P241" s="266"/>
      <c r="Q241" s="266"/>
      <c r="R241" s="266"/>
      <c r="S241" s="266"/>
      <c r="T241" s="266"/>
      <c r="U241" s="266"/>
      <c r="V241" s="266"/>
    </row>
    <row r="242" spans="16:22" s="9" customFormat="1" ht="12">
      <c r="P242" s="266"/>
      <c r="Q242" s="266"/>
      <c r="R242" s="266"/>
      <c r="S242" s="266"/>
      <c r="T242" s="266"/>
      <c r="U242" s="266"/>
      <c r="V242" s="266"/>
    </row>
    <row r="243" spans="16:22" s="9" customFormat="1" ht="12">
      <c r="P243" s="266"/>
      <c r="Q243" s="266"/>
      <c r="R243" s="266"/>
      <c r="S243" s="266"/>
      <c r="T243" s="266"/>
      <c r="U243" s="266"/>
      <c r="V243" s="266"/>
    </row>
    <row r="244" spans="16:22" s="9" customFormat="1" ht="12">
      <c r="P244" s="266"/>
      <c r="Q244" s="266"/>
      <c r="R244" s="266"/>
      <c r="S244" s="266"/>
      <c r="T244" s="266"/>
      <c r="U244" s="266"/>
      <c r="V244" s="266"/>
    </row>
    <row r="245" spans="16:22" s="9" customFormat="1" ht="12">
      <c r="P245" s="266"/>
      <c r="Q245" s="266"/>
      <c r="R245" s="266"/>
      <c r="S245" s="266"/>
      <c r="T245" s="266"/>
      <c r="U245" s="266"/>
      <c r="V245" s="266"/>
    </row>
    <row r="246" spans="16:22" s="9" customFormat="1" ht="12">
      <c r="P246" s="266"/>
      <c r="Q246" s="266"/>
      <c r="R246" s="266"/>
      <c r="S246" s="266"/>
      <c r="T246" s="266"/>
      <c r="U246" s="266"/>
      <c r="V246" s="266"/>
    </row>
    <row r="247" spans="16:22" s="9" customFormat="1" ht="12">
      <c r="P247" s="266"/>
      <c r="Q247" s="266"/>
      <c r="R247" s="266"/>
      <c r="S247" s="266"/>
      <c r="T247" s="266"/>
      <c r="U247" s="266"/>
      <c r="V247" s="266"/>
    </row>
    <row r="248" spans="16:22" s="9" customFormat="1" ht="12">
      <c r="P248" s="266"/>
      <c r="Q248" s="266"/>
      <c r="R248" s="266"/>
      <c r="S248" s="266"/>
      <c r="T248" s="266"/>
      <c r="U248" s="266"/>
      <c r="V248" s="266"/>
    </row>
    <row r="249" spans="16:22" s="9" customFormat="1" ht="12">
      <c r="P249" s="266"/>
      <c r="Q249" s="266"/>
      <c r="R249" s="266"/>
      <c r="S249" s="266"/>
      <c r="T249" s="266"/>
      <c r="U249" s="266"/>
      <c r="V249" s="266"/>
    </row>
    <row r="250" spans="16:22" s="9" customFormat="1" ht="12">
      <c r="P250" s="266"/>
      <c r="Q250" s="266"/>
      <c r="R250" s="266"/>
      <c r="S250" s="266"/>
      <c r="T250" s="266"/>
      <c r="U250" s="266"/>
      <c r="V250" s="266"/>
    </row>
    <row r="251" spans="16:22" s="9" customFormat="1" ht="12">
      <c r="P251" s="266"/>
      <c r="Q251" s="266"/>
      <c r="R251" s="266"/>
      <c r="S251" s="266"/>
      <c r="T251" s="266"/>
      <c r="U251" s="266"/>
      <c r="V251" s="266"/>
    </row>
    <row r="252" spans="16:22" s="9" customFormat="1" ht="12">
      <c r="P252" s="266"/>
      <c r="Q252" s="266"/>
      <c r="R252" s="266"/>
      <c r="S252" s="266"/>
      <c r="T252" s="266"/>
      <c r="U252" s="266"/>
      <c r="V252" s="266"/>
    </row>
    <row r="253" spans="16:22" s="9" customFormat="1" ht="12">
      <c r="P253" s="266"/>
      <c r="Q253" s="266"/>
      <c r="R253" s="266"/>
      <c r="S253" s="266"/>
      <c r="T253" s="266"/>
      <c r="U253" s="266"/>
      <c r="V253" s="266"/>
    </row>
    <row r="254" spans="16:22" s="9" customFormat="1" ht="12">
      <c r="P254" s="266"/>
      <c r="Q254" s="266"/>
      <c r="R254" s="266"/>
      <c r="S254" s="266"/>
      <c r="T254" s="266"/>
      <c r="U254" s="266"/>
      <c r="V254" s="266"/>
    </row>
    <row r="255" spans="16:22" s="9" customFormat="1" ht="12">
      <c r="P255" s="266"/>
      <c r="Q255" s="266"/>
      <c r="R255" s="266"/>
      <c r="S255" s="266"/>
      <c r="T255" s="266"/>
      <c r="U255" s="266"/>
      <c r="V255" s="266"/>
    </row>
    <row r="256" spans="16:22" s="9" customFormat="1" ht="12">
      <c r="P256" s="266"/>
      <c r="Q256" s="266"/>
      <c r="R256" s="266"/>
      <c r="S256" s="266"/>
      <c r="T256" s="266"/>
      <c r="U256" s="266"/>
      <c r="V256" s="266"/>
    </row>
    <row r="257" spans="2:15" ht="12">
      <c r="B257" s="3"/>
      <c r="H257" s="3"/>
      <c r="O257" s="3"/>
    </row>
    <row r="258" spans="2:15" ht="12">
      <c r="B258" s="3"/>
      <c r="H258" s="3"/>
      <c r="O258" s="3"/>
    </row>
    <row r="259" spans="2:15" ht="12">
      <c r="B259" s="3"/>
      <c r="H259" s="3"/>
      <c r="O259" s="3"/>
    </row>
    <row r="260" spans="2:15" ht="12">
      <c r="B260" s="3"/>
      <c r="H260" s="3"/>
      <c r="O260" s="3"/>
    </row>
    <row r="261" spans="2:15" ht="12">
      <c r="B261" s="3"/>
      <c r="H261" s="3"/>
      <c r="O261" s="3"/>
    </row>
    <row r="262" spans="2:15" ht="12">
      <c r="B262" s="3"/>
      <c r="H262" s="3"/>
      <c r="O262" s="3"/>
    </row>
    <row r="263" spans="2:15" ht="12">
      <c r="B263" s="3"/>
      <c r="H263" s="3"/>
      <c r="O263" s="3"/>
    </row>
    <row r="264" spans="2:15" ht="12">
      <c r="B264" s="3"/>
      <c r="H264" s="3"/>
      <c r="O264" s="3"/>
    </row>
    <row r="265" spans="2:15" ht="12">
      <c r="B265" s="3"/>
      <c r="H265" s="3"/>
      <c r="O265" s="3"/>
    </row>
    <row r="266" spans="2:15" ht="12">
      <c r="B266" s="3"/>
      <c r="H266" s="3"/>
      <c r="O266" s="3"/>
    </row>
    <row r="267" spans="2:15" ht="12">
      <c r="B267" s="3"/>
      <c r="H267" s="3"/>
      <c r="O267" s="3"/>
    </row>
    <row r="268" spans="2:15" ht="12">
      <c r="B268" s="3"/>
      <c r="H268" s="3"/>
      <c r="O268" s="3"/>
    </row>
    <row r="269" spans="2:15" ht="12">
      <c r="B269" s="3"/>
      <c r="H269" s="3"/>
      <c r="O269" s="3"/>
    </row>
    <row r="270" spans="2:15" ht="12">
      <c r="B270" s="3"/>
      <c r="H270" s="3"/>
      <c r="O270" s="3"/>
    </row>
    <row r="271" spans="2:15" ht="12">
      <c r="B271" s="3"/>
      <c r="H271" s="3"/>
      <c r="O271" s="3"/>
    </row>
    <row r="272" spans="2:15" ht="12">
      <c r="B272" s="3"/>
      <c r="H272" s="3"/>
      <c r="O272" s="3"/>
    </row>
    <row r="273" spans="2:15" ht="12">
      <c r="B273" s="3"/>
      <c r="H273" s="3"/>
      <c r="O273" s="3"/>
    </row>
    <row r="274" spans="2:15" ht="12">
      <c r="B274" s="3"/>
      <c r="H274" s="3"/>
      <c r="O274" s="3"/>
    </row>
    <row r="275" spans="2:15" ht="12">
      <c r="B275" s="3"/>
      <c r="H275" s="3"/>
      <c r="O275" s="3"/>
    </row>
    <row r="276" spans="2:15" ht="12">
      <c r="B276" s="3"/>
      <c r="H276" s="3"/>
      <c r="O276" s="3"/>
    </row>
    <row r="277" spans="2:15" ht="12">
      <c r="B277" s="3"/>
      <c r="H277" s="3"/>
      <c r="O277" s="3"/>
    </row>
    <row r="278" spans="2:15" ht="12">
      <c r="B278" s="3"/>
      <c r="H278" s="3"/>
      <c r="O278" s="3"/>
    </row>
    <row r="279" spans="2:15" ht="12">
      <c r="B279" s="3"/>
      <c r="H279" s="3"/>
      <c r="O279" s="3"/>
    </row>
    <row r="280" spans="2:15" ht="12">
      <c r="B280" s="3"/>
      <c r="H280" s="3"/>
      <c r="O280" s="3"/>
    </row>
    <row r="281" spans="2:15" ht="12">
      <c r="B281" s="3"/>
      <c r="H281" s="3"/>
      <c r="O281" s="3"/>
    </row>
    <row r="282" spans="2:15" ht="12">
      <c r="B282" s="3"/>
      <c r="H282" s="3"/>
      <c r="O282" s="3"/>
    </row>
    <row r="283" spans="2:15" ht="12">
      <c r="B283" s="3"/>
      <c r="H283" s="3"/>
      <c r="O283" s="3"/>
    </row>
    <row r="284" spans="2:15" ht="12">
      <c r="B284" s="3"/>
      <c r="H284" s="3"/>
      <c r="O284" s="3"/>
    </row>
    <row r="285" spans="2:15" ht="12">
      <c r="B285" s="3"/>
      <c r="H285" s="3"/>
      <c r="O285" s="3"/>
    </row>
    <row r="286" spans="2:15" ht="12">
      <c r="B286" s="3"/>
      <c r="H286" s="3"/>
      <c r="O286" s="3"/>
    </row>
    <row r="287" spans="2:15" ht="12">
      <c r="B287" s="3"/>
      <c r="H287" s="3"/>
      <c r="O287" s="3"/>
    </row>
    <row r="288" spans="2:15" ht="12">
      <c r="B288" s="3"/>
      <c r="H288" s="3"/>
      <c r="O288" s="3"/>
    </row>
    <row r="289" spans="2:15" ht="12">
      <c r="B289" s="3"/>
      <c r="H289" s="3"/>
      <c r="O289" s="3"/>
    </row>
    <row r="290" spans="2:15" ht="12">
      <c r="B290" s="3"/>
      <c r="H290" s="3"/>
      <c r="O290" s="3"/>
    </row>
    <row r="291" spans="2:15" ht="12">
      <c r="B291" s="3"/>
      <c r="H291" s="3"/>
      <c r="O291" s="3"/>
    </row>
    <row r="292" spans="2:15" ht="12">
      <c r="B292" s="3"/>
      <c r="H292" s="3"/>
      <c r="O292" s="3"/>
    </row>
    <row r="293" spans="2:15" ht="12">
      <c r="B293" s="3"/>
      <c r="H293" s="3"/>
      <c r="O293" s="3"/>
    </row>
    <row r="294" spans="2:15" ht="12">
      <c r="B294" s="3"/>
      <c r="H294" s="3"/>
      <c r="O294" s="3"/>
    </row>
    <row r="295" spans="2:15" ht="12">
      <c r="B295" s="3"/>
      <c r="H295" s="3"/>
      <c r="O295" s="3"/>
    </row>
    <row r="296" spans="2:15" ht="12">
      <c r="B296" s="3"/>
      <c r="H296" s="3"/>
      <c r="O296" s="3"/>
    </row>
    <row r="297" spans="2:15" ht="12">
      <c r="B297" s="3"/>
      <c r="H297" s="3"/>
      <c r="O297" s="3"/>
    </row>
    <row r="298" spans="2:15" ht="12">
      <c r="B298" s="3"/>
      <c r="H298" s="3"/>
      <c r="O298" s="3"/>
    </row>
    <row r="299" spans="2:15" ht="12">
      <c r="B299" s="3"/>
      <c r="H299" s="3"/>
      <c r="O299" s="3"/>
    </row>
    <row r="300" spans="2:15" ht="12">
      <c r="B300" s="3"/>
      <c r="H300" s="3"/>
      <c r="O300" s="3"/>
    </row>
    <row r="301" spans="2:15" ht="12">
      <c r="B301" s="3"/>
      <c r="H301" s="3"/>
      <c r="O301" s="3"/>
    </row>
    <row r="302" spans="2:15" ht="12">
      <c r="B302" s="3"/>
      <c r="H302" s="3"/>
      <c r="O302" s="3"/>
    </row>
    <row r="303" spans="2:15" ht="12">
      <c r="B303" s="3"/>
      <c r="H303" s="3"/>
      <c r="O303" s="3"/>
    </row>
    <row r="304" spans="2:15" ht="12">
      <c r="B304" s="3"/>
      <c r="H304" s="3"/>
      <c r="O304" s="3"/>
    </row>
    <row r="305" spans="2:15" ht="12">
      <c r="B305" s="3"/>
      <c r="H305" s="3"/>
      <c r="O305" s="3"/>
    </row>
    <row r="306" spans="2:15" ht="12">
      <c r="B306" s="3"/>
      <c r="H306" s="3"/>
      <c r="O306" s="3"/>
    </row>
    <row r="307" spans="2:15" ht="12">
      <c r="B307" s="3"/>
      <c r="H307" s="3"/>
      <c r="O307" s="3"/>
    </row>
    <row r="308" spans="2:15" ht="12">
      <c r="B308" s="3"/>
      <c r="H308" s="3"/>
      <c r="O308" s="3"/>
    </row>
    <row r="309" spans="2:15" ht="12">
      <c r="B309" s="3"/>
      <c r="H309" s="3"/>
      <c r="O309" s="3"/>
    </row>
    <row r="310" spans="2:15" ht="12">
      <c r="B310" s="3"/>
      <c r="H310" s="3"/>
      <c r="O310" s="3"/>
    </row>
    <row r="311" spans="2:15" ht="12">
      <c r="B311" s="3"/>
      <c r="H311" s="3"/>
      <c r="O311" s="3"/>
    </row>
    <row r="312" spans="2:15" ht="12">
      <c r="B312" s="3"/>
      <c r="H312" s="3"/>
      <c r="O312" s="3"/>
    </row>
    <row r="313" spans="2:15" ht="12">
      <c r="B313" s="3"/>
      <c r="H313" s="3"/>
      <c r="O313" s="3"/>
    </row>
    <row r="314" spans="2:15" ht="12">
      <c r="B314" s="3"/>
      <c r="H314" s="3"/>
      <c r="O314" s="3"/>
    </row>
    <row r="315" spans="2:15" ht="12">
      <c r="B315" s="3"/>
      <c r="H315" s="3"/>
      <c r="O315" s="3"/>
    </row>
    <row r="316" spans="2:15" ht="12">
      <c r="B316" s="3"/>
      <c r="H316" s="3"/>
      <c r="O316" s="3"/>
    </row>
    <row r="317" spans="2:15" ht="12">
      <c r="B317" s="3"/>
      <c r="H317" s="3"/>
      <c r="O317" s="3"/>
    </row>
    <row r="318" spans="2:15" ht="12">
      <c r="B318" s="3"/>
      <c r="H318" s="3"/>
      <c r="O318" s="3"/>
    </row>
    <row r="319" spans="2:15" ht="12">
      <c r="B319" s="3"/>
      <c r="H319" s="3"/>
      <c r="O319" s="3"/>
    </row>
    <row r="320" spans="2:15" ht="12">
      <c r="B320" s="3"/>
      <c r="H320" s="3"/>
      <c r="O320" s="3"/>
    </row>
    <row r="321" spans="2:15" ht="12">
      <c r="B321" s="3"/>
      <c r="H321" s="3"/>
      <c r="O321" s="3"/>
    </row>
    <row r="322" spans="2:15" ht="12">
      <c r="B322" s="3"/>
      <c r="H322" s="3"/>
      <c r="O322" s="3"/>
    </row>
    <row r="323" spans="2:15" ht="12">
      <c r="B323" s="3"/>
      <c r="H323" s="3"/>
      <c r="O323" s="3"/>
    </row>
    <row r="324" spans="2:15" ht="12">
      <c r="B324" s="3"/>
      <c r="H324" s="3"/>
      <c r="O324" s="3"/>
    </row>
    <row r="325" spans="2:15" ht="12">
      <c r="B325" s="3"/>
      <c r="H325" s="3"/>
      <c r="O325" s="3"/>
    </row>
    <row r="326" spans="2:15" ht="12">
      <c r="B326" s="3"/>
      <c r="H326" s="3"/>
      <c r="O326" s="3"/>
    </row>
    <row r="327" spans="2:15" ht="12">
      <c r="B327" s="3"/>
      <c r="H327" s="3"/>
      <c r="O327" s="3"/>
    </row>
    <row r="328" spans="2:15" ht="12">
      <c r="B328" s="3"/>
      <c r="H328" s="3"/>
      <c r="O328" s="3"/>
    </row>
    <row r="329" spans="2:15" ht="12">
      <c r="B329" s="3"/>
      <c r="H329" s="3"/>
      <c r="O329" s="3"/>
    </row>
    <row r="330" spans="2:15" ht="12">
      <c r="B330" s="3"/>
      <c r="H330" s="3"/>
      <c r="O330" s="3"/>
    </row>
    <row r="331" spans="2:15" ht="12">
      <c r="B331" s="3"/>
      <c r="H331" s="3"/>
      <c r="O331" s="3"/>
    </row>
    <row r="332" spans="2:15" ht="12">
      <c r="B332" s="3"/>
      <c r="H332" s="3"/>
      <c r="O332" s="3"/>
    </row>
    <row r="333" spans="2:15" ht="12">
      <c r="B333" s="3"/>
      <c r="H333" s="3"/>
      <c r="O333" s="3"/>
    </row>
    <row r="334" spans="2:15" ht="12">
      <c r="B334" s="3"/>
      <c r="H334" s="3"/>
      <c r="O334" s="3"/>
    </row>
    <row r="335" spans="2:15" ht="12">
      <c r="B335" s="3"/>
      <c r="H335" s="3"/>
      <c r="O335" s="3"/>
    </row>
    <row r="336" spans="2:15" ht="12">
      <c r="B336" s="3"/>
      <c r="H336" s="3"/>
      <c r="O336" s="3"/>
    </row>
    <row r="337" spans="2:15" ht="12">
      <c r="B337" s="3"/>
      <c r="H337" s="3"/>
      <c r="O337" s="3"/>
    </row>
    <row r="338" spans="2:15" ht="12">
      <c r="B338" s="3"/>
      <c r="H338" s="3"/>
      <c r="O338" s="3"/>
    </row>
    <row r="339" spans="2:15" ht="12">
      <c r="B339" s="3"/>
      <c r="H339" s="3"/>
      <c r="O339" s="3"/>
    </row>
    <row r="340" spans="2:15" ht="12">
      <c r="B340" s="3"/>
      <c r="H340" s="3"/>
      <c r="O340" s="3"/>
    </row>
    <row r="341" spans="2:15" ht="12">
      <c r="B341" s="3"/>
      <c r="H341" s="3"/>
      <c r="O341" s="3"/>
    </row>
    <row r="342" spans="2:15" ht="12">
      <c r="B342" s="3"/>
      <c r="H342" s="3"/>
      <c r="O342" s="3"/>
    </row>
    <row r="343" spans="2:15" ht="12">
      <c r="B343" s="3"/>
      <c r="H343" s="3"/>
      <c r="O343" s="3"/>
    </row>
    <row r="344" spans="2:15" ht="12">
      <c r="B344" s="3"/>
      <c r="H344" s="3"/>
      <c r="O344" s="3"/>
    </row>
    <row r="345" spans="2:15" ht="12">
      <c r="B345" s="3"/>
      <c r="H345" s="3"/>
      <c r="O345" s="3"/>
    </row>
    <row r="346" spans="2:15" ht="12">
      <c r="B346" s="3"/>
      <c r="H346" s="3"/>
      <c r="O346" s="3"/>
    </row>
    <row r="347" spans="2:15" ht="12">
      <c r="B347" s="3"/>
      <c r="H347" s="3"/>
      <c r="O347" s="3"/>
    </row>
    <row r="348" spans="2:15" ht="12">
      <c r="B348" s="3"/>
      <c r="H348" s="3"/>
      <c r="O348" s="3"/>
    </row>
    <row r="349" spans="2:15" ht="12">
      <c r="B349" s="3"/>
      <c r="H349" s="3"/>
      <c r="O349" s="3"/>
    </row>
    <row r="350" spans="2:15" ht="12">
      <c r="B350" s="3"/>
      <c r="H350" s="3"/>
      <c r="O350" s="3"/>
    </row>
    <row r="351" spans="2:15" ht="12">
      <c r="B351" s="3"/>
      <c r="H351" s="3"/>
      <c r="O351" s="3"/>
    </row>
    <row r="352" spans="2:15" ht="12">
      <c r="B352" s="3"/>
      <c r="H352" s="3"/>
      <c r="O352" s="3"/>
    </row>
    <row r="353" spans="2:15" ht="12">
      <c r="B353" s="3"/>
      <c r="H353" s="3"/>
      <c r="O353" s="3"/>
    </row>
    <row r="354" spans="2:15" ht="12">
      <c r="B354" s="3"/>
      <c r="H354" s="3"/>
      <c r="O354" s="3"/>
    </row>
    <row r="355" spans="2:15" ht="12">
      <c r="B355" s="3"/>
      <c r="H355" s="3"/>
      <c r="O355" s="3"/>
    </row>
    <row r="356" spans="2:15" ht="12">
      <c r="B356" s="3"/>
      <c r="H356" s="3"/>
      <c r="O356" s="3"/>
    </row>
    <row r="357" spans="2:15" ht="12">
      <c r="B357" s="3"/>
      <c r="H357" s="3"/>
      <c r="O357" s="3"/>
    </row>
    <row r="358" spans="2:15" ht="12">
      <c r="B358" s="3"/>
      <c r="H358" s="3"/>
      <c r="O358" s="3"/>
    </row>
    <row r="359" spans="2:15" ht="12">
      <c r="B359" s="3"/>
      <c r="H359" s="3"/>
      <c r="O359" s="3"/>
    </row>
    <row r="360" spans="2:15" ht="12">
      <c r="B360" s="3"/>
      <c r="H360" s="3"/>
      <c r="O360" s="3"/>
    </row>
    <row r="361" spans="2:15" ht="12">
      <c r="B361" s="3"/>
      <c r="H361" s="3"/>
      <c r="O361" s="3"/>
    </row>
    <row r="362" spans="2:15" ht="12">
      <c r="B362" s="3"/>
      <c r="H362" s="3"/>
      <c r="O362" s="3"/>
    </row>
    <row r="363" spans="2:15" ht="12">
      <c r="B363" s="3"/>
      <c r="H363" s="3"/>
      <c r="O363" s="3"/>
    </row>
    <row r="364" spans="2:15" ht="12">
      <c r="B364" s="3"/>
      <c r="H364" s="3"/>
      <c r="O364" s="3"/>
    </row>
    <row r="365" spans="2:15" ht="12">
      <c r="B365" s="3"/>
      <c r="H365" s="3"/>
      <c r="O365" s="3"/>
    </row>
    <row r="366" spans="2:15" ht="12">
      <c r="B366" s="3"/>
      <c r="H366" s="3"/>
      <c r="O366" s="3"/>
    </row>
    <row r="367" spans="2:15" ht="12">
      <c r="B367" s="3"/>
      <c r="H367" s="3"/>
      <c r="O367" s="3"/>
    </row>
    <row r="368" spans="2:15" ht="12">
      <c r="B368" s="3"/>
      <c r="H368" s="3"/>
      <c r="O368" s="3"/>
    </row>
    <row r="369" spans="2:15" ht="12">
      <c r="B369" s="3"/>
      <c r="H369" s="3"/>
      <c r="O369" s="3"/>
    </row>
    <row r="370" spans="2:15" ht="12">
      <c r="B370" s="3"/>
      <c r="H370" s="3"/>
      <c r="O370" s="3"/>
    </row>
    <row r="371" spans="2:15" ht="12">
      <c r="B371" s="3"/>
      <c r="H371" s="3"/>
      <c r="O371" s="3"/>
    </row>
    <row r="372" spans="2:15" ht="12">
      <c r="B372" s="3"/>
      <c r="H372" s="3"/>
      <c r="O372" s="3"/>
    </row>
    <row r="373" spans="2:15" ht="12">
      <c r="B373" s="3"/>
      <c r="H373" s="3"/>
      <c r="O373" s="3"/>
    </row>
    <row r="374" spans="2:15" ht="12">
      <c r="B374" s="3"/>
      <c r="H374" s="3"/>
      <c r="O374" s="3"/>
    </row>
    <row r="375" spans="2:15" ht="12">
      <c r="B375" s="3"/>
      <c r="H375" s="3"/>
      <c r="O375" s="3"/>
    </row>
    <row r="376" spans="2:15" ht="12">
      <c r="B376" s="3"/>
      <c r="H376" s="3"/>
      <c r="O376" s="3"/>
    </row>
    <row r="377" spans="2:15" ht="12">
      <c r="B377" s="3"/>
      <c r="H377" s="3"/>
      <c r="O377" s="3"/>
    </row>
    <row r="378" spans="2:15" ht="12">
      <c r="B378" s="3"/>
      <c r="H378" s="3"/>
      <c r="O378" s="3"/>
    </row>
    <row r="379" spans="2:15" ht="12">
      <c r="B379" s="3"/>
      <c r="H379" s="3"/>
      <c r="O379" s="3"/>
    </row>
    <row r="380" spans="2:15" ht="12">
      <c r="B380" s="3"/>
      <c r="H380" s="3"/>
      <c r="O380" s="3"/>
    </row>
    <row r="381" spans="2:15" ht="12">
      <c r="B381" s="3"/>
      <c r="H381" s="3"/>
      <c r="O381" s="3"/>
    </row>
    <row r="382" spans="2:15" ht="12">
      <c r="B382" s="3"/>
      <c r="H382" s="3"/>
      <c r="O382" s="3"/>
    </row>
    <row r="383" spans="2:15" ht="12">
      <c r="B383" s="3"/>
      <c r="H383" s="3"/>
      <c r="O383" s="3"/>
    </row>
    <row r="384" spans="2:15" ht="12">
      <c r="B384" s="3"/>
      <c r="H384" s="3"/>
      <c r="O384" s="3"/>
    </row>
    <row r="385" spans="2:15" ht="12">
      <c r="B385" s="3"/>
      <c r="H385" s="3"/>
      <c r="O385" s="3"/>
    </row>
    <row r="386" spans="2:15" ht="12">
      <c r="B386" s="3"/>
      <c r="H386" s="3"/>
      <c r="O386" s="3"/>
    </row>
    <row r="387" spans="2:15" ht="12">
      <c r="B387" s="3"/>
      <c r="H387" s="3"/>
      <c r="O387" s="3"/>
    </row>
    <row r="388" spans="2:15" ht="12">
      <c r="B388" s="3"/>
      <c r="H388" s="3"/>
      <c r="O388" s="3"/>
    </row>
    <row r="389" spans="2:15" ht="12">
      <c r="B389" s="3"/>
      <c r="H389" s="3"/>
      <c r="O389" s="3"/>
    </row>
    <row r="390" spans="2:15" ht="12">
      <c r="B390" s="3"/>
      <c r="H390" s="3"/>
      <c r="O390" s="3"/>
    </row>
    <row r="391" spans="2:15" ht="12">
      <c r="B391" s="3"/>
      <c r="H391" s="3"/>
      <c r="O391" s="3"/>
    </row>
    <row r="392" spans="2:15" ht="12">
      <c r="B392" s="3"/>
      <c r="H392" s="3"/>
      <c r="O392" s="3"/>
    </row>
    <row r="393" spans="2:15" ht="12">
      <c r="B393" s="3"/>
      <c r="H393" s="3"/>
      <c r="O393" s="3"/>
    </row>
    <row r="394" spans="2:15" ht="12">
      <c r="B394" s="3"/>
      <c r="H394" s="3"/>
      <c r="O394" s="3"/>
    </row>
    <row r="395" spans="2:15" ht="12">
      <c r="B395" s="3"/>
      <c r="H395" s="3"/>
      <c r="O395" s="3"/>
    </row>
    <row r="396" spans="2:15" ht="12">
      <c r="B396" s="3"/>
      <c r="H396" s="3"/>
      <c r="O396" s="3"/>
    </row>
    <row r="397" spans="2:15" ht="12">
      <c r="B397" s="3"/>
      <c r="H397" s="3"/>
      <c r="O397" s="3"/>
    </row>
    <row r="398" spans="2:15" ht="12">
      <c r="B398" s="3"/>
      <c r="H398" s="3"/>
      <c r="O398" s="3"/>
    </row>
    <row r="399" spans="2:15" ht="12">
      <c r="B399" s="3"/>
      <c r="H399" s="3"/>
      <c r="O399" s="3"/>
    </row>
    <row r="400" spans="2:15" ht="12">
      <c r="B400" s="3"/>
      <c r="H400" s="3"/>
      <c r="O400" s="3"/>
    </row>
    <row r="401" spans="2:15" ht="12">
      <c r="B401" s="3"/>
      <c r="H401" s="3"/>
      <c r="O401" s="3"/>
    </row>
    <row r="402" spans="2:15" ht="12">
      <c r="B402" s="3"/>
      <c r="H402" s="3"/>
      <c r="O402" s="3"/>
    </row>
    <row r="403" spans="2:15" ht="12">
      <c r="B403" s="3"/>
      <c r="H403" s="3"/>
      <c r="O403" s="3"/>
    </row>
    <row r="404" spans="2:15" ht="12">
      <c r="B404" s="3"/>
      <c r="H404" s="3"/>
      <c r="O404" s="3"/>
    </row>
    <row r="405" spans="2:15" ht="12">
      <c r="B405" s="3"/>
      <c r="H405" s="3"/>
      <c r="O405" s="3"/>
    </row>
    <row r="406" spans="2:15" ht="12">
      <c r="B406" s="3"/>
      <c r="H406" s="3"/>
      <c r="O406" s="3"/>
    </row>
    <row r="407" spans="2:15" ht="12">
      <c r="B407" s="3"/>
      <c r="H407" s="3"/>
      <c r="O407" s="3"/>
    </row>
    <row r="408" spans="2:15" ht="12">
      <c r="B408" s="3"/>
      <c r="H408" s="3"/>
      <c r="O408" s="3"/>
    </row>
    <row r="409" spans="2:15" ht="12">
      <c r="B409" s="3"/>
      <c r="H409" s="3"/>
      <c r="O409" s="3"/>
    </row>
    <row r="410" spans="2:15" ht="12">
      <c r="B410" s="3"/>
      <c r="H410" s="3"/>
      <c r="O410" s="3"/>
    </row>
    <row r="411" spans="2:15" ht="12">
      <c r="B411" s="3"/>
      <c r="H411" s="3"/>
      <c r="O411" s="3"/>
    </row>
    <row r="412" spans="2:15" ht="12">
      <c r="B412" s="3"/>
      <c r="H412" s="3"/>
      <c r="O412" s="3"/>
    </row>
    <row r="413" spans="2:15" ht="12">
      <c r="B413" s="3"/>
      <c r="H413" s="3"/>
      <c r="O413" s="3"/>
    </row>
    <row r="414" spans="2:15" ht="12">
      <c r="B414" s="3"/>
      <c r="H414" s="3"/>
      <c r="O414" s="3"/>
    </row>
    <row r="415" spans="2:15" ht="12">
      <c r="B415" s="3"/>
      <c r="H415" s="3"/>
      <c r="O415" s="3"/>
    </row>
    <row r="416" spans="2:15" ht="12">
      <c r="B416" s="3"/>
      <c r="H416" s="3"/>
      <c r="O416" s="3"/>
    </row>
    <row r="417" spans="2:15" ht="12">
      <c r="B417" s="3"/>
      <c r="H417" s="3"/>
      <c r="O417" s="3"/>
    </row>
    <row r="418" spans="2:15" ht="12">
      <c r="B418" s="3"/>
      <c r="H418" s="3"/>
      <c r="O418" s="3"/>
    </row>
    <row r="419" spans="2:15" ht="12">
      <c r="B419" s="3"/>
      <c r="H419" s="3"/>
      <c r="O419" s="3"/>
    </row>
    <row r="420" spans="2:15" ht="12">
      <c r="B420" s="3"/>
      <c r="H420" s="3"/>
      <c r="O420" s="3"/>
    </row>
    <row r="421" spans="2:15" ht="12">
      <c r="B421" s="3"/>
      <c r="H421" s="3"/>
      <c r="O421" s="3"/>
    </row>
    <row r="422" spans="2:15" ht="12">
      <c r="B422" s="3"/>
      <c r="H422" s="3"/>
      <c r="O422" s="3"/>
    </row>
    <row r="423" spans="2:15" ht="12">
      <c r="B423" s="3"/>
      <c r="H423" s="3"/>
      <c r="O423" s="3"/>
    </row>
    <row r="424" spans="2:15" ht="12">
      <c r="B424" s="3"/>
      <c r="H424" s="3"/>
      <c r="O424" s="3"/>
    </row>
    <row r="425" spans="2:15" ht="12">
      <c r="B425" s="3"/>
      <c r="H425" s="3"/>
      <c r="O425" s="3"/>
    </row>
    <row r="426" spans="2:15" ht="12">
      <c r="B426" s="3"/>
      <c r="H426" s="3"/>
      <c r="O426" s="3"/>
    </row>
    <row r="427" spans="2:15" ht="12">
      <c r="B427" s="3"/>
      <c r="H427" s="3"/>
      <c r="O427" s="3"/>
    </row>
    <row r="428" spans="2:15" ht="12">
      <c r="B428" s="3"/>
      <c r="H428" s="3"/>
      <c r="O428" s="3"/>
    </row>
    <row r="429" spans="2:15" ht="12">
      <c r="B429" s="3"/>
      <c r="H429" s="3"/>
      <c r="O429" s="3"/>
    </row>
    <row r="430" spans="2:15" ht="12">
      <c r="B430" s="3"/>
      <c r="H430" s="3"/>
      <c r="O430" s="3"/>
    </row>
    <row r="431" spans="2:15" ht="12">
      <c r="B431" s="3"/>
      <c r="H431" s="3"/>
      <c r="O431" s="3"/>
    </row>
    <row r="432" spans="2:15" ht="12">
      <c r="B432" s="3"/>
      <c r="H432" s="3"/>
      <c r="O432" s="3"/>
    </row>
    <row r="433" spans="2:15" ht="12">
      <c r="B433" s="3"/>
      <c r="H433" s="3"/>
      <c r="O433" s="3"/>
    </row>
    <row r="434" spans="2:15" ht="12">
      <c r="B434" s="3"/>
      <c r="H434" s="3"/>
      <c r="O434" s="3"/>
    </row>
    <row r="435" spans="2:15" ht="12">
      <c r="B435" s="3"/>
      <c r="H435" s="3"/>
      <c r="O435" s="3"/>
    </row>
    <row r="436" spans="2:15" ht="12">
      <c r="B436" s="3"/>
      <c r="H436" s="3"/>
      <c r="O436" s="3"/>
    </row>
    <row r="437" spans="2:15" ht="12">
      <c r="B437" s="3"/>
      <c r="H437" s="3"/>
      <c r="O437" s="3"/>
    </row>
    <row r="438" spans="2:15" ht="12">
      <c r="B438" s="3"/>
      <c r="H438" s="3"/>
      <c r="O438" s="3"/>
    </row>
    <row r="439" spans="2:15" ht="12">
      <c r="B439" s="3"/>
      <c r="H439" s="3"/>
      <c r="O439" s="3"/>
    </row>
    <row r="440" spans="2:15" ht="12">
      <c r="B440" s="3"/>
      <c r="H440" s="3"/>
      <c r="O440" s="3"/>
    </row>
    <row r="441" spans="2:15" ht="12">
      <c r="B441" s="3"/>
      <c r="H441" s="3"/>
      <c r="O441" s="3"/>
    </row>
    <row r="442" spans="2:15" ht="12">
      <c r="B442" s="3"/>
      <c r="H442" s="3"/>
      <c r="O442" s="3"/>
    </row>
    <row r="443" spans="2:15" ht="12">
      <c r="B443" s="3"/>
      <c r="H443" s="3"/>
      <c r="O443" s="3"/>
    </row>
    <row r="444" spans="2:15" ht="12">
      <c r="B444" s="3"/>
      <c r="H444" s="3"/>
      <c r="O444" s="3"/>
    </row>
    <row r="445" spans="2:15" ht="12">
      <c r="B445" s="3"/>
      <c r="H445" s="3"/>
      <c r="O445" s="3"/>
    </row>
    <row r="446" spans="2:15" ht="12">
      <c r="B446" s="3"/>
      <c r="H446" s="3"/>
      <c r="O446" s="3"/>
    </row>
    <row r="447" spans="2:15" ht="12">
      <c r="B447" s="3"/>
      <c r="H447" s="3"/>
      <c r="O447" s="3"/>
    </row>
    <row r="448" spans="2:15" ht="12">
      <c r="B448" s="3"/>
      <c r="H448" s="3"/>
      <c r="O448" s="3"/>
    </row>
    <row r="449" spans="2:15" ht="12">
      <c r="B449" s="3"/>
      <c r="H449" s="3"/>
      <c r="O449" s="3"/>
    </row>
    <row r="450" spans="2:15" ht="12">
      <c r="B450" s="3"/>
      <c r="H450" s="3"/>
      <c r="O450" s="3"/>
    </row>
    <row r="451" spans="2:15" ht="12">
      <c r="B451" s="3"/>
      <c r="H451" s="3"/>
      <c r="O451" s="3"/>
    </row>
    <row r="452" spans="2:15" ht="12">
      <c r="B452" s="3"/>
      <c r="H452" s="3"/>
      <c r="O452" s="3"/>
    </row>
    <row r="453" spans="2:15" ht="12">
      <c r="B453" s="3"/>
      <c r="H453" s="3"/>
      <c r="O453" s="3"/>
    </row>
    <row r="454" spans="2:15" ht="12">
      <c r="B454" s="3"/>
      <c r="H454" s="3"/>
      <c r="O454" s="3"/>
    </row>
    <row r="455" spans="2:15" ht="12">
      <c r="B455" s="3"/>
      <c r="H455" s="3"/>
      <c r="O455" s="3"/>
    </row>
    <row r="456" spans="2:15" ht="12">
      <c r="B456" s="3"/>
      <c r="H456" s="3"/>
      <c r="O456" s="3"/>
    </row>
    <row r="457" spans="2:15" ht="12">
      <c r="B457" s="3"/>
      <c r="H457" s="3"/>
      <c r="O457" s="3"/>
    </row>
    <row r="458" spans="2:15" ht="12">
      <c r="B458" s="3"/>
      <c r="H458" s="3"/>
      <c r="O458" s="3"/>
    </row>
    <row r="459" spans="2:15" ht="12">
      <c r="B459" s="3"/>
      <c r="H459" s="3"/>
      <c r="O459" s="3"/>
    </row>
    <row r="460" spans="2:15" ht="12">
      <c r="B460" s="3"/>
      <c r="H460" s="3"/>
      <c r="O460" s="3"/>
    </row>
    <row r="461" spans="2:15" ht="12">
      <c r="B461" s="3"/>
      <c r="H461" s="3"/>
      <c r="O461" s="3"/>
    </row>
    <row r="462" spans="2:15" ht="12">
      <c r="B462" s="3"/>
      <c r="H462" s="3"/>
      <c r="O462" s="3"/>
    </row>
    <row r="463" spans="2:15" ht="12">
      <c r="B463" s="3"/>
      <c r="H463" s="3"/>
      <c r="O463" s="3"/>
    </row>
    <row r="464" spans="2:15" ht="12">
      <c r="B464" s="3"/>
      <c r="H464" s="3"/>
      <c r="O464" s="3"/>
    </row>
    <row r="465" spans="2:15" ht="12">
      <c r="B465" s="3"/>
      <c r="H465" s="3"/>
      <c r="O465" s="3"/>
    </row>
    <row r="466" spans="2:15" ht="12">
      <c r="B466" s="3"/>
      <c r="H466" s="3"/>
      <c r="O466" s="3"/>
    </row>
    <row r="467" spans="2:15" ht="12">
      <c r="B467" s="3"/>
      <c r="H467" s="3"/>
      <c r="O467" s="3"/>
    </row>
    <row r="468" spans="2:15" ht="12">
      <c r="B468" s="3"/>
      <c r="H468" s="3"/>
      <c r="O468" s="3"/>
    </row>
    <row r="469" spans="2:15" ht="12">
      <c r="B469" s="3"/>
      <c r="H469" s="3"/>
      <c r="O469" s="3"/>
    </row>
    <row r="470" spans="2:15" ht="12">
      <c r="B470" s="3"/>
      <c r="H470" s="3"/>
      <c r="O470" s="3"/>
    </row>
    <row r="471" spans="2:15" ht="12">
      <c r="B471" s="3"/>
      <c r="H471" s="3"/>
      <c r="O471" s="3"/>
    </row>
    <row r="472" spans="2:15" ht="12">
      <c r="B472" s="3"/>
      <c r="H472" s="3"/>
      <c r="O472" s="3"/>
    </row>
    <row r="473" spans="2:15" ht="12">
      <c r="B473" s="3"/>
      <c r="H473" s="3"/>
      <c r="O473" s="3"/>
    </row>
    <row r="474" spans="2:15" ht="12">
      <c r="B474" s="3"/>
      <c r="H474" s="3"/>
      <c r="O474" s="3"/>
    </row>
    <row r="475" spans="2:15" ht="12">
      <c r="B475" s="3"/>
      <c r="H475" s="3"/>
      <c r="O475" s="3"/>
    </row>
    <row r="476" spans="2:15" ht="12">
      <c r="B476" s="3"/>
      <c r="H476" s="3"/>
      <c r="O476" s="3"/>
    </row>
    <row r="477" spans="2:15" ht="12">
      <c r="B477" s="3"/>
      <c r="H477" s="3"/>
      <c r="O477" s="3"/>
    </row>
    <row r="478" spans="2:15" ht="12">
      <c r="B478" s="3"/>
      <c r="H478" s="3"/>
      <c r="O478" s="3"/>
    </row>
    <row r="479" spans="2:15" ht="12">
      <c r="B479" s="3"/>
      <c r="H479" s="3"/>
      <c r="O479" s="3"/>
    </row>
    <row r="480" spans="2:15" ht="12">
      <c r="B480" s="3"/>
      <c r="H480" s="3"/>
      <c r="O480" s="3"/>
    </row>
    <row r="481" spans="2:15" ht="12">
      <c r="B481" s="3"/>
      <c r="H481" s="3"/>
      <c r="O481" s="3"/>
    </row>
    <row r="482" spans="2:15" ht="12">
      <c r="B482" s="3"/>
      <c r="H482" s="3"/>
      <c r="O482" s="3"/>
    </row>
    <row r="483" spans="2:15" ht="12">
      <c r="B483" s="3"/>
      <c r="H483" s="3"/>
      <c r="O483" s="3"/>
    </row>
    <row r="484" spans="2:15" ht="12">
      <c r="B484" s="3"/>
      <c r="H484" s="3"/>
      <c r="O484" s="3"/>
    </row>
    <row r="485" spans="2:15" ht="12">
      <c r="B485" s="3"/>
      <c r="H485" s="3"/>
      <c r="O485" s="3"/>
    </row>
    <row r="486" spans="2:15" ht="12">
      <c r="B486" s="3"/>
      <c r="H486" s="3"/>
      <c r="O486" s="3"/>
    </row>
    <row r="487" spans="2:15" ht="12">
      <c r="B487" s="3"/>
      <c r="H487" s="3"/>
      <c r="O487" s="3"/>
    </row>
    <row r="488" spans="2:15" ht="12">
      <c r="B488" s="3"/>
      <c r="H488" s="3"/>
      <c r="O488" s="3"/>
    </row>
    <row r="489" spans="2:15" ht="12">
      <c r="B489" s="3"/>
      <c r="H489" s="3"/>
      <c r="O489" s="3"/>
    </row>
    <row r="490" spans="2:15" ht="12">
      <c r="B490" s="3"/>
      <c r="H490" s="3"/>
      <c r="O490" s="3"/>
    </row>
    <row r="491" spans="2:15" ht="12">
      <c r="B491" s="3"/>
      <c r="H491" s="3"/>
      <c r="O491" s="3"/>
    </row>
    <row r="492" spans="2:15" ht="12">
      <c r="B492" s="3"/>
      <c r="H492" s="3"/>
      <c r="O492" s="3"/>
    </row>
    <row r="493" spans="2:15" ht="12">
      <c r="B493" s="3"/>
      <c r="H493" s="3"/>
      <c r="O493" s="3"/>
    </row>
    <row r="494" spans="2:15" ht="12">
      <c r="B494" s="3"/>
      <c r="H494" s="3"/>
      <c r="O494" s="3"/>
    </row>
    <row r="495" spans="2:15" ht="12">
      <c r="B495" s="3"/>
      <c r="H495" s="3"/>
      <c r="O495" s="3"/>
    </row>
    <row r="496" spans="2:15" ht="12">
      <c r="B496" s="3"/>
      <c r="H496" s="3"/>
      <c r="O496" s="3"/>
    </row>
    <row r="497" spans="2:15" ht="12">
      <c r="B497" s="3"/>
      <c r="H497" s="3"/>
      <c r="O497" s="3"/>
    </row>
    <row r="498" spans="2:15" ht="12">
      <c r="B498" s="3"/>
      <c r="H498" s="3"/>
      <c r="O498" s="3"/>
    </row>
    <row r="499" spans="2:15" ht="12">
      <c r="B499" s="3"/>
      <c r="H499" s="3"/>
      <c r="O499" s="3"/>
    </row>
    <row r="500" spans="2:15" ht="12">
      <c r="B500" s="3"/>
      <c r="H500" s="3"/>
      <c r="O500" s="3"/>
    </row>
    <row r="501" spans="2:15" ht="12">
      <c r="B501" s="3"/>
      <c r="H501" s="3"/>
      <c r="O501" s="3"/>
    </row>
    <row r="502" spans="2:15" ht="12">
      <c r="B502" s="3"/>
      <c r="H502" s="3"/>
      <c r="O502" s="3"/>
    </row>
    <row r="503" spans="2:15" ht="12">
      <c r="B503" s="3"/>
      <c r="H503" s="3"/>
      <c r="O503" s="3"/>
    </row>
    <row r="504" spans="2:15" ht="12">
      <c r="B504" s="3"/>
      <c r="H504" s="3"/>
      <c r="O504" s="3"/>
    </row>
    <row r="505" spans="2:15" ht="12">
      <c r="B505" s="3"/>
      <c r="H505" s="3"/>
      <c r="O505" s="3"/>
    </row>
    <row r="506" spans="2:15" ht="12">
      <c r="B506" s="3"/>
      <c r="H506" s="3"/>
      <c r="O506" s="3"/>
    </row>
    <row r="507" spans="2:15" ht="12">
      <c r="B507" s="3"/>
      <c r="H507" s="3"/>
      <c r="O507" s="3"/>
    </row>
    <row r="508" spans="2:15" ht="12">
      <c r="B508" s="3"/>
      <c r="H508" s="3"/>
      <c r="O508" s="3"/>
    </row>
    <row r="509" spans="2:15" ht="12">
      <c r="B509" s="3"/>
      <c r="H509" s="3"/>
      <c r="O509" s="3"/>
    </row>
    <row r="510" spans="2:15" ht="12">
      <c r="B510" s="3"/>
      <c r="H510" s="3"/>
      <c r="O510" s="3"/>
    </row>
    <row r="511" spans="2:15" ht="12">
      <c r="B511" s="3"/>
      <c r="H511" s="3"/>
      <c r="O511" s="3"/>
    </row>
    <row r="512" spans="2:15" ht="12">
      <c r="B512" s="3"/>
      <c r="H512" s="3"/>
      <c r="O512" s="3"/>
    </row>
    <row r="513" spans="2:15" ht="12">
      <c r="B513" s="3"/>
      <c r="H513" s="3"/>
      <c r="O513" s="3"/>
    </row>
    <row r="514" spans="2:15" ht="12">
      <c r="B514" s="3"/>
      <c r="H514" s="3"/>
      <c r="O514" s="3"/>
    </row>
    <row r="515" spans="2:15" ht="12">
      <c r="B515" s="3"/>
      <c r="H515" s="3"/>
      <c r="O515" s="3"/>
    </row>
    <row r="516" spans="2:15" ht="12">
      <c r="B516" s="3"/>
      <c r="H516" s="3"/>
      <c r="O516" s="3"/>
    </row>
    <row r="517" spans="2:15" ht="12">
      <c r="B517" s="3"/>
      <c r="H517" s="3"/>
      <c r="O517" s="3"/>
    </row>
    <row r="518" spans="2:15" ht="12">
      <c r="B518" s="3"/>
      <c r="H518" s="3"/>
      <c r="O518" s="3"/>
    </row>
    <row r="519" spans="2:15" ht="12">
      <c r="B519" s="3"/>
      <c r="H519" s="3"/>
      <c r="O519" s="3"/>
    </row>
    <row r="520" spans="2:15" ht="12">
      <c r="B520" s="3"/>
      <c r="H520" s="3"/>
      <c r="O520" s="3"/>
    </row>
    <row r="521" spans="2:15" ht="12">
      <c r="B521" s="3"/>
      <c r="H521" s="3"/>
      <c r="O521" s="3"/>
    </row>
    <row r="522" spans="2:15" ht="12">
      <c r="B522" s="3"/>
      <c r="H522" s="3"/>
      <c r="O522" s="3"/>
    </row>
    <row r="523" spans="2:15" ht="12">
      <c r="B523" s="3"/>
      <c r="H523" s="3"/>
      <c r="O523" s="3"/>
    </row>
    <row r="524" spans="2:15" ht="12">
      <c r="B524" s="3"/>
      <c r="H524" s="3"/>
      <c r="O524" s="3"/>
    </row>
    <row r="525" spans="2:15" ht="12">
      <c r="B525" s="3"/>
      <c r="H525" s="3"/>
      <c r="O525" s="3"/>
    </row>
    <row r="526" spans="2:15" ht="12">
      <c r="B526" s="3"/>
      <c r="H526" s="3"/>
      <c r="O526" s="3"/>
    </row>
    <row r="527" spans="2:15" ht="12">
      <c r="B527" s="3"/>
      <c r="H527" s="3"/>
      <c r="O527" s="3"/>
    </row>
    <row r="528" spans="2:15" ht="12">
      <c r="B528" s="3"/>
      <c r="H528" s="3"/>
      <c r="O528" s="3"/>
    </row>
    <row r="529" spans="2:15" ht="12">
      <c r="B529" s="3"/>
      <c r="H529" s="3"/>
      <c r="O529" s="3"/>
    </row>
    <row r="530" spans="2:15" ht="12">
      <c r="B530" s="3"/>
      <c r="H530" s="3"/>
      <c r="O530" s="3"/>
    </row>
    <row r="531" spans="2:15" ht="12">
      <c r="B531" s="3"/>
      <c r="H531" s="3"/>
      <c r="O531" s="3"/>
    </row>
    <row r="532" spans="2:15" ht="12">
      <c r="B532" s="3"/>
      <c r="H532" s="3"/>
      <c r="O532" s="3"/>
    </row>
    <row r="533" spans="2:15" ht="12">
      <c r="B533" s="3"/>
      <c r="H533" s="3"/>
      <c r="O533" s="3"/>
    </row>
    <row r="534" spans="2:15" ht="12">
      <c r="B534" s="3"/>
      <c r="H534" s="3"/>
      <c r="O534" s="3"/>
    </row>
    <row r="535" spans="2:15" ht="12">
      <c r="B535" s="3"/>
      <c r="H535" s="3"/>
      <c r="O535" s="3"/>
    </row>
    <row r="536" spans="2:15" ht="12">
      <c r="B536" s="3"/>
      <c r="H536" s="3"/>
      <c r="O536" s="3"/>
    </row>
    <row r="537" spans="2:15" ht="12">
      <c r="B537" s="3"/>
      <c r="H537" s="3"/>
      <c r="O537" s="3"/>
    </row>
    <row r="538" spans="2:15" ht="12">
      <c r="B538" s="3"/>
      <c r="H538" s="3"/>
      <c r="O538" s="3"/>
    </row>
    <row r="539" spans="2:15" ht="12">
      <c r="B539" s="3"/>
      <c r="H539" s="3"/>
      <c r="O539" s="3"/>
    </row>
    <row r="540" spans="2:15" ht="12">
      <c r="B540" s="3"/>
      <c r="H540" s="3"/>
      <c r="O540" s="3"/>
    </row>
    <row r="541" spans="2:15" ht="12">
      <c r="B541" s="3"/>
      <c r="H541" s="3"/>
      <c r="O541" s="3"/>
    </row>
    <row r="542" spans="2:15" ht="12">
      <c r="B542" s="3"/>
      <c r="H542" s="3"/>
      <c r="O542" s="3"/>
    </row>
    <row r="543" spans="2:15" ht="12">
      <c r="B543" s="3"/>
      <c r="H543" s="3"/>
      <c r="O543" s="3"/>
    </row>
    <row r="544" spans="2:15" ht="12">
      <c r="B544" s="3"/>
      <c r="H544" s="3"/>
      <c r="O544" s="3"/>
    </row>
    <row r="545" spans="2:15" ht="12">
      <c r="B545" s="3"/>
      <c r="H545" s="3"/>
      <c r="O545" s="3"/>
    </row>
    <row r="546" spans="2:15" ht="12">
      <c r="B546" s="3"/>
      <c r="H546" s="3"/>
      <c r="O546" s="3"/>
    </row>
    <row r="547" spans="2:15" ht="12">
      <c r="B547" s="3"/>
      <c r="H547" s="3"/>
      <c r="O547" s="3"/>
    </row>
    <row r="548" spans="2:15" ht="12">
      <c r="B548" s="3"/>
      <c r="H548" s="3"/>
      <c r="O548" s="3"/>
    </row>
    <row r="549" spans="2:15" ht="12">
      <c r="B549" s="3"/>
      <c r="H549" s="3"/>
      <c r="O549" s="3"/>
    </row>
    <row r="550" spans="2:15" ht="12">
      <c r="B550" s="3"/>
      <c r="H550" s="3"/>
      <c r="O550" s="3"/>
    </row>
    <row r="551" spans="2:15" ht="12">
      <c r="B551" s="3"/>
      <c r="H551" s="3"/>
      <c r="O551" s="3"/>
    </row>
    <row r="552" spans="2:15" ht="12">
      <c r="B552" s="3"/>
      <c r="H552" s="3"/>
      <c r="O552" s="3"/>
    </row>
    <row r="553" spans="2:15" ht="12">
      <c r="B553" s="3"/>
      <c r="H553" s="3"/>
      <c r="O553" s="3"/>
    </row>
    <row r="554" spans="2:15" ht="12">
      <c r="B554" s="3"/>
      <c r="H554" s="3"/>
      <c r="O554" s="3"/>
    </row>
    <row r="555" spans="2:15" ht="12">
      <c r="B555" s="3"/>
      <c r="H555" s="3"/>
      <c r="O555" s="3"/>
    </row>
    <row r="556" spans="2:15" ht="12">
      <c r="B556" s="3"/>
      <c r="H556" s="3"/>
      <c r="O556" s="3"/>
    </row>
    <row r="557" spans="2:15" ht="12">
      <c r="B557" s="3"/>
      <c r="H557" s="3"/>
      <c r="O557" s="3"/>
    </row>
    <row r="558" spans="2:15" ht="12">
      <c r="B558" s="3"/>
      <c r="H558" s="3"/>
      <c r="O558" s="3"/>
    </row>
    <row r="559" spans="2:15" ht="12">
      <c r="B559" s="3"/>
      <c r="H559" s="3"/>
      <c r="O559" s="3"/>
    </row>
    <row r="560" spans="2:15" ht="12">
      <c r="B560" s="3"/>
      <c r="H560" s="3"/>
      <c r="O560" s="3"/>
    </row>
    <row r="561" spans="2:15" ht="12">
      <c r="B561" s="3"/>
      <c r="H561" s="3"/>
      <c r="O561" s="3"/>
    </row>
    <row r="562" spans="2:15" ht="12">
      <c r="B562" s="3"/>
      <c r="H562" s="3"/>
      <c r="O562" s="3"/>
    </row>
    <row r="563" spans="2:15" ht="12">
      <c r="B563" s="3"/>
      <c r="H563" s="3"/>
      <c r="O563" s="3"/>
    </row>
    <row r="564" spans="2:15" ht="12">
      <c r="B564" s="3"/>
      <c r="H564" s="3"/>
      <c r="O564" s="3"/>
    </row>
    <row r="565" spans="2:15" ht="12">
      <c r="B565" s="3"/>
      <c r="H565" s="3"/>
      <c r="O565" s="3"/>
    </row>
    <row r="566" spans="2:15" ht="12">
      <c r="B566" s="3"/>
      <c r="H566" s="3"/>
      <c r="O566" s="3"/>
    </row>
    <row r="567" spans="2:15" ht="12">
      <c r="B567" s="3"/>
      <c r="H567" s="3"/>
      <c r="O567" s="3"/>
    </row>
    <row r="568" spans="2:15" ht="12">
      <c r="B568" s="3"/>
      <c r="H568" s="3"/>
      <c r="O568" s="3"/>
    </row>
    <row r="569" spans="2:15" ht="12">
      <c r="B569" s="3"/>
      <c r="H569" s="3"/>
      <c r="O569" s="3"/>
    </row>
    <row r="570" spans="2:15" ht="12">
      <c r="B570" s="3"/>
      <c r="H570" s="3"/>
      <c r="O570" s="3"/>
    </row>
    <row r="571" spans="2:15" ht="12">
      <c r="B571" s="3"/>
      <c r="H571" s="3"/>
      <c r="O571" s="3"/>
    </row>
    <row r="572" spans="2:15" ht="12">
      <c r="B572" s="3"/>
      <c r="H572" s="3"/>
      <c r="O572" s="3"/>
    </row>
    <row r="573" spans="2:15" ht="12">
      <c r="B573" s="3"/>
      <c r="H573" s="3"/>
      <c r="O573" s="3"/>
    </row>
    <row r="574" spans="2:15" ht="12">
      <c r="B574" s="3"/>
      <c r="H574" s="3"/>
      <c r="O574" s="3"/>
    </row>
    <row r="575" spans="2:15" ht="12">
      <c r="B575" s="3"/>
      <c r="H575" s="3"/>
      <c r="O575" s="3"/>
    </row>
    <row r="576" spans="2:15" ht="12">
      <c r="B576" s="3"/>
      <c r="H576" s="3"/>
      <c r="O576" s="3"/>
    </row>
    <row r="577" spans="2:15" ht="12">
      <c r="B577" s="3"/>
      <c r="H577" s="3"/>
      <c r="O577" s="3"/>
    </row>
    <row r="578" spans="2:15" ht="12">
      <c r="B578" s="3"/>
      <c r="H578" s="3"/>
      <c r="O578" s="3"/>
    </row>
    <row r="579" spans="2:15" ht="12">
      <c r="B579" s="3"/>
      <c r="H579" s="3"/>
      <c r="O579" s="3"/>
    </row>
    <row r="580" spans="2:15" ht="12">
      <c r="B580" s="3"/>
      <c r="H580" s="3"/>
      <c r="O580" s="3"/>
    </row>
    <row r="581" spans="2:15" ht="12">
      <c r="B581" s="3"/>
      <c r="H581" s="3"/>
      <c r="O581" s="3"/>
    </row>
    <row r="582" spans="2:15" ht="12">
      <c r="B582" s="3"/>
      <c r="H582" s="3"/>
      <c r="O582" s="3"/>
    </row>
    <row r="583" spans="2:15" ht="12">
      <c r="B583" s="3"/>
      <c r="H583" s="3"/>
      <c r="O583" s="3"/>
    </row>
    <row r="584" spans="2:15" ht="12">
      <c r="B584" s="3"/>
      <c r="H584" s="3"/>
      <c r="O584" s="3"/>
    </row>
    <row r="585" spans="2:15" ht="12">
      <c r="B585" s="3"/>
      <c r="H585" s="3"/>
      <c r="O585" s="3"/>
    </row>
    <row r="586" spans="2:15" ht="12">
      <c r="B586" s="3"/>
      <c r="H586" s="3"/>
      <c r="O586" s="3"/>
    </row>
    <row r="587" spans="2:15" ht="12">
      <c r="B587" s="3"/>
      <c r="H587" s="3"/>
      <c r="O587" s="3"/>
    </row>
    <row r="588" spans="2:15" ht="12">
      <c r="B588" s="3"/>
      <c r="H588" s="3"/>
      <c r="O588" s="3"/>
    </row>
    <row r="589" spans="2:15" ht="12">
      <c r="B589" s="3"/>
      <c r="H589" s="3"/>
      <c r="O589" s="3"/>
    </row>
    <row r="590" spans="2:15" ht="12">
      <c r="B590" s="3"/>
      <c r="H590" s="3"/>
      <c r="O590" s="3"/>
    </row>
    <row r="591" spans="2:15" ht="12">
      <c r="B591" s="3"/>
      <c r="H591" s="3"/>
      <c r="O591" s="3"/>
    </row>
    <row r="592" spans="2:15" ht="12">
      <c r="B592" s="3"/>
      <c r="H592" s="3"/>
      <c r="O592" s="3"/>
    </row>
    <row r="593" spans="2:15" ht="12">
      <c r="B593" s="3"/>
      <c r="H593" s="3"/>
      <c r="O593" s="3"/>
    </row>
    <row r="594" spans="2:15" ht="12">
      <c r="B594" s="3"/>
      <c r="H594" s="3"/>
      <c r="O594" s="3"/>
    </row>
    <row r="595" spans="2:15" ht="12">
      <c r="B595" s="3"/>
      <c r="H595" s="3"/>
      <c r="O595" s="3"/>
    </row>
    <row r="596" spans="2:15" ht="12">
      <c r="B596" s="3"/>
      <c r="H596" s="3"/>
      <c r="O596" s="3"/>
    </row>
    <row r="597" spans="2:15" ht="12">
      <c r="B597" s="3"/>
      <c r="H597" s="3"/>
      <c r="O597" s="3"/>
    </row>
    <row r="598" spans="2:15" ht="12">
      <c r="B598" s="3"/>
      <c r="H598" s="3"/>
      <c r="O598" s="3"/>
    </row>
    <row r="599" spans="2:15" ht="12">
      <c r="B599" s="3"/>
      <c r="H599" s="3"/>
      <c r="O599" s="3"/>
    </row>
    <row r="600" spans="2:15" ht="12">
      <c r="B600" s="3"/>
      <c r="H600" s="3"/>
      <c r="O600" s="3"/>
    </row>
    <row r="601" spans="2:15" ht="12">
      <c r="B601" s="3"/>
      <c r="H601" s="3"/>
      <c r="O601" s="3"/>
    </row>
    <row r="602" spans="2:15" ht="12">
      <c r="B602" s="3"/>
      <c r="H602" s="3"/>
      <c r="O602" s="3"/>
    </row>
    <row r="603" spans="2:15" ht="12">
      <c r="B603" s="3"/>
      <c r="H603" s="3"/>
      <c r="O603" s="3"/>
    </row>
    <row r="604" spans="2:15" ht="12">
      <c r="B604" s="3"/>
      <c r="H604" s="3"/>
      <c r="O604" s="3"/>
    </row>
    <row r="605" spans="2:15" ht="12">
      <c r="B605" s="3"/>
      <c r="H605" s="3"/>
      <c r="O605" s="3"/>
    </row>
    <row r="606" spans="2:15" ht="12">
      <c r="B606" s="3"/>
      <c r="H606" s="3"/>
      <c r="O606" s="3"/>
    </row>
    <row r="607" spans="2:15" ht="12">
      <c r="B607" s="3"/>
      <c r="H607" s="3"/>
      <c r="O607" s="3"/>
    </row>
    <row r="608" spans="2:15" ht="12">
      <c r="B608" s="3"/>
      <c r="H608" s="3"/>
      <c r="O608" s="3"/>
    </row>
    <row r="609" spans="2:15" ht="12">
      <c r="B609" s="3"/>
      <c r="H609" s="3"/>
      <c r="O609" s="3"/>
    </row>
    <row r="610" spans="2:15" ht="12">
      <c r="B610" s="3"/>
      <c r="H610" s="3"/>
      <c r="O610" s="3"/>
    </row>
    <row r="611" spans="2:15" ht="12">
      <c r="B611" s="3"/>
      <c r="H611" s="3"/>
      <c r="O611" s="3"/>
    </row>
    <row r="612" spans="2:15" ht="12">
      <c r="B612" s="3"/>
      <c r="H612" s="3"/>
      <c r="O612" s="3"/>
    </row>
    <row r="613" spans="2:15" ht="12">
      <c r="B613" s="3"/>
      <c r="H613" s="3"/>
      <c r="O613" s="3"/>
    </row>
    <row r="614" spans="2:15" ht="12">
      <c r="B614" s="3"/>
      <c r="H614" s="3"/>
      <c r="O614" s="3"/>
    </row>
    <row r="615" spans="2:15" ht="12">
      <c r="B615" s="3"/>
      <c r="H615" s="3"/>
      <c r="O615" s="3"/>
    </row>
    <row r="616" spans="2:15" ht="12">
      <c r="B616" s="3"/>
      <c r="H616" s="3"/>
      <c r="O616" s="3"/>
    </row>
    <row r="617" spans="2:15" ht="12">
      <c r="B617" s="3"/>
      <c r="H617" s="3"/>
      <c r="O617" s="3"/>
    </row>
    <row r="618" spans="2:15" ht="12">
      <c r="B618" s="3"/>
      <c r="H618" s="3"/>
      <c r="O618" s="3"/>
    </row>
    <row r="619" spans="2:15" ht="12">
      <c r="B619" s="3"/>
      <c r="H619" s="3"/>
      <c r="O619" s="3"/>
    </row>
    <row r="620" spans="2:15" ht="12">
      <c r="B620" s="3"/>
      <c r="H620" s="3"/>
      <c r="O620" s="3"/>
    </row>
    <row r="621" spans="2:15" ht="12">
      <c r="B621" s="3"/>
      <c r="H621" s="3"/>
      <c r="O621" s="3"/>
    </row>
    <row r="622" spans="2:15" ht="12">
      <c r="B622" s="3"/>
      <c r="H622" s="3"/>
      <c r="O622" s="3"/>
    </row>
    <row r="623" spans="2:15" ht="12">
      <c r="B623" s="3"/>
      <c r="H623" s="3"/>
      <c r="O623" s="3"/>
    </row>
    <row r="624" spans="2:15" ht="12">
      <c r="B624" s="3"/>
      <c r="H624" s="3"/>
      <c r="O624" s="3"/>
    </row>
    <row r="625" spans="2:15" ht="12">
      <c r="B625" s="3"/>
      <c r="H625" s="3"/>
      <c r="O625" s="3"/>
    </row>
    <row r="626" spans="2:15" ht="12">
      <c r="B626" s="3"/>
      <c r="H626" s="3"/>
      <c r="O626" s="3"/>
    </row>
    <row r="627" spans="2:15" ht="12">
      <c r="B627" s="3"/>
      <c r="H627" s="3"/>
      <c r="O627" s="3"/>
    </row>
    <row r="628" spans="2:15" ht="12">
      <c r="B628" s="3"/>
      <c r="H628" s="3"/>
      <c r="O628" s="3"/>
    </row>
    <row r="629" spans="2:15" ht="12">
      <c r="B629" s="3"/>
      <c r="H629" s="3"/>
      <c r="O629" s="3"/>
    </row>
    <row r="630" spans="2:15" ht="12">
      <c r="B630" s="3"/>
      <c r="H630" s="3"/>
      <c r="O630" s="3"/>
    </row>
    <row r="631" spans="2:15" ht="12">
      <c r="B631" s="3"/>
      <c r="H631" s="3"/>
      <c r="O631" s="3"/>
    </row>
    <row r="632" spans="2:15" ht="12">
      <c r="B632" s="3"/>
      <c r="H632" s="3"/>
      <c r="O632" s="3"/>
    </row>
    <row r="633" spans="2:15" ht="12">
      <c r="B633" s="3"/>
      <c r="H633" s="3"/>
      <c r="O633" s="3"/>
    </row>
    <row r="634" spans="2:15" ht="12">
      <c r="B634" s="3"/>
      <c r="H634" s="3"/>
      <c r="O634" s="3"/>
    </row>
    <row r="635" spans="2:15" ht="12">
      <c r="B635" s="3"/>
      <c r="H635" s="3"/>
      <c r="O635" s="3"/>
    </row>
    <row r="636" spans="2:15" ht="12">
      <c r="B636" s="3"/>
      <c r="H636" s="3"/>
      <c r="O636" s="3"/>
    </row>
    <row r="637" spans="2:15" ht="12">
      <c r="B637" s="3"/>
      <c r="H637" s="3"/>
      <c r="O637" s="3"/>
    </row>
    <row r="638" spans="2:15" ht="12">
      <c r="B638" s="3"/>
      <c r="H638" s="3"/>
      <c r="O638" s="3"/>
    </row>
    <row r="639" spans="2:15" ht="12">
      <c r="B639" s="3"/>
      <c r="H639" s="3"/>
      <c r="O639" s="3"/>
    </row>
    <row r="640" spans="2:15" ht="12">
      <c r="B640" s="3"/>
      <c r="H640" s="3"/>
      <c r="O640" s="3"/>
    </row>
    <row r="641" spans="2:15" ht="12">
      <c r="B641" s="3"/>
      <c r="H641" s="3"/>
      <c r="O641" s="3"/>
    </row>
    <row r="642" spans="2:15" ht="12">
      <c r="B642" s="3"/>
      <c r="H642" s="3"/>
      <c r="O642" s="3"/>
    </row>
    <row r="643" spans="2:15" ht="12">
      <c r="B643" s="3"/>
      <c r="H643" s="3"/>
      <c r="O643" s="3"/>
    </row>
    <row r="644" spans="2:15" ht="12">
      <c r="B644" s="3"/>
      <c r="H644" s="3"/>
      <c r="O644" s="3"/>
    </row>
    <row r="645" spans="2:15" ht="12">
      <c r="B645" s="3"/>
      <c r="H645" s="3"/>
      <c r="O645" s="3"/>
    </row>
    <row r="646" spans="2:15" ht="12">
      <c r="B646" s="3"/>
      <c r="H646" s="3"/>
      <c r="O646" s="3"/>
    </row>
    <row r="647" spans="2:15" ht="12">
      <c r="B647" s="3"/>
      <c r="H647" s="3"/>
      <c r="O647" s="3"/>
    </row>
    <row r="648" spans="2:15" ht="12">
      <c r="B648" s="3"/>
      <c r="H648" s="3"/>
      <c r="O648" s="3"/>
    </row>
    <row r="649" spans="2:15" ht="12">
      <c r="B649" s="3"/>
      <c r="H649" s="3"/>
      <c r="O649" s="3"/>
    </row>
    <row r="650" spans="2:15" ht="12">
      <c r="B650" s="3"/>
      <c r="H650" s="3"/>
      <c r="O650" s="3"/>
    </row>
    <row r="651" spans="2:15" ht="12">
      <c r="B651" s="3"/>
      <c r="H651" s="3"/>
      <c r="O651" s="3"/>
    </row>
    <row r="652" spans="2:15" ht="12">
      <c r="B652" s="3"/>
      <c r="H652" s="3"/>
      <c r="O652" s="3"/>
    </row>
    <row r="653" spans="2:15" ht="12">
      <c r="B653" s="3"/>
      <c r="H653" s="3"/>
      <c r="O653" s="3"/>
    </row>
    <row r="654" spans="2:15" ht="12">
      <c r="B654" s="3"/>
      <c r="H654" s="3"/>
      <c r="O654" s="3"/>
    </row>
    <row r="655" spans="2:15" ht="12">
      <c r="B655" s="3"/>
      <c r="H655" s="3"/>
      <c r="O655" s="3"/>
    </row>
    <row r="656" spans="2:15" ht="12">
      <c r="B656" s="3"/>
      <c r="H656" s="3"/>
      <c r="O656" s="3"/>
    </row>
    <row r="657" spans="2:15" ht="12">
      <c r="B657" s="3"/>
      <c r="H657" s="3"/>
      <c r="O657" s="3"/>
    </row>
    <row r="658" spans="2:15" ht="12">
      <c r="B658" s="3"/>
      <c r="H658" s="3"/>
      <c r="O658" s="3"/>
    </row>
    <row r="659" spans="2:15" ht="12">
      <c r="B659" s="3"/>
      <c r="H659" s="3"/>
      <c r="O659" s="3"/>
    </row>
    <row r="660" spans="2:15" ht="12">
      <c r="B660" s="3"/>
      <c r="H660" s="3"/>
      <c r="O660" s="3"/>
    </row>
    <row r="661" spans="2:15" ht="12">
      <c r="B661" s="3"/>
      <c r="H661" s="3"/>
      <c r="O661" s="3"/>
    </row>
    <row r="662" spans="2:15" ht="12">
      <c r="B662" s="3"/>
      <c r="H662" s="3"/>
      <c r="O662" s="3"/>
    </row>
    <row r="663" spans="2:15" ht="12">
      <c r="B663" s="3"/>
      <c r="H663" s="3"/>
      <c r="O663" s="3"/>
    </row>
    <row r="664" spans="2:15" ht="12">
      <c r="B664" s="3"/>
      <c r="H664" s="3"/>
      <c r="O664" s="3"/>
    </row>
    <row r="665" spans="2:15" ht="12">
      <c r="B665" s="3"/>
      <c r="H665" s="3"/>
      <c r="O665" s="3"/>
    </row>
    <row r="666" spans="2:15" ht="12">
      <c r="B666" s="3"/>
      <c r="H666" s="3"/>
      <c r="O666" s="3"/>
    </row>
    <row r="667" spans="2:15" ht="12">
      <c r="B667" s="3"/>
      <c r="H667" s="3"/>
      <c r="O667" s="3"/>
    </row>
    <row r="668" spans="2:15" ht="12">
      <c r="B668" s="3"/>
      <c r="H668" s="3"/>
      <c r="O668" s="3"/>
    </row>
    <row r="669" spans="2:15" ht="12">
      <c r="B669" s="3"/>
      <c r="H669" s="3"/>
      <c r="O669" s="3"/>
    </row>
    <row r="670" spans="2:15" ht="12">
      <c r="B670" s="3"/>
      <c r="H670" s="3"/>
      <c r="O670" s="3"/>
    </row>
    <row r="671" spans="2:15" ht="12">
      <c r="B671" s="3"/>
      <c r="H671" s="3"/>
      <c r="O671" s="3"/>
    </row>
    <row r="672" spans="2:15" ht="12">
      <c r="B672" s="3"/>
      <c r="H672" s="3"/>
      <c r="O672" s="3"/>
    </row>
    <row r="673" spans="2:15" ht="12">
      <c r="B673" s="3"/>
      <c r="H673" s="3"/>
      <c r="O673" s="3"/>
    </row>
    <row r="674" spans="2:15" ht="12">
      <c r="B674" s="3"/>
      <c r="H674" s="3"/>
      <c r="O674" s="3"/>
    </row>
    <row r="675" spans="2:15" ht="12">
      <c r="B675" s="3"/>
      <c r="H675" s="3"/>
      <c r="O675" s="3"/>
    </row>
    <row r="676" spans="2:15" ht="12">
      <c r="B676" s="3"/>
      <c r="H676" s="3"/>
      <c r="O676" s="3"/>
    </row>
    <row r="677" spans="2:15" ht="12">
      <c r="B677" s="3"/>
      <c r="H677" s="3"/>
      <c r="O677" s="3"/>
    </row>
    <row r="678" spans="2:15" ht="12">
      <c r="B678" s="3"/>
      <c r="H678" s="3"/>
      <c r="O678" s="3"/>
    </row>
    <row r="679" spans="2:15" ht="12">
      <c r="B679" s="3"/>
      <c r="H679" s="3"/>
      <c r="O679" s="3"/>
    </row>
    <row r="680" spans="2:15" ht="12">
      <c r="B680" s="3"/>
      <c r="H680" s="3"/>
      <c r="O680" s="3"/>
    </row>
    <row r="681" spans="2:15" ht="12">
      <c r="B681" s="3"/>
      <c r="H681" s="3"/>
      <c r="O681" s="3"/>
    </row>
    <row r="682" spans="2:15" ht="12">
      <c r="B682" s="3"/>
      <c r="H682" s="3"/>
      <c r="O682" s="3"/>
    </row>
    <row r="683" spans="2:15" ht="12">
      <c r="B683" s="3"/>
      <c r="H683" s="3"/>
      <c r="O683" s="3"/>
    </row>
    <row r="684" spans="2:15" ht="12">
      <c r="B684" s="3"/>
      <c r="H684" s="3"/>
      <c r="O684" s="3"/>
    </row>
    <row r="685" spans="2:15" ht="12">
      <c r="B685" s="3"/>
      <c r="H685" s="3"/>
      <c r="O685" s="3"/>
    </row>
    <row r="686" spans="2:15" ht="12">
      <c r="B686" s="3"/>
      <c r="H686" s="3"/>
      <c r="O686" s="3"/>
    </row>
    <row r="687" spans="2:15" ht="12">
      <c r="B687" s="3"/>
      <c r="H687" s="3"/>
      <c r="O687" s="3"/>
    </row>
    <row r="688" spans="2:15" ht="12">
      <c r="B688" s="3"/>
      <c r="H688" s="3"/>
      <c r="O688" s="3"/>
    </row>
    <row r="689" spans="2:15" ht="12">
      <c r="B689" s="3"/>
      <c r="H689" s="3"/>
      <c r="O689" s="3"/>
    </row>
    <row r="690" spans="2:15" ht="12">
      <c r="B690" s="3"/>
      <c r="H690" s="3"/>
      <c r="O690" s="3"/>
    </row>
    <row r="691" spans="2:15" ht="12">
      <c r="B691" s="3"/>
      <c r="H691" s="3"/>
      <c r="O691" s="3"/>
    </row>
    <row r="692" spans="2:15" ht="12">
      <c r="B692" s="3"/>
      <c r="H692" s="3"/>
      <c r="O692" s="3"/>
    </row>
    <row r="693" spans="2:15" ht="12">
      <c r="B693" s="3"/>
      <c r="H693" s="3"/>
      <c r="O693" s="3"/>
    </row>
    <row r="694" spans="2:15" ht="12">
      <c r="B694" s="3"/>
      <c r="H694" s="3"/>
      <c r="O694" s="3"/>
    </row>
    <row r="695" spans="2:15" ht="12">
      <c r="B695" s="3"/>
      <c r="H695" s="3"/>
      <c r="O695" s="3"/>
    </row>
    <row r="696" spans="2:15" ht="12">
      <c r="B696" s="3"/>
      <c r="H696" s="3"/>
      <c r="O696" s="3"/>
    </row>
    <row r="697" spans="2:15" ht="12">
      <c r="B697" s="3"/>
      <c r="H697" s="3"/>
      <c r="O697" s="3"/>
    </row>
    <row r="698" spans="2:15" ht="12">
      <c r="B698" s="3"/>
      <c r="H698" s="3"/>
      <c r="O698" s="3"/>
    </row>
    <row r="699" spans="2:15" ht="12">
      <c r="B699" s="3"/>
      <c r="H699" s="3"/>
      <c r="O699" s="3"/>
    </row>
    <row r="700" spans="2:15" ht="12">
      <c r="B700" s="3"/>
      <c r="H700" s="3"/>
      <c r="O700" s="3"/>
    </row>
    <row r="701" spans="2:15" ht="12">
      <c r="B701" s="3"/>
      <c r="H701" s="3"/>
      <c r="O701" s="3"/>
    </row>
    <row r="702" spans="2:15" ht="12">
      <c r="B702" s="3"/>
      <c r="H702" s="3"/>
      <c r="O702" s="3"/>
    </row>
    <row r="703" spans="2:15" ht="12">
      <c r="B703" s="3"/>
      <c r="H703" s="3"/>
      <c r="O703" s="3"/>
    </row>
    <row r="704" spans="2:15" ht="12">
      <c r="B704" s="3"/>
      <c r="H704" s="3"/>
      <c r="O704" s="3"/>
    </row>
    <row r="705" spans="2:15" ht="12">
      <c r="B705" s="3"/>
      <c r="H705" s="3"/>
      <c r="O705" s="3"/>
    </row>
    <row r="706" spans="2:15" ht="12">
      <c r="B706" s="3"/>
      <c r="H706" s="3"/>
      <c r="O706" s="3"/>
    </row>
    <row r="707" spans="2:15" ht="12">
      <c r="B707" s="3"/>
      <c r="H707" s="3"/>
      <c r="O707" s="3"/>
    </row>
  </sheetData>
  <sheetProtection/>
  <mergeCells count="8">
    <mergeCell ref="A2:O2"/>
    <mergeCell ref="A45:O45"/>
    <mergeCell ref="A78:O78"/>
    <mergeCell ref="A79:O79"/>
    <mergeCell ref="A115:O115"/>
    <mergeCell ref="A116:O116"/>
    <mergeCell ref="A3:O3"/>
    <mergeCell ref="A46:O4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01"/>
  <sheetViews>
    <sheetView zoomScalePageLayoutView="0" workbookViewId="0" topLeftCell="A1">
      <selection activeCell="G27" sqref="G27"/>
    </sheetView>
  </sheetViews>
  <sheetFormatPr defaultColWidth="9.8515625" defaultRowHeight="12.75"/>
  <cols>
    <col min="1" max="1" width="26.7109375" style="3" customWidth="1"/>
    <col min="2" max="2" width="10.140625" style="22" customWidth="1"/>
    <col min="3" max="4" width="9.421875" style="3" customWidth="1"/>
    <col min="5" max="5" width="9.140625" style="3" customWidth="1"/>
    <col min="6" max="6" width="8.421875" style="3" customWidth="1"/>
    <col min="7" max="7" width="8.8515625" style="3" customWidth="1"/>
    <col min="8" max="8" width="9.28125" style="23" customWidth="1"/>
    <col min="9" max="9" width="9.140625" style="3" customWidth="1"/>
    <col min="10" max="10" width="8.00390625" style="3" customWidth="1"/>
    <col min="11" max="11" width="7.7109375" style="3" customWidth="1"/>
    <col min="12" max="12" width="7.57421875" style="3" customWidth="1"/>
    <col min="13" max="13" width="8.57421875" style="3" customWidth="1"/>
    <col min="14" max="14" width="8.7109375" style="3" customWidth="1"/>
    <col min="15" max="15" width="11.00390625" style="4" customWidth="1"/>
    <col min="16" max="16" width="7.140625" style="266" customWidth="1"/>
    <col min="17" max="20" width="9.8515625" style="266" customWidth="1"/>
    <col min="21" max="31" width="9.8515625" style="9" customWidth="1"/>
    <col min="32" max="16384" width="9.8515625" style="3" customWidth="1"/>
  </cols>
  <sheetData>
    <row r="1" spans="1:15" ht="19.5" customHeight="1">
      <c r="A1" s="9"/>
      <c r="B1" s="20"/>
      <c r="C1" s="9"/>
      <c r="D1" s="9"/>
      <c r="E1" s="9"/>
      <c r="F1" s="9"/>
      <c r="G1" s="9"/>
      <c r="H1" s="21"/>
      <c r="I1" s="9"/>
      <c r="J1" s="9"/>
      <c r="K1" s="9"/>
      <c r="L1" s="9"/>
      <c r="M1" s="9"/>
      <c r="N1" s="9"/>
      <c r="O1" s="8"/>
    </row>
    <row r="2" spans="1:15" ht="15.75">
      <c r="A2" s="494" t="s">
        <v>350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spans="1:15" ht="6.75" customHeight="1">
      <c r="A3" s="9"/>
      <c r="B3" s="20"/>
      <c r="C3" s="246"/>
      <c r="D3" s="246"/>
      <c r="E3" s="246"/>
      <c r="F3" s="246"/>
      <c r="G3" s="246"/>
      <c r="H3" s="247"/>
      <c r="I3" s="246"/>
      <c r="J3" s="246"/>
      <c r="K3" s="246"/>
      <c r="L3" s="246"/>
      <c r="M3" s="246"/>
      <c r="N3" s="246"/>
      <c r="O3" s="248"/>
    </row>
    <row r="4" spans="1:15" ht="15">
      <c r="A4" s="259"/>
      <c r="B4" s="259"/>
      <c r="C4" s="259"/>
      <c r="D4" s="259"/>
      <c r="E4" s="259"/>
      <c r="F4" s="259"/>
      <c r="G4" s="259"/>
      <c r="H4" s="260"/>
      <c r="I4" s="259"/>
      <c r="J4" s="259"/>
      <c r="K4" s="259"/>
      <c r="L4" s="259"/>
      <c r="M4" s="259"/>
      <c r="N4" s="259"/>
      <c r="O4" s="259"/>
    </row>
    <row r="5" spans="1:15" ht="15">
      <c r="A5" s="222" t="s">
        <v>351</v>
      </c>
      <c r="B5" s="222" t="s">
        <v>0</v>
      </c>
      <c r="C5" s="222" t="s">
        <v>16</v>
      </c>
      <c r="D5" s="222" t="s">
        <v>17</v>
      </c>
      <c r="E5" s="222" t="s">
        <v>18</v>
      </c>
      <c r="F5" s="222" t="s">
        <v>19</v>
      </c>
      <c r="G5" s="222" t="s">
        <v>20</v>
      </c>
      <c r="H5" s="224" t="s">
        <v>21</v>
      </c>
      <c r="I5" s="222" t="s">
        <v>22</v>
      </c>
      <c r="J5" s="222" t="s">
        <v>61</v>
      </c>
      <c r="K5" s="222" t="s">
        <v>23</v>
      </c>
      <c r="L5" s="222" t="s">
        <v>24</v>
      </c>
      <c r="M5" s="222" t="s">
        <v>25</v>
      </c>
      <c r="N5" s="222" t="s">
        <v>26</v>
      </c>
      <c r="O5" s="222" t="s">
        <v>40</v>
      </c>
    </row>
    <row r="6" spans="1:31" ht="13.5">
      <c r="A6" s="345" t="s">
        <v>41</v>
      </c>
      <c r="B6" s="477"/>
      <c r="C6" s="346"/>
      <c r="D6" s="346"/>
      <c r="E6" s="346"/>
      <c r="F6" s="346"/>
      <c r="G6" s="346"/>
      <c r="H6" s="66"/>
      <c r="I6" s="346"/>
      <c r="J6" s="346"/>
      <c r="K6" s="346"/>
      <c r="L6" s="346"/>
      <c r="M6" s="346"/>
      <c r="N6" s="346"/>
      <c r="O6" s="347"/>
      <c r="P6" s="245"/>
      <c r="Q6" s="245"/>
      <c r="R6" s="245"/>
      <c r="S6" s="245"/>
      <c r="T6" s="245"/>
      <c r="U6" s="245"/>
      <c r="V6" s="245"/>
      <c r="W6" s="3"/>
      <c r="X6" s="3"/>
      <c r="Y6" s="3"/>
      <c r="Z6" s="3"/>
      <c r="AA6" s="3"/>
      <c r="AB6" s="3"/>
      <c r="AC6" s="3"/>
      <c r="AD6" s="3"/>
      <c r="AE6" s="3"/>
    </row>
    <row r="7" spans="1:31" s="5" customFormat="1" ht="12.75">
      <c r="A7" s="203" t="s">
        <v>240</v>
      </c>
      <c r="B7" s="134" t="s">
        <v>57</v>
      </c>
      <c r="C7" s="84">
        <v>2125</v>
      </c>
      <c r="D7" s="84">
        <v>2143.75</v>
      </c>
      <c r="E7" s="84">
        <v>2163.6363636363635</v>
      </c>
      <c r="F7" s="88">
        <v>2004.1666666666667</v>
      </c>
      <c r="G7" s="88">
        <v>2045.8333333333333</v>
      </c>
      <c r="H7" s="84">
        <v>2070.8333333333335</v>
      </c>
      <c r="I7" s="159">
        <v>2100</v>
      </c>
      <c r="J7" s="84">
        <v>2070</v>
      </c>
      <c r="K7" s="90">
        <v>2083.3333333333335</v>
      </c>
      <c r="L7" s="84">
        <v>2095.8333333333335</v>
      </c>
      <c r="M7" s="101">
        <v>2120</v>
      </c>
      <c r="N7" s="96">
        <v>2137.5</v>
      </c>
      <c r="O7" s="160">
        <f>AVERAGE(C7:N7)</f>
        <v>2096.6571969696965</v>
      </c>
      <c r="P7" s="261"/>
      <c r="Q7" s="261"/>
      <c r="R7" s="261"/>
      <c r="S7" s="261"/>
      <c r="T7" s="261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5" customFormat="1" ht="12.75">
      <c r="A8" s="203" t="s">
        <v>241</v>
      </c>
      <c r="B8" s="134" t="s">
        <v>57</v>
      </c>
      <c r="C8" s="84">
        <v>1800</v>
      </c>
      <c r="D8" s="84">
        <v>1800</v>
      </c>
      <c r="E8" s="84">
        <v>1800</v>
      </c>
      <c r="F8" s="88">
        <v>1800</v>
      </c>
      <c r="G8" s="88">
        <v>1800</v>
      </c>
      <c r="H8" s="84">
        <v>1820</v>
      </c>
      <c r="I8" s="159">
        <v>1840.333333333333</v>
      </c>
      <c r="J8" s="84">
        <v>1869.3333333333333</v>
      </c>
      <c r="K8" s="90">
        <v>1840</v>
      </c>
      <c r="L8" s="84">
        <v>1833.3333333333333</v>
      </c>
      <c r="M8" s="101">
        <v>1864</v>
      </c>
      <c r="N8" s="96">
        <v>1880</v>
      </c>
      <c r="O8" s="160">
        <f aca="true" t="shared" si="0" ref="O8:O41">AVERAGE(C8:N8)</f>
        <v>1828.9166666666667</v>
      </c>
      <c r="P8" s="261"/>
      <c r="Q8" s="261"/>
      <c r="R8" s="261"/>
      <c r="S8" s="261"/>
      <c r="T8" s="261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5" customFormat="1" ht="12.75">
      <c r="A9" s="203" t="s">
        <v>242</v>
      </c>
      <c r="B9" s="134" t="s">
        <v>57</v>
      </c>
      <c r="C9" s="84">
        <v>1450.909090909091</v>
      </c>
      <c r="D9" s="84">
        <v>1513.3333333333333</v>
      </c>
      <c r="E9" s="84">
        <v>1520</v>
      </c>
      <c r="F9" s="88">
        <v>1501.6666666666667</v>
      </c>
      <c r="G9" s="88">
        <v>1523.3333333333333</v>
      </c>
      <c r="H9" s="84">
        <v>1534.3333333333333</v>
      </c>
      <c r="I9" s="159">
        <v>1536</v>
      </c>
      <c r="J9" s="84">
        <v>1587.2</v>
      </c>
      <c r="K9" s="90">
        <v>1600</v>
      </c>
      <c r="L9" s="84">
        <v>1600</v>
      </c>
      <c r="M9" s="101">
        <v>1610.6666666666667</v>
      </c>
      <c r="N9" s="96">
        <v>1696.6666666666667</v>
      </c>
      <c r="O9" s="160">
        <f t="shared" si="0"/>
        <v>1556.1757575757576</v>
      </c>
      <c r="P9" s="261"/>
      <c r="Q9" s="261"/>
      <c r="R9" s="261"/>
      <c r="S9" s="261"/>
      <c r="T9" s="26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5" customFormat="1" ht="12.75">
      <c r="A10" s="203" t="s">
        <v>1</v>
      </c>
      <c r="B10" s="134" t="s">
        <v>57</v>
      </c>
      <c r="C10" s="84">
        <v>900</v>
      </c>
      <c r="D10" s="84">
        <v>904.1666666666666</v>
      </c>
      <c r="E10" s="84">
        <v>902.2727272727273</v>
      </c>
      <c r="F10" s="88">
        <v>925</v>
      </c>
      <c r="G10" s="88">
        <v>908.3333333333334</v>
      </c>
      <c r="H10" s="84">
        <v>933.3333333333334</v>
      </c>
      <c r="I10" s="159">
        <v>945.8333333333334</v>
      </c>
      <c r="J10" s="84">
        <v>880</v>
      </c>
      <c r="K10" s="90">
        <v>862.5</v>
      </c>
      <c r="L10" s="84">
        <v>862.5</v>
      </c>
      <c r="M10" s="101">
        <v>890</v>
      </c>
      <c r="N10" s="96">
        <v>804.1666666666666</v>
      </c>
      <c r="O10" s="160">
        <f t="shared" si="0"/>
        <v>893.1755050505049</v>
      </c>
      <c r="P10" s="261"/>
      <c r="Q10" s="261"/>
      <c r="R10" s="261"/>
      <c r="S10" s="261"/>
      <c r="T10" s="261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5" customFormat="1" ht="12.75">
      <c r="A11" s="227"/>
      <c r="B11" s="134"/>
      <c r="C11" s="84"/>
      <c r="D11" s="84"/>
      <c r="E11" s="84"/>
      <c r="F11" s="88"/>
      <c r="G11" s="88"/>
      <c r="H11" s="84"/>
      <c r="I11" s="159"/>
      <c r="J11" s="84"/>
      <c r="K11" s="90"/>
      <c r="L11" s="84"/>
      <c r="M11" s="101"/>
      <c r="N11" s="96"/>
      <c r="O11" s="160"/>
      <c r="P11" s="261"/>
      <c r="Q11" s="261"/>
      <c r="R11" s="261"/>
      <c r="S11" s="261"/>
      <c r="T11" s="26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5" customFormat="1" ht="12.75">
      <c r="A12" s="265" t="s">
        <v>42</v>
      </c>
      <c r="B12" s="13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60"/>
      <c r="P12" s="261"/>
      <c r="Q12" s="261"/>
      <c r="R12" s="261"/>
      <c r="S12" s="261"/>
      <c r="T12" s="261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5" customFormat="1" ht="12.75">
      <c r="A13" s="203" t="s">
        <v>352</v>
      </c>
      <c r="B13" s="134" t="s">
        <v>57</v>
      </c>
      <c r="C13" s="84">
        <v>4145.454545454545</v>
      </c>
      <c r="D13" s="84">
        <v>3275</v>
      </c>
      <c r="E13" s="84">
        <v>3200</v>
      </c>
      <c r="F13" s="88">
        <v>3158.3333333333335</v>
      </c>
      <c r="G13" s="88">
        <v>3125</v>
      </c>
      <c r="H13" s="84">
        <v>3558.3333333333335</v>
      </c>
      <c r="I13" s="159">
        <v>3600</v>
      </c>
      <c r="J13" s="84">
        <v>3680</v>
      </c>
      <c r="K13" s="90">
        <v>3816.6666666666665</v>
      </c>
      <c r="L13" s="84">
        <v>3758.3333333333335</v>
      </c>
      <c r="M13" s="101">
        <v>3796.6666666666665</v>
      </c>
      <c r="N13" s="96">
        <v>3800</v>
      </c>
      <c r="O13" s="160">
        <f t="shared" si="0"/>
        <v>3576.14898989899</v>
      </c>
      <c r="P13" s="261"/>
      <c r="Q13" s="261"/>
      <c r="R13" s="261"/>
      <c r="S13" s="261"/>
      <c r="T13" s="261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5" customFormat="1" ht="12.75">
      <c r="A14" s="203" t="s">
        <v>281</v>
      </c>
      <c r="B14" s="134" t="s">
        <v>57</v>
      </c>
      <c r="C14" s="84">
        <v>4281.818181818182</v>
      </c>
      <c r="D14" s="84">
        <v>4025</v>
      </c>
      <c r="E14" s="84">
        <v>4063.6363636363635</v>
      </c>
      <c r="F14" s="88">
        <v>4100</v>
      </c>
      <c r="G14" s="88">
        <v>4225</v>
      </c>
      <c r="H14" s="84">
        <v>4204.166666666667</v>
      </c>
      <c r="I14" s="159">
        <v>4200</v>
      </c>
      <c r="J14" s="84">
        <v>4173.333333333333</v>
      </c>
      <c r="K14" s="90">
        <v>3933.3333333333335</v>
      </c>
      <c r="L14" s="84">
        <v>3958.3333333333335</v>
      </c>
      <c r="M14" s="101">
        <v>4400</v>
      </c>
      <c r="N14" s="96">
        <v>4400</v>
      </c>
      <c r="O14" s="160">
        <f t="shared" si="0"/>
        <v>4163.718434343435</v>
      </c>
      <c r="P14" s="261"/>
      <c r="Q14" s="261"/>
      <c r="R14" s="261"/>
      <c r="S14" s="261"/>
      <c r="T14" s="261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5" customFormat="1" ht="12.75">
      <c r="A15" s="203" t="s">
        <v>282</v>
      </c>
      <c r="B15" s="134" t="s">
        <v>57</v>
      </c>
      <c r="C15" s="84">
        <v>3472.7272727272725</v>
      </c>
      <c r="D15" s="84">
        <v>3450</v>
      </c>
      <c r="E15" s="84">
        <v>3245.4545454545455</v>
      </c>
      <c r="F15" s="88">
        <v>3425</v>
      </c>
      <c r="G15" s="88">
        <v>3450</v>
      </c>
      <c r="H15" s="84">
        <v>3316.6666666666665</v>
      </c>
      <c r="I15" s="159">
        <v>3204.1666666666665</v>
      </c>
      <c r="J15" s="84">
        <v>3293.3333333333335</v>
      </c>
      <c r="K15" s="90">
        <v>3341.6666666666665</v>
      </c>
      <c r="L15" s="84">
        <v>3316.6666666666665</v>
      </c>
      <c r="M15" s="101">
        <v>3133.3333333333335</v>
      </c>
      <c r="N15" s="96">
        <v>3333.3333333333335</v>
      </c>
      <c r="O15" s="160">
        <f t="shared" si="0"/>
        <v>3331.862373737374</v>
      </c>
      <c r="P15" s="261"/>
      <c r="Q15" s="261"/>
      <c r="R15" s="261"/>
      <c r="S15" s="261"/>
      <c r="T15" s="261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5" customFormat="1" ht="12.75">
      <c r="A16" s="203" t="s">
        <v>283</v>
      </c>
      <c r="B16" s="134" t="s">
        <v>57</v>
      </c>
      <c r="C16" s="84">
        <v>3590.909090909091</v>
      </c>
      <c r="D16" s="84">
        <v>3491.6666666666665</v>
      </c>
      <c r="E16" s="84">
        <v>3436.3636363636365</v>
      </c>
      <c r="F16" s="88">
        <v>3383.3333333333335</v>
      </c>
      <c r="G16" s="88">
        <v>3383.3333333333335</v>
      </c>
      <c r="H16" s="84">
        <v>3200</v>
      </c>
      <c r="I16" s="159">
        <v>3200</v>
      </c>
      <c r="J16" s="84">
        <v>3340</v>
      </c>
      <c r="K16" s="90">
        <v>3633.3333333333335</v>
      </c>
      <c r="L16" s="84">
        <v>4116.666666666667</v>
      </c>
      <c r="M16" s="101">
        <v>4326.666666666667</v>
      </c>
      <c r="N16" s="96">
        <v>4408.333333333333</v>
      </c>
      <c r="O16" s="160">
        <f t="shared" si="0"/>
        <v>3625.883838383838</v>
      </c>
      <c r="P16" s="261"/>
      <c r="Q16" s="261"/>
      <c r="R16" s="261"/>
      <c r="S16" s="261"/>
      <c r="T16" s="261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5" customFormat="1" ht="12.75">
      <c r="A17" s="203" t="s">
        <v>285</v>
      </c>
      <c r="B17" s="134" t="s">
        <v>57</v>
      </c>
      <c r="C17" s="84">
        <v>3463.6363636363635</v>
      </c>
      <c r="D17" s="84">
        <v>3283.3333333333335</v>
      </c>
      <c r="E17" s="84">
        <v>3190.909090909091</v>
      </c>
      <c r="F17" s="88">
        <v>3100</v>
      </c>
      <c r="G17" s="88">
        <v>3258.3333333333335</v>
      </c>
      <c r="H17" s="84">
        <v>3300</v>
      </c>
      <c r="I17" s="159">
        <v>3308.3333333333335</v>
      </c>
      <c r="J17" s="84">
        <v>3440</v>
      </c>
      <c r="K17" s="90">
        <v>3516.6666666666665</v>
      </c>
      <c r="L17" s="84">
        <v>3683.3333333333335</v>
      </c>
      <c r="M17" s="101">
        <v>3880</v>
      </c>
      <c r="N17" s="96">
        <v>4175</v>
      </c>
      <c r="O17" s="160">
        <f t="shared" si="0"/>
        <v>3466.628787878788</v>
      </c>
      <c r="P17" s="261"/>
      <c r="Q17" s="261"/>
      <c r="R17" s="261"/>
      <c r="S17" s="261"/>
      <c r="T17" s="261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5" customFormat="1" ht="12.75">
      <c r="A18" s="203" t="s">
        <v>244</v>
      </c>
      <c r="B18" s="134" t="s">
        <v>57</v>
      </c>
      <c r="C18" s="84">
        <v>1192.3076923076924</v>
      </c>
      <c r="D18" s="84">
        <v>1133.6996336996338</v>
      </c>
      <c r="E18" s="84">
        <v>1246.753246753247</v>
      </c>
      <c r="F18" s="88">
        <v>1285.04884004884</v>
      </c>
      <c r="G18" s="88">
        <v>1409.2038229969264</v>
      </c>
      <c r="H18" s="84">
        <v>1239.7741147741149</v>
      </c>
      <c r="I18" s="159">
        <v>1012.2380994776828</v>
      </c>
      <c r="J18" s="84">
        <v>1479.8076923076922</v>
      </c>
      <c r="K18" s="90">
        <v>1616.6666666666667</v>
      </c>
      <c r="L18" s="84">
        <v>1970</v>
      </c>
      <c r="M18" s="101">
        <v>2080</v>
      </c>
      <c r="N18" s="96">
        <v>1766.6666666666667</v>
      </c>
      <c r="O18" s="160">
        <f t="shared" si="0"/>
        <v>1452.6805396415969</v>
      </c>
      <c r="P18" s="261"/>
      <c r="Q18" s="261"/>
      <c r="R18" s="261"/>
      <c r="S18" s="261"/>
      <c r="T18" s="261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5" customFormat="1" ht="12.75">
      <c r="A19" s="203"/>
      <c r="B19" s="134"/>
      <c r="C19" s="84"/>
      <c r="D19" s="84"/>
      <c r="E19" s="84"/>
      <c r="F19" s="84"/>
      <c r="G19" s="88"/>
      <c r="H19" s="84"/>
      <c r="I19" s="159"/>
      <c r="J19" s="84"/>
      <c r="K19" s="90"/>
      <c r="L19" s="84"/>
      <c r="M19" s="101"/>
      <c r="N19" s="96"/>
      <c r="O19" s="160"/>
      <c r="P19" s="261"/>
      <c r="Q19" s="261"/>
      <c r="R19" s="261"/>
      <c r="S19" s="261"/>
      <c r="T19" s="261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5" customFormat="1" ht="12.75">
      <c r="A20" s="265" t="s">
        <v>43</v>
      </c>
      <c r="B20" s="134"/>
      <c r="C20" s="84"/>
      <c r="D20" s="84"/>
      <c r="E20" s="84"/>
      <c r="F20" s="84"/>
      <c r="G20" s="88"/>
      <c r="H20" s="84"/>
      <c r="I20" s="89"/>
      <c r="J20" s="84"/>
      <c r="K20" s="90"/>
      <c r="L20" s="84"/>
      <c r="M20" s="101"/>
      <c r="N20" s="96"/>
      <c r="O20" s="160"/>
      <c r="P20" s="261"/>
      <c r="Q20" s="261"/>
      <c r="R20" s="261"/>
      <c r="S20" s="261"/>
      <c r="T20" s="261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5" customFormat="1" ht="12.75">
      <c r="A21" s="203" t="s">
        <v>2</v>
      </c>
      <c r="B21" s="134" t="s">
        <v>57</v>
      </c>
      <c r="C21" s="181">
        <v>672.7272727272727</v>
      </c>
      <c r="D21" s="181">
        <v>687.5</v>
      </c>
      <c r="E21" s="181">
        <v>645.4545454545455</v>
      </c>
      <c r="F21" s="181">
        <v>533.3333333333334</v>
      </c>
      <c r="G21" s="181">
        <v>612.5</v>
      </c>
      <c r="H21" s="181">
        <v>500</v>
      </c>
      <c r="I21" s="181">
        <v>633.3333333333334</v>
      </c>
      <c r="J21" s="181">
        <v>726.6666666666666</v>
      </c>
      <c r="K21" s="181">
        <v>708.3333333333334</v>
      </c>
      <c r="L21" s="181">
        <v>762.5</v>
      </c>
      <c r="M21" s="181">
        <v>713.3333333333334</v>
      </c>
      <c r="N21" s="181">
        <v>716.6666666666666</v>
      </c>
      <c r="O21" s="160">
        <f t="shared" si="0"/>
        <v>659.3623737373738</v>
      </c>
      <c r="P21" s="261"/>
      <c r="Q21" s="261"/>
      <c r="R21" s="261"/>
      <c r="S21" s="261"/>
      <c r="T21" s="261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5" customFormat="1" ht="12.75">
      <c r="A22" s="203" t="s">
        <v>245</v>
      </c>
      <c r="B22" s="134" t="s">
        <v>57</v>
      </c>
      <c r="C22" s="181"/>
      <c r="D22" s="181"/>
      <c r="E22" s="181">
        <v>1457.57</v>
      </c>
      <c r="F22" s="181">
        <v>1691.6666666666667</v>
      </c>
      <c r="G22" s="181">
        <v>1666.6666666666667</v>
      </c>
      <c r="H22" s="181">
        <v>2300</v>
      </c>
      <c r="I22" s="181">
        <v>2241.6666666666665</v>
      </c>
      <c r="J22" s="181">
        <v>1693.3333333333333</v>
      </c>
      <c r="K22" s="181">
        <v>1425</v>
      </c>
      <c r="L22" s="181">
        <v>1241.6666666666667</v>
      </c>
      <c r="M22" s="181">
        <v>1060</v>
      </c>
      <c r="N22" s="181">
        <v>991.6666666666666</v>
      </c>
      <c r="O22" s="160">
        <f t="shared" si="0"/>
        <v>1576.9236666666666</v>
      </c>
      <c r="P22" s="261"/>
      <c r="Q22" s="261"/>
      <c r="R22" s="261"/>
      <c r="S22" s="261"/>
      <c r="T22" s="261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5" customFormat="1" ht="12.75">
      <c r="A23" s="203" t="s">
        <v>64</v>
      </c>
      <c r="B23" s="134" t="s">
        <v>57</v>
      </c>
      <c r="C23" s="181">
        <v>2790.909090909091</v>
      </c>
      <c r="D23" s="181">
        <v>3000</v>
      </c>
      <c r="E23" s="181">
        <v>3068.181818181818</v>
      </c>
      <c r="F23" s="181">
        <f>E23+G23/G23</f>
        <v>3069.181818181818</v>
      </c>
      <c r="G23" s="181">
        <v>3495.8333333333335</v>
      </c>
      <c r="H23" s="181">
        <v>2858.3333333333335</v>
      </c>
      <c r="I23" s="181">
        <v>2358.3333333333335</v>
      </c>
      <c r="J23" s="181">
        <v>1906.6666666666667</v>
      </c>
      <c r="K23" s="181">
        <v>2000</v>
      </c>
      <c r="L23" s="181">
        <v>1925</v>
      </c>
      <c r="M23" s="181">
        <v>1926.6666666666667</v>
      </c>
      <c r="N23" s="181">
        <v>2050</v>
      </c>
      <c r="O23" s="160">
        <f t="shared" si="0"/>
        <v>2537.425505050505</v>
      </c>
      <c r="P23" s="261"/>
      <c r="Q23" s="261">
        <f>AVERAGE(O22:O23)</f>
        <v>2057.1745858585855</v>
      </c>
      <c r="R23" s="261"/>
      <c r="S23" s="261"/>
      <c r="T23" s="261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5" customFormat="1" ht="12.75">
      <c r="A24" s="203" t="s">
        <v>246</v>
      </c>
      <c r="B24" s="134" t="s">
        <v>57</v>
      </c>
      <c r="C24" s="181">
        <v>1285.1239669421484</v>
      </c>
      <c r="D24" s="181">
        <v>1219.6969696969697</v>
      </c>
      <c r="E24" s="181">
        <v>1086.7768595041323</v>
      </c>
      <c r="F24" s="181">
        <v>943.1818181818184</v>
      </c>
      <c r="G24" s="181">
        <v>981.060606060606</v>
      </c>
      <c r="H24" s="181">
        <v>1060.6060606060603</v>
      </c>
      <c r="I24" s="181">
        <v>1231.0606060606058</v>
      </c>
      <c r="J24" s="181">
        <v>1257.5757575757575</v>
      </c>
      <c r="K24" s="181">
        <v>1193.1818181818182</v>
      </c>
      <c r="L24" s="181">
        <v>1174.2424242424242</v>
      </c>
      <c r="M24" s="181">
        <v>1200</v>
      </c>
      <c r="N24" s="181">
        <v>1246.2121212121212</v>
      </c>
      <c r="O24" s="160">
        <f t="shared" si="0"/>
        <v>1156.559917355372</v>
      </c>
      <c r="P24" s="261"/>
      <c r="Q24" s="261"/>
      <c r="R24" s="261"/>
      <c r="S24" s="261"/>
      <c r="T24" s="261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5" customFormat="1" ht="12.75">
      <c r="A25" s="203" t="s">
        <v>247</v>
      </c>
      <c r="B25" s="134" t="s">
        <v>57</v>
      </c>
      <c r="C25" s="181">
        <v>4927.272727272727</v>
      </c>
      <c r="D25" s="181">
        <v>3816.6666666666665</v>
      </c>
      <c r="E25" s="181">
        <v>3372.7272727272725</v>
      </c>
      <c r="F25" s="181">
        <v>3166.6666666666665</v>
      </c>
      <c r="G25" s="181">
        <v>2741.6666666666665</v>
      </c>
      <c r="H25" s="181">
        <v>2566.6666666666665</v>
      </c>
      <c r="I25" s="181">
        <v>2608.3333333333335</v>
      </c>
      <c r="J25" s="181">
        <v>2693.3333333333335</v>
      </c>
      <c r="K25" s="181">
        <v>2716.6666666666665</v>
      </c>
      <c r="L25" s="181">
        <v>2758.3333333333335</v>
      </c>
      <c r="M25" s="181">
        <v>2593.3333333333335</v>
      </c>
      <c r="N25" s="181">
        <v>2591.6666666666665</v>
      </c>
      <c r="O25" s="160">
        <f t="shared" si="0"/>
        <v>3046.111111111111</v>
      </c>
      <c r="P25" s="261"/>
      <c r="Q25" s="261"/>
      <c r="R25" s="261"/>
      <c r="S25" s="261"/>
      <c r="T25" s="261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5" customFormat="1" ht="12.75">
      <c r="A26" s="203" t="s">
        <v>248</v>
      </c>
      <c r="B26" s="134" t="s">
        <v>57</v>
      </c>
      <c r="C26" s="181">
        <v>4776.923076923077</v>
      </c>
      <c r="D26" s="181">
        <v>4427.272727272727</v>
      </c>
      <c r="E26" s="181">
        <v>3583.3333333333335</v>
      </c>
      <c r="F26" s="181">
        <v>3190.909090909091</v>
      </c>
      <c r="G26" s="181">
        <v>2883.3333333333335</v>
      </c>
      <c r="H26" s="181">
        <v>3108.3333333333335</v>
      </c>
      <c r="I26" s="181">
        <v>3025</v>
      </c>
      <c r="J26" s="181">
        <v>2750</v>
      </c>
      <c r="K26" s="181">
        <v>2833.3333333333335</v>
      </c>
      <c r="L26" s="181">
        <v>2475</v>
      </c>
      <c r="M26" s="181">
        <v>2708.3333333333335</v>
      </c>
      <c r="N26" s="181">
        <v>2586.6666666666665</v>
      </c>
      <c r="O26" s="160">
        <f t="shared" si="0"/>
        <v>3195.7031857031857</v>
      </c>
      <c r="P26" s="261"/>
      <c r="Q26" s="261"/>
      <c r="R26" s="261"/>
      <c r="S26" s="261"/>
      <c r="T26" s="26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5" customFormat="1" ht="12.75">
      <c r="A27" s="203" t="s">
        <v>249</v>
      </c>
      <c r="B27" s="134" t="s">
        <v>57</v>
      </c>
      <c r="C27" s="181"/>
      <c r="D27" s="181"/>
      <c r="E27" s="181"/>
      <c r="F27" s="181"/>
      <c r="G27" s="181"/>
      <c r="H27" s="181"/>
      <c r="I27" s="181"/>
      <c r="J27" s="181">
        <v>3800</v>
      </c>
      <c r="K27" s="181"/>
      <c r="L27" s="181"/>
      <c r="M27" s="181"/>
      <c r="N27" s="181"/>
      <c r="O27" s="160">
        <f t="shared" si="0"/>
        <v>3800</v>
      </c>
      <c r="P27" s="261"/>
      <c r="Q27" s="261"/>
      <c r="R27" s="261"/>
      <c r="S27" s="261"/>
      <c r="T27" s="261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5" customFormat="1" ht="12.75">
      <c r="A28" s="203" t="s">
        <v>250</v>
      </c>
      <c r="B28" s="134" t="s">
        <v>57</v>
      </c>
      <c r="C28" s="181">
        <v>1300</v>
      </c>
      <c r="D28" s="181">
        <v>1301</v>
      </c>
      <c r="E28" s="181">
        <v>1272.7272727272727</v>
      </c>
      <c r="F28" s="181">
        <v>1241.6666666666667</v>
      </c>
      <c r="G28" s="181">
        <v>1241.6666666666667</v>
      </c>
      <c r="H28" s="181">
        <v>1195.8333333333333</v>
      </c>
      <c r="I28" s="181">
        <v>1058.3333333333333</v>
      </c>
      <c r="J28" s="181">
        <v>973.3333333333334</v>
      </c>
      <c r="K28" s="181">
        <v>766.6666666666666</v>
      </c>
      <c r="L28" s="181">
        <v>662.5</v>
      </c>
      <c r="M28" s="181">
        <v>596.6666666666666</v>
      </c>
      <c r="N28" s="181">
        <v>766.6666666666666</v>
      </c>
      <c r="O28" s="160">
        <f t="shared" si="0"/>
        <v>1031.421717171717</v>
      </c>
      <c r="P28" s="261"/>
      <c r="Q28" s="261"/>
      <c r="R28" s="261"/>
      <c r="S28" s="261"/>
      <c r="T28" s="261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5" customFormat="1" ht="12.75">
      <c r="A29" s="195"/>
      <c r="B29" s="134"/>
      <c r="C29" s="84"/>
      <c r="D29" s="84"/>
      <c r="E29" s="84"/>
      <c r="F29" s="88"/>
      <c r="G29" s="88"/>
      <c r="H29" s="84"/>
      <c r="I29" s="159"/>
      <c r="J29" s="84"/>
      <c r="K29" s="90"/>
      <c r="L29" s="84"/>
      <c r="M29" s="101"/>
      <c r="N29" s="96"/>
      <c r="O29" s="160"/>
      <c r="P29" s="261"/>
      <c r="Q29" s="261"/>
      <c r="R29" s="261"/>
      <c r="S29" s="261"/>
      <c r="T29" s="261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5" customFormat="1" ht="12.75">
      <c r="A30" s="265" t="s">
        <v>44</v>
      </c>
      <c r="B30" s="134"/>
      <c r="C30" s="84"/>
      <c r="D30" s="84"/>
      <c r="E30" s="84"/>
      <c r="F30" s="88"/>
      <c r="G30" s="88"/>
      <c r="H30" s="84"/>
      <c r="I30" s="89"/>
      <c r="J30" s="84"/>
      <c r="K30" s="90"/>
      <c r="L30" s="84"/>
      <c r="M30" s="101"/>
      <c r="N30" s="96"/>
      <c r="O30" s="160"/>
      <c r="P30" s="261"/>
      <c r="Q30" s="261"/>
      <c r="R30" s="261"/>
      <c r="S30" s="261"/>
      <c r="T30" s="261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5" customFormat="1" ht="12.75">
      <c r="A31" s="203" t="s">
        <v>251</v>
      </c>
      <c r="B31" s="134" t="s">
        <v>59</v>
      </c>
      <c r="C31" s="84">
        <v>13545.454545454546</v>
      </c>
      <c r="D31" s="84">
        <v>12083.333333333334</v>
      </c>
      <c r="E31" s="84">
        <v>9636.363636363636</v>
      </c>
      <c r="F31" s="88">
        <v>9083.333333333334</v>
      </c>
      <c r="G31" s="88">
        <v>10500</v>
      </c>
      <c r="H31" s="84">
        <v>10250</v>
      </c>
      <c r="I31" s="159">
        <v>11000</v>
      </c>
      <c r="J31" s="84">
        <v>9800</v>
      </c>
      <c r="K31" s="90">
        <v>9916.666666666666</v>
      </c>
      <c r="L31" s="84">
        <v>8500</v>
      </c>
      <c r="M31" s="101">
        <v>7866.666666666667</v>
      </c>
      <c r="N31" s="96">
        <v>8333.333333333334</v>
      </c>
      <c r="O31" s="160">
        <f t="shared" si="0"/>
        <v>10042.929292929295</v>
      </c>
      <c r="P31" s="261"/>
      <c r="Q31" s="261"/>
      <c r="R31" s="261"/>
      <c r="S31" s="261"/>
      <c r="T31" s="261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5" customFormat="1" ht="12.75">
      <c r="A32" s="203" t="s">
        <v>252</v>
      </c>
      <c r="B32" s="134" t="s">
        <v>59</v>
      </c>
      <c r="C32" s="84">
        <v>11545.454545454546</v>
      </c>
      <c r="D32" s="84">
        <v>10083.333333333334</v>
      </c>
      <c r="E32" s="84">
        <v>8090.909090909091</v>
      </c>
      <c r="F32" s="88">
        <v>7083.333333333333</v>
      </c>
      <c r="G32" s="88">
        <v>8500</v>
      </c>
      <c r="H32" s="84">
        <v>8500</v>
      </c>
      <c r="I32" s="159">
        <v>9750</v>
      </c>
      <c r="J32" s="84">
        <v>8800</v>
      </c>
      <c r="K32" s="90">
        <v>8833.333333333334</v>
      </c>
      <c r="L32" s="84">
        <v>7500</v>
      </c>
      <c r="M32" s="101">
        <v>6866.666666666667</v>
      </c>
      <c r="N32" s="96">
        <v>7291.666666666667</v>
      </c>
      <c r="O32" s="160">
        <f t="shared" si="0"/>
        <v>8570.391414141415</v>
      </c>
      <c r="P32" s="261"/>
      <c r="Q32" s="261"/>
      <c r="R32" s="261"/>
      <c r="S32" s="261"/>
      <c r="T32" s="261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5" customFormat="1" ht="12.75">
      <c r="A33" s="203" t="s">
        <v>253</v>
      </c>
      <c r="B33" s="134" t="s">
        <v>59</v>
      </c>
      <c r="C33" s="84">
        <v>13545.454545454546</v>
      </c>
      <c r="D33" s="84">
        <v>12083.333333333334</v>
      </c>
      <c r="E33" s="84">
        <v>9000</v>
      </c>
      <c r="F33" s="88"/>
      <c r="G33" s="88"/>
      <c r="H33" s="84">
        <v>10200</v>
      </c>
      <c r="I33" s="159"/>
      <c r="J33" s="84">
        <v>8000</v>
      </c>
      <c r="K33" s="90">
        <v>9000</v>
      </c>
      <c r="L33" s="84">
        <v>9250</v>
      </c>
      <c r="M33" s="101">
        <v>8933.333333333334</v>
      </c>
      <c r="N33" s="96">
        <v>9666.666666666666</v>
      </c>
      <c r="O33" s="160">
        <f t="shared" si="0"/>
        <v>9964.309764309764</v>
      </c>
      <c r="P33" s="261"/>
      <c r="Q33" s="261"/>
      <c r="R33" s="261"/>
      <c r="S33" s="261"/>
      <c r="T33" s="26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5" customFormat="1" ht="12.75">
      <c r="A34" s="203" t="s">
        <v>254</v>
      </c>
      <c r="B34" s="134" t="s">
        <v>59</v>
      </c>
      <c r="C34" s="84">
        <v>11545.454545454546</v>
      </c>
      <c r="D34" s="84">
        <v>10083.333333333334</v>
      </c>
      <c r="E34" s="84">
        <v>7400</v>
      </c>
      <c r="F34" s="88"/>
      <c r="G34" s="88"/>
      <c r="H34" s="84">
        <v>8600</v>
      </c>
      <c r="I34" s="159"/>
      <c r="J34" s="84">
        <v>7000</v>
      </c>
      <c r="K34" s="90">
        <v>8000</v>
      </c>
      <c r="L34" s="84">
        <v>8250</v>
      </c>
      <c r="M34" s="101">
        <v>7933.333333333333</v>
      </c>
      <c r="N34" s="96">
        <v>8645.833333333334</v>
      </c>
      <c r="O34" s="160">
        <f t="shared" si="0"/>
        <v>8606.439393939394</v>
      </c>
      <c r="P34" s="261"/>
      <c r="Q34" s="261"/>
      <c r="R34" s="261"/>
      <c r="S34" s="261"/>
      <c r="T34" s="261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5" customFormat="1" ht="12.75">
      <c r="A35" s="203" t="s">
        <v>255</v>
      </c>
      <c r="B35" s="134" t="s">
        <v>59</v>
      </c>
      <c r="C35" s="84">
        <v>10000</v>
      </c>
      <c r="D35" s="84">
        <v>8208.333333333334</v>
      </c>
      <c r="E35" s="84">
        <v>7727.272727272727</v>
      </c>
      <c r="F35" s="88">
        <v>7083.333333333333</v>
      </c>
      <c r="G35" s="88">
        <v>7250</v>
      </c>
      <c r="H35" s="84">
        <v>7041.666666666667</v>
      </c>
      <c r="I35" s="159">
        <v>7375</v>
      </c>
      <c r="J35" s="84">
        <v>5900</v>
      </c>
      <c r="K35" s="90">
        <v>6500</v>
      </c>
      <c r="L35" s="84">
        <v>5166.666666666667</v>
      </c>
      <c r="M35" s="101">
        <v>3833.3333333333335</v>
      </c>
      <c r="N35" s="96">
        <v>4590.909090909091</v>
      </c>
      <c r="O35" s="160">
        <f t="shared" si="0"/>
        <v>6723.042929292929</v>
      </c>
      <c r="P35" s="261"/>
      <c r="Q35" s="261"/>
      <c r="R35" s="261"/>
      <c r="S35" s="261"/>
      <c r="T35" s="261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5" customFormat="1" ht="12.75">
      <c r="A36" s="203" t="s">
        <v>256</v>
      </c>
      <c r="B36" s="134" t="s">
        <v>59</v>
      </c>
      <c r="C36" s="84">
        <v>7500</v>
      </c>
      <c r="D36" s="84">
        <v>6208.333333333333</v>
      </c>
      <c r="E36" s="84">
        <v>6000</v>
      </c>
      <c r="F36" s="88">
        <v>5388.888888888889</v>
      </c>
      <c r="G36" s="88">
        <v>5583.333333333333</v>
      </c>
      <c r="H36" s="84">
        <v>5750</v>
      </c>
      <c r="I36" s="159">
        <v>6312.5</v>
      </c>
      <c r="J36" s="84">
        <v>4833.333333333333</v>
      </c>
      <c r="K36" s="90">
        <v>5250</v>
      </c>
      <c r="L36" s="84">
        <v>4250</v>
      </c>
      <c r="M36" s="101">
        <v>2966.6666666666665</v>
      </c>
      <c r="N36" s="96">
        <v>3272.7272727272725</v>
      </c>
      <c r="O36" s="160">
        <f t="shared" si="0"/>
        <v>5276.315235690235</v>
      </c>
      <c r="P36" s="261"/>
      <c r="Q36" s="261"/>
      <c r="R36" s="261"/>
      <c r="S36" s="261"/>
      <c r="T36" s="261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5" customFormat="1" ht="12.75">
      <c r="A37" s="203" t="s">
        <v>257</v>
      </c>
      <c r="B37" s="134" t="s">
        <v>59</v>
      </c>
      <c r="C37" s="84">
        <v>10000</v>
      </c>
      <c r="D37" s="84">
        <v>8000</v>
      </c>
      <c r="E37" s="84">
        <v>7636.363636363636</v>
      </c>
      <c r="F37" s="88">
        <v>6750</v>
      </c>
      <c r="G37" s="88">
        <v>6416.666666666667</v>
      </c>
      <c r="H37" s="84">
        <v>5791.666666666667</v>
      </c>
      <c r="I37" s="159">
        <v>6208.333333333333</v>
      </c>
      <c r="J37" s="84">
        <v>5166.666666666667</v>
      </c>
      <c r="K37" s="90">
        <v>5291.666666666667</v>
      </c>
      <c r="L37" s="84">
        <v>4833.333333333333</v>
      </c>
      <c r="M37" s="101">
        <v>3733.3333333333335</v>
      </c>
      <c r="N37" s="96">
        <v>3250</v>
      </c>
      <c r="O37" s="160">
        <f t="shared" si="0"/>
        <v>6089.835858585858</v>
      </c>
      <c r="P37" s="261"/>
      <c r="Q37" s="261"/>
      <c r="R37" s="261"/>
      <c r="S37" s="261"/>
      <c r="T37" s="261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5" customFormat="1" ht="12.75">
      <c r="A38" s="203" t="s">
        <v>37</v>
      </c>
      <c r="B38" s="134" t="s">
        <v>58</v>
      </c>
      <c r="C38" s="84">
        <v>454.54545454545456</v>
      </c>
      <c r="D38" s="84">
        <v>466.6666666666667</v>
      </c>
      <c r="E38" s="84">
        <v>440.90909090909093</v>
      </c>
      <c r="F38" s="88">
        <v>366.6666666666667</v>
      </c>
      <c r="G38" s="88">
        <v>358.3333333333333</v>
      </c>
      <c r="H38" s="84">
        <v>350</v>
      </c>
      <c r="I38" s="159">
        <v>364.1666666666667</v>
      </c>
      <c r="J38" s="84">
        <v>268.6666666666667</v>
      </c>
      <c r="K38" s="90">
        <v>279.1666666666667</v>
      </c>
      <c r="L38" s="84">
        <v>262.5</v>
      </c>
      <c r="M38" s="101">
        <v>170</v>
      </c>
      <c r="N38" s="96">
        <v>155.83333333333334</v>
      </c>
      <c r="O38" s="160">
        <f t="shared" si="0"/>
        <v>328.1212121212121</v>
      </c>
      <c r="P38" s="261"/>
      <c r="Q38" s="261"/>
      <c r="R38" s="261"/>
      <c r="S38" s="261"/>
      <c r="T38" s="261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5" customFormat="1" ht="12.75">
      <c r="A39" s="203"/>
      <c r="B39" s="134"/>
      <c r="C39" s="84">
        <v>454.54545454545456</v>
      </c>
      <c r="D39" s="84">
        <v>466.6666666666667</v>
      </c>
      <c r="E39" s="84">
        <v>440.90909090909093</v>
      </c>
      <c r="F39" s="88">
        <v>366.6666666666667</v>
      </c>
      <c r="G39" s="88">
        <v>358.3333333333333</v>
      </c>
      <c r="H39" s="84">
        <v>350</v>
      </c>
      <c r="I39" s="159">
        <v>364.1666666666667</v>
      </c>
      <c r="J39" s="84">
        <v>268.6666666666667</v>
      </c>
      <c r="K39" s="90">
        <v>279.1666666666667</v>
      </c>
      <c r="L39" s="84">
        <v>262.5</v>
      </c>
      <c r="M39" s="101">
        <v>170</v>
      </c>
      <c r="N39" s="96">
        <v>155.83333333333334</v>
      </c>
      <c r="O39" s="160"/>
      <c r="P39" s="261"/>
      <c r="Q39" s="261"/>
      <c r="R39" s="261"/>
      <c r="S39" s="261"/>
      <c r="T39" s="261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5" customFormat="1" ht="12.75">
      <c r="A40" s="265" t="s">
        <v>45</v>
      </c>
      <c r="B40" s="165"/>
      <c r="C40" s="84">
        <v>0</v>
      </c>
      <c r="D40" s="84"/>
      <c r="E40" s="84"/>
      <c r="F40" s="88"/>
      <c r="G40" s="100"/>
      <c r="H40" s="84"/>
      <c r="I40" s="101"/>
      <c r="J40" s="84"/>
      <c r="K40" s="90"/>
      <c r="L40" s="84"/>
      <c r="M40" s="101"/>
      <c r="N40" s="96"/>
      <c r="O40" s="160"/>
      <c r="P40" s="261"/>
      <c r="Q40" s="261"/>
      <c r="R40" s="261"/>
      <c r="S40" s="261"/>
      <c r="T40" s="261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5" customFormat="1" ht="12.75">
      <c r="A41" s="203" t="s">
        <v>4</v>
      </c>
      <c r="B41" s="134" t="s">
        <v>58</v>
      </c>
      <c r="C41" s="84">
        <v>1890.909090909091</v>
      </c>
      <c r="D41" s="84">
        <v>1858.3333333333333</v>
      </c>
      <c r="E41" s="84">
        <v>2009.090909090909</v>
      </c>
      <c r="F41" s="88">
        <v>2200</v>
      </c>
      <c r="G41" s="88">
        <v>2370.8333333333335</v>
      </c>
      <c r="H41" s="84">
        <v>2233.3333333333335</v>
      </c>
      <c r="I41" s="159">
        <v>2200</v>
      </c>
      <c r="J41" s="84">
        <v>2413.3333333333335</v>
      </c>
      <c r="K41" s="90">
        <v>2533.3333333333335</v>
      </c>
      <c r="L41" s="84">
        <v>2483.3333333333335</v>
      </c>
      <c r="M41" s="101">
        <v>2486.6666666666665</v>
      </c>
      <c r="N41" s="96">
        <v>2558.3333333333335</v>
      </c>
      <c r="O41" s="160">
        <f t="shared" si="0"/>
        <v>2269.7916666666665</v>
      </c>
      <c r="P41" s="261"/>
      <c r="Q41" s="261"/>
      <c r="R41" s="261"/>
      <c r="S41" s="261"/>
      <c r="T41" s="261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2:20" s="16" customFormat="1" ht="33.75" customHeight="1">
      <c r="B42" s="29"/>
      <c r="H42" s="44"/>
      <c r="P42" s="261"/>
      <c r="Q42" s="261"/>
      <c r="R42" s="261"/>
      <c r="S42" s="261"/>
      <c r="T42" s="261"/>
    </row>
    <row r="43" spans="1:20" s="481" customFormat="1" ht="15.75">
      <c r="A43" s="494" t="s">
        <v>350</v>
      </c>
      <c r="B43" s="494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80"/>
      <c r="Q43" s="480"/>
      <c r="R43" s="480"/>
      <c r="S43" s="480"/>
      <c r="T43" s="480"/>
    </row>
    <row r="44" spans="1:31" s="5" customFormat="1" ht="15">
      <c r="A44" s="259"/>
      <c r="B44" s="259"/>
      <c r="C44" s="259"/>
      <c r="D44" s="259"/>
      <c r="E44" s="259"/>
      <c r="F44" s="259"/>
      <c r="G44" s="259"/>
      <c r="H44" s="260"/>
      <c r="I44" s="259"/>
      <c r="J44" s="259"/>
      <c r="K44" s="259"/>
      <c r="L44" s="259"/>
      <c r="M44" s="259"/>
      <c r="N44" s="259"/>
      <c r="O44" s="259"/>
      <c r="P44" s="261"/>
      <c r="Q44" s="261"/>
      <c r="R44" s="261"/>
      <c r="S44" s="261"/>
      <c r="T44" s="261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s="5" customFormat="1" ht="15">
      <c r="A45" s="222" t="s">
        <v>351</v>
      </c>
      <c r="B45" s="222" t="s">
        <v>0</v>
      </c>
      <c r="C45" s="222" t="s">
        <v>16</v>
      </c>
      <c r="D45" s="222" t="s">
        <v>17</v>
      </c>
      <c r="E45" s="222" t="s">
        <v>18</v>
      </c>
      <c r="F45" s="222" t="s">
        <v>19</v>
      </c>
      <c r="G45" s="222" t="s">
        <v>20</v>
      </c>
      <c r="H45" s="224" t="s">
        <v>21</v>
      </c>
      <c r="I45" s="222" t="s">
        <v>22</v>
      </c>
      <c r="J45" s="222" t="s">
        <v>61</v>
      </c>
      <c r="K45" s="222" t="s">
        <v>23</v>
      </c>
      <c r="L45" s="222" t="s">
        <v>24</v>
      </c>
      <c r="M45" s="222" t="s">
        <v>25</v>
      </c>
      <c r="N45" s="222" t="s">
        <v>26</v>
      </c>
      <c r="O45" s="222" t="s">
        <v>40</v>
      </c>
      <c r="P45" s="261"/>
      <c r="Q45" s="261"/>
      <c r="R45" s="261"/>
      <c r="S45" s="261"/>
      <c r="T45" s="261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3.5">
      <c r="A46" s="345" t="s">
        <v>46</v>
      </c>
      <c r="B46" s="477"/>
      <c r="C46" s="346"/>
      <c r="D46" s="346"/>
      <c r="E46" s="346"/>
      <c r="F46" s="346"/>
      <c r="G46" s="346"/>
      <c r="H46" s="66"/>
      <c r="I46" s="346"/>
      <c r="J46" s="346"/>
      <c r="K46" s="346"/>
      <c r="L46" s="346"/>
      <c r="M46" s="346"/>
      <c r="N46" s="346"/>
      <c r="O46" s="347"/>
      <c r="P46" s="245"/>
      <c r="Q46" s="245"/>
      <c r="R46" s="245"/>
      <c r="S46" s="245"/>
      <c r="T46" s="245"/>
      <c r="U46" s="245"/>
      <c r="V46" s="245"/>
      <c r="W46" s="3"/>
      <c r="X46" s="3"/>
      <c r="Y46" s="3"/>
      <c r="Z46" s="3"/>
      <c r="AA46" s="3"/>
      <c r="AB46" s="3"/>
      <c r="AC46" s="3"/>
      <c r="AD46" s="3"/>
      <c r="AE46" s="3"/>
    </row>
    <row r="47" spans="1:20" s="16" customFormat="1" ht="12.75">
      <c r="A47" s="183" t="s">
        <v>259</v>
      </c>
      <c r="B47" s="184" t="s">
        <v>57</v>
      </c>
      <c r="C47" s="109">
        <v>800</v>
      </c>
      <c r="D47" s="75">
        <v>1333.3333333333333</v>
      </c>
      <c r="E47" s="75">
        <v>1985.7142857142858</v>
      </c>
      <c r="F47" s="76">
        <v>1750</v>
      </c>
      <c r="G47" s="76">
        <v>1241.6666666666667</v>
      </c>
      <c r="H47" s="75">
        <v>1691.6666666666667</v>
      </c>
      <c r="I47" s="75">
        <v>1500</v>
      </c>
      <c r="J47" s="75">
        <v>1033.3333333333333</v>
      </c>
      <c r="K47" s="78">
        <v>1283.3333333333333</v>
      </c>
      <c r="L47" s="75">
        <v>1908.3333333333333</v>
      </c>
      <c r="M47" s="110">
        <v>3146.6666666666665</v>
      </c>
      <c r="N47" s="80">
        <v>2933.3333333333335</v>
      </c>
      <c r="O47" s="111">
        <f>AVERAGE(C47:N47)</f>
        <v>1717.2817460317463</v>
      </c>
      <c r="P47" s="261"/>
      <c r="Q47" s="261"/>
      <c r="R47" s="261"/>
      <c r="S47" s="261"/>
      <c r="T47" s="261"/>
    </row>
    <row r="48" spans="1:20" s="16" customFormat="1" ht="12.75">
      <c r="A48" s="183" t="s">
        <v>260</v>
      </c>
      <c r="B48" s="184" t="s">
        <v>57</v>
      </c>
      <c r="C48" s="109">
        <v>2854.5454545454545</v>
      </c>
      <c r="D48" s="75">
        <v>3433.3333333333335</v>
      </c>
      <c r="E48" s="75">
        <v>3300</v>
      </c>
      <c r="F48" s="76">
        <v>1466.6666666666667</v>
      </c>
      <c r="G48" s="76">
        <v>1758.3333333333333</v>
      </c>
      <c r="H48" s="75">
        <v>2383.3333333333335</v>
      </c>
      <c r="I48" s="75">
        <v>1495.8333333333333</v>
      </c>
      <c r="J48" s="75">
        <v>1046.6666666666667</v>
      </c>
      <c r="K48" s="78">
        <v>1616.6666666666667</v>
      </c>
      <c r="L48" s="75">
        <v>2800</v>
      </c>
      <c r="M48" s="110">
        <v>3026.6666666666665</v>
      </c>
      <c r="N48" s="80">
        <v>3416.6666666666665</v>
      </c>
      <c r="O48" s="111">
        <f>AVERAGE(C48:N48)</f>
        <v>2383.2260101010106</v>
      </c>
      <c r="P48" s="261"/>
      <c r="Q48" s="261"/>
      <c r="R48" s="261"/>
      <c r="S48" s="261"/>
      <c r="T48" s="261"/>
    </row>
    <row r="49" spans="1:20" s="16" customFormat="1" ht="12.75">
      <c r="A49" s="183" t="s">
        <v>261</v>
      </c>
      <c r="B49" s="184" t="s">
        <v>57</v>
      </c>
      <c r="C49" s="109">
        <v>2854.5454545454545</v>
      </c>
      <c r="D49" s="75">
        <v>3433.3333333333335</v>
      </c>
      <c r="E49" s="75">
        <v>3281.818181818182</v>
      </c>
      <c r="F49" s="76">
        <v>1466.6666666666667</v>
      </c>
      <c r="G49" s="76">
        <v>1758.3333333333333</v>
      </c>
      <c r="H49" s="75">
        <v>2383.3333333333335</v>
      </c>
      <c r="I49" s="75">
        <v>1495.8333333333333</v>
      </c>
      <c r="J49" s="75">
        <v>1033.3333333333333</v>
      </c>
      <c r="K49" s="78">
        <v>1616.6666666666667</v>
      </c>
      <c r="L49" s="75">
        <v>2800</v>
      </c>
      <c r="M49" s="110">
        <v>3026.6666666666665</v>
      </c>
      <c r="N49" s="80">
        <v>3416.6666666666665</v>
      </c>
      <c r="O49" s="111">
        <f aca="true" t="shared" si="1" ref="O49:O73">AVERAGE(C49:N49)</f>
        <v>2380.599747474748</v>
      </c>
      <c r="P49" s="261"/>
      <c r="Q49" s="261"/>
      <c r="R49" s="261"/>
      <c r="S49" s="261"/>
      <c r="T49" s="261"/>
    </row>
    <row r="50" spans="1:20" s="16" customFormat="1" ht="12.75">
      <c r="A50" s="183" t="s">
        <v>262</v>
      </c>
      <c r="B50" s="184" t="s">
        <v>57</v>
      </c>
      <c r="C50" s="109">
        <v>3590.909090909091</v>
      </c>
      <c r="D50" s="75">
        <v>3875</v>
      </c>
      <c r="E50" s="75">
        <v>2963.6363636363635</v>
      </c>
      <c r="F50" s="76">
        <v>3875</v>
      </c>
      <c r="G50" s="76">
        <v>2750</v>
      </c>
      <c r="H50" s="75">
        <v>3958.3333333333335</v>
      </c>
      <c r="I50" s="75">
        <v>3083.3333333333335</v>
      </c>
      <c r="J50" s="75">
        <v>2866.6666666666665</v>
      </c>
      <c r="K50" s="78">
        <v>2941.6666666666665</v>
      </c>
      <c r="L50" s="75">
        <v>3166.6666666666665</v>
      </c>
      <c r="M50" s="110">
        <v>3233.3333333333335</v>
      </c>
      <c r="N50" s="80">
        <v>4208.333333333333</v>
      </c>
      <c r="O50" s="111">
        <f t="shared" si="1"/>
        <v>3376.073232323233</v>
      </c>
      <c r="P50" s="261"/>
      <c r="Q50" s="261"/>
      <c r="R50" s="261"/>
      <c r="S50" s="261"/>
      <c r="T50" s="261"/>
    </row>
    <row r="51" spans="1:20" s="16" customFormat="1" ht="12.75">
      <c r="A51" s="183" t="s">
        <v>263</v>
      </c>
      <c r="B51" s="184" t="s">
        <v>57</v>
      </c>
      <c r="C51" s="109">
        <v>10318.181818181818</v>
      </c>
      <c r="D51" s="75">
        <v>9583.333333333334</v>
      </c>
      <c r="E51" s="75">
        <v>9636.363636363636</v>
      </c>
      <c r="F51" s="76">
        <v>10791.666666666666</v>
      </c>
      <c r="G51" s="76">
        <v>10666.666666666666</v>
      </c>
      <c r="H51" s="75">
        <v>10583.333333333334</v>
      </c>
      <c r="I51" s="75">
        <v>11125</v>
      </c>
      <c r="J51" s="75">
        <v>13500</v>
      </c>
      <c r="K51" s="78">
        <v>13125</v>
      </c>
      <c r="L51" s="75">
        <v>12916.666666666666</v>
      </c>
      <c r="M51" s="110">
        <v>13100</v>
      </c>
      <c r="N51" s="80">
        <v>13250</v>
      </c>
      <c r="O51" s="111">
        <f t="shared" si="1"/>
        <v>11549.684343434345</v>
      </c>
      <c r="P51" s="261"/>
      <c r="Q51" s="261"/>
      <c r="R51" s="261"/>
      <c r="S51" s="261"/>
      <c r="T51" s="261"/>
    </row>
    <row r="52" spans="1:20" s="16" customFormat="1" ht="12.75">
      <c r="A52" s="183" t="s">
        <v>264</v>
      </c>
      <c r="B52" s="184" t="s">
        <v>57</v>
      </c>
      <c r="C52" s="109">
        <v>6363.636363636364</v>
      </c>
      <c r="D52" s="75"/>
      <c r="E52" s="75">
        <v>5000</v>
      </c>
      <c r="F52" s="76"/>
      <c r="G52" s="76"/>
      <c r="H52" s="75">
        <v>7444.444444444444</v>
      </c>
      <c r="I52" s="75">
        <v>6791.666666666667</v>
      </c>
      <c r="J52" s="75">
        <v>9866.666666666666</v>
      </c>
      <c r="K52" s="78">
        <v>10083.333333333334</v>
      </c>
      <c r="L52" s="75">
        <v>9583.333333333334</v>
      </c>
      <c r="M52" s="110">
        <v>9966.666666666666</v>
      </c>
      <c r="N52" s="80">
        <v>10666.666666666666</v>
      </c>
      <c r="O52" s="111">
        <f t="shared" si="1"/>
        <v>8418.490460157127</v>
      </c>
      <c r="P52" s="261"/>
      <c r="Q52" s="261"/>
      <c r="R52" s="261"/>
      <c r="S52" s="261"/>
      <c r="T52" s="261"/>
    </row>
    <row r="53" spans="1:20" s="16" customFormat="1" ht="12.75">
      <c r="A53" s="183" t="s">
        <v>5</v>
      </c>
      <c r="B53" s="184" t="s">
        <v>57</v>
      </c>
      <c r="C53" s="109">
        <v>904.9586776859502</v>
      </c>
      <c r="D53" s="75">
        <v>689.3939393939394</v>
      </c>
      <c r="E53" s="75">
        <v>793.388429752066</v>
      </c>
      <c r="F53" s="76">
        <v>1071.969696969697</v>
      </c>
      <c r="G53" s="76">
        <v>1253.7878787878788</v>
      </c>
      <c r="H53" s="75">
        <v>1212.121212121212</v>
      </c>
      <c r="I53" s="75">
        <v>1155.30303030303</v>
      </c>
      <c r="J53" s="75">
        <v>1269.6969696969695</v>
      </c>
      <c r="K53" s="78">
        <v>1541.6666666666667</v>
      </c>
      <c r="L53" s="75">
        <v>1518.939393939394</v>
      </c>
      <c r="M53" s="110">
        <v>1527.272727272727</v>
      </c>
      <c r="N53" s="80">
        <v>2030.30303030303</v>
      </c>
      <c r="O53" s="111">
        <f t="shared" si="1"/>
        <v>1247.4001377410466</v>
      </c>
      <c r="P53" s="261"/>
      <c r="Q53" s="261"/>
      <c r="R53" s="261"/>
      <c r="S53" s="261"/>
      <c r="T53" s="261"/>
    </row>
    <row r="54" spans="1:20" s="16" customFormat="1" ht="13.5">
      <c r="A54" s="183" t="s">
        <v>265</v>
      </c>
      <c r="B54" s="184" t="s">
        <v>57</v>
      </c>
      <c r="C54" s="251">
        <v>741.8181818181819</v>
      </c>
      <c r="D54" s="251">
        <v>686.6666666666666</v>
      </c>
      <c r="E54" s="251">
        <v>778.1818181818181</v>
      </c>
      <c r="F54" s="252">
        <v>913.3333333333334</v>
      </c>
      <c r="G54" s="252">
        <v>926.6666666666666</v>
      </c>
      <c r="H54" s="251">
        <v>913.3333333333334</v>
      </c>
      <c r="I54" s="251">
        <v>1073.3333333333333</v>
      </c>
      <c r="J54" s="251">
        <v>1109.3333333333333</v>
      </c>
      <c r="K54" s="252">
        <v>1186.6666666666667</v>
      </c>
      <c r="L54" s="251">
        <v>1360</v>
      </c>
      <c r="M54" s="251">
        <v>1498.6666666666667</v>
      </c>
      <c r="N54" s="251">
        <v>1244.4444444444443</v>
      </c>
      <c r="O54" s="111">
        <f t="shared" si="1"/>
        <v>1036.0370370370367</v>
      </c>
      <c r="P54" s="261"/>
      <c r="Q54" s="261"/>
      <c r="R54" s="261"/>
      <c r="S54" s="261"/>
      <c r="T54" s="261"/>
    </row>
    <row r="55" spans="1:20" s="16" customFormat="1" ht="12.75">
      <c r="A55" s="183" t="s">
        <v>266</v>
      </c>
      <c r="B55" s="184" t="s">
        <v>57</v>
      </c>
      <c r="C55" s="109">
        <v>553.7190082644628</v>
      </c>
      <c r="D55" s="75">
        <v>545.4545454545454</v>
      </c>
      <c r="E55" s="75">
        <v>644.6280991735537</v>
      </c>
      <c r="F55" s="76">
        <v>795.4545454545455</v>
      </c>
      <c r="G55" s="76">
        <v>848.4848484848485</v>
      </c>
      <c r="H55" s="75">
        <v>825.7575757575756</v>
      </c>
      <c r="I55" s="75">
        <v>973.4848484848485</v>
      </c>
      <c r="J55" s="75">
        <v>1018.181818181818</v>
      </c>
      <c r="K55" s="78">
        <v>1045.4545454545453</v>
      </c>
      <c r="L55" s="75">
        <v>1181.8181818181818</v>
      </c>
      <c r="M55" s="110">
        <v>1251.3939393939395</v>
      </c>
      <c r="N55" s="80">
        <v>1026.6666666666667</v>
      </c>
      <c r="O55" s="111">
        <f t="shared" si="1"/>
        <v>892.5415518824608</v>
      </c>
      <c r="P55" s="261"/>
      <c r="Q55" s="261"/>
      <c r="R55" s="261"/>
      <c r="S55" s="261"/>
      <c r="T55" s="261"/>
    </row>
    <row r="56" spans="1:20" s="16" customFormat="1" ht="12.75">
      <c r="A56" s="183" t="s">
        <v>267</v>
      </c>
      <c r="B56" s="184" t="s">
        <v>57</v>
      </c>
      <c r="C56" s="109">
        <v>2900</v>
      </c>
      <c r="D56" s="75">
        <v>2166.6666666666665</v>
      </c>
      <c r="E56" s="75">
        <v>2163.6363636363635</v>
      </c>
      <c r="F56" s="76">
        <v>2100</v>
      </c>
      <c r="G56" s="76">
        <v>2450</v>
      </c>
      <c r="H56" s="75">
        <v>3150</v>
      </c>
      <c r="I56" s="75">
        <v>3033.3333333333335</v>
      </c>
      <c r="J56" s="75">
        <v>2520</v>
      </c>
      <c r="K56" s="78">
        <v>3066.6666666666665</v>
      </c>
      <c r="L56" s="75">
        <v>2950</v>
      </c>
      <c r="M56" s="110">
        <v>2920</v>
      </c>
      <c r="N56" s="80">
        <v>3233.3333333333335</v>
      </c>
      <c r="O56" s="111">
        <f t="shared" si="1"/>
        <v>2721.1363636363635</v>
      </c>
      <c r="P56" s="261"/>
      <c r="Q56" s="261"/>
      <c r="R56" s="261"/>
      <c r="S56" s="261"/>
      <c r="T56" s="261"/>
    </row>
    <row r="57" spans="1:20" s="16" customFormat="1" ht="12.75">
      <c r="A57" s="183" t="s">
        <v>287</v>
      </c>
      <c r="B57" s="184" t="s">
        <v>57</v>
      </c>
      <c r="C57" s="109">
        <v>1972.7272727272727</v>
      </c>
      <c r="D57" s="75">
        <v>2075</v>
      </c>
      <c r="E57" s="75">
        <v>2536.3636363636365</v>
      </c>
      <c r="F57" s="76">
        <v>3033.3333333333335</v>
      </c>
      <c r="G57" s="76">
        <v>3350</v>
      </c>
      <c r="H57" s="75">
        <v>4833.333333333333</v>
      </c>
      <c r="I57" s="75">
        <v>3966.6666666666665</v>
      </c>
      <c r="J57" s="75">
        <v>2560</v>
      </c>
      <c r="K57" s="78">
        <v>2750</v>
      </c>
      <c r="L57" s="75">
        <v>3200</v>
      </c>
      <c r="M57" s="110">
        <v>3726.6666666666665</v>
      </c>
      <c r="N57" s="80">
        <v>4183.333333333333</v>
      </c>
      <c r="O57" s="111">
        <f t="shared" si="1"/>
        <v>3182.285353535354</v>
      </c>
      <c r="P57" s="261"/>
      <c r="Q57" s="261"/>
      <c r="R57" s="261"/>
      <c r="S57" s="261"/>
      <c r="T57" s="261"/>
    </row>
    <row r="58" spans="1:20" s="16" customFormat="1" ht="12.75">
      <c r="A58" s="183" t="s">
        <v>288</v>
      </c>
      <c r="B58" s="184" t="s">
        <v>57</v>
      </c>
      <c r="C58" s="109">
        <v>2109.090909090909</v>
      </c>
      <c r="D58" s="75">
        <v>2200</v>
      </c>
      <c r="E58" s="75"/>
      <c r="F58" s="76"/>
      <c r="G58" s="76"/>
      <c r="H58" s="75"/>
      <c r="I58" s="75">
        <v>5850</v>
      </c>
      <c r="J58" s="75"/>
      <c r="K58" s="78"/>
      <c r="L58" s="75"/>
      <c r="M58" s="110"/>
      <c r="N58" s="80">
        <v>4366.666666666667</v>
      </c>
      <c r="O58" s="111">
        <f t="shared" si="1"/>
        <v>3631.439393939394</v>
      </c>
      <c r="P58" s="261"/>
      <c r="Q58" s="261"/>
      <c r="R58" s="261"/>
      <c r="S58" s="261"/>
      <c r="T58" s="261"/>
    </row>
    <row r="59" spans="1:20" s="16" customFormat="1" ht="12.75">
      <c r="A59" s="183" t="s">
        <v>12</v>
      </c>
      <c r="B59" s="184" t="s">
        <v>57</v>
      </c>
      <c r="C59" s="109">
        <v>689.3939393939395</v>
      </c>
      <c r="D59" s="75">
        <v>826.3888888888888</v>
      </c>
      <c r="E59" s="75">
        <v>621.2121212121212</v>
      </c>
      <c r="F59" s="76">
        <v>597.2222222222223</v>
      </c>
      <c r="G59" s="76">
        <v>520.8333333333334</v>
      </c>
      <c r="H59" s="75">
        <v>604.1666666666667</v>
      </c>
      <c r="I59" s="75">
        <v>784.7222222222223</v>
      </c>
      <c r="J59" s="75">
        <v>933.3333333333335</v>
      </c>
      <c r="K59" s="78">
        <v>951.388888888889</v>
      </c>
      <c r="L59" s="75">
        <v>854.1666666666666</v>
      </c>
      <c r="M59" s="110">
        <v>694.4444444444445</v>
      </c>
      <c r="N59" s="80">
        <v>569.4444444444445</v>
      </c>
      <c r="O59" s="111">
        <f t="shared" si="1"/>
        <v>720.5597643097644</v>
      </c>
      <c r="P59" s="261"/>
      <c r="Q59" s="261"/>
      <c r="R59" s="261"/>
      <c r="S59" s="261"/>
      <c r="T59" s="261"/>
    </row>
    <row r="60" spans="1:20" s="16" customFormat="1" ht="12.75">
      <c r="A60" s="183" t="s">
        <v>13</v>
      </c>
      <c r="B60" s="184" t="s">
        <v>57</v>
      </c>
      <c r="C60" s="109">
        <v>616.1616161616162</v>
      </c>
      <c r="D60" s="75">
        <v>916.6666666666666</v>
      </c>
      <c r="E60" s="75">
        <v>848.4848484848482</v>
      </c>
      <c r="F60" s="76">
        <v>305.5555555555556</v>
      </c>
      <c r="G60" s="76">
        <v>495.37037037037027</v>
      </c>
      <c r="H60" s="75">
        <v>851.8518518518517</v>
      </c>
      <c r="I60" s="75">
        <v>699.074074074074</v>
      </c>
      <c r="J60" s="75">
        <v>340.74074074074065</v>
      </c>
      <c r="K60" s="78">
        <v>620.3703703703703</v>
      </c>
      <c r="L60" s="75">
        <v>954.6296296296296</v>
      </c>
      <c r="M60" s="110">
        <v>779.9999999999998</v>
      </c>
      <c r="N60" s="80">
        <v>675.9259259259259</v>
      </c>
      <c r="O60" s="111">
        <f t="shared" si="1"/>
        <v>675.4026374859708</v>
      </c>
      <c r="P60" s="261"/>
      <c r="Q60" s="261"/>
      <c r="R60" s="261"/>
      <c r="S60" s="261"/>
      <c r="T60" s="261"/>
    </row>
    <row r="61" spans="1:20" s="16" customFormat="1" ht="12.75">
      <c r="A61" s="183" t="s">
        <v>14</v>
      </c>
      <c r="B61" s="184" t="s">
        <v>58</v>
      </c>
      <c r="C61" s="109">
        <v>472.72727272727275</v>
      </c>
      <c r="D61" s="75">
        <v>600</v>
      </c>
      <c r="E61" s="75">
        <v>572.7272727272727</v>
      </c>
      <c r="F61" s="76">
        <v>691.6666666666666</v>
      </c>
      <c r="G61" s="76">
        <v>579.1666666666666</v>
      </c>
      <c r="H61" s="75">
        <v>695.8333333333334</v>
      </c>
      <c r="I61" s="75">
        <v>645.8333333333334</v>
      </c>
      <c r="J61" s="75">
        <v>1013.3333333333334</v>
      </c>
      <c r="K61" s="78">
        <v>925</v>
      </c>
      <c r="L61" s="75">
        <v>708.3333333333334</v>
      </c>
      <c r="M61" s="110">
        <v>793.3333333333334</v>
      </c>
      <c r="N61" s="80">
        <v>641.6666666666666</v>
      </c>
      <c r="O61" s="111">
        <f t="shared" si="1"/>
        <v>694.9684343434342</v>
      </c>
      <c r="P61" s="261"/>
      <c r="Q61" s="261"/>
      <c r="R61" s="261"/>
      <c r="S61" s="261"/>
      <c r="T61" s="261"/>
    </row>
    <row r="62" spans="1:20" s="16" customFormat="1" ht="12.75">
      <c r="A62" s="183" t="s">
        <v>268</v>
      </c>
      <c r="B62" s="184" t="s">
        <v>57</v>
      </c>
      <c r="C62" s="109">
        <v>936.3636363636364</v>
      </c>
      <c r="D62" s="75">
        <v>1156.4814814814815</v>
      </c>
      <c r="E62" s="75">
        <v>896.7171717171717</v>
      </c>
      <c r="F62" s="76">
        <v>676.3888888888889</v>
      </c>
      <c r="G62" s="76">
        <v>1014.5833333333334</v>
      </c>
      <c r="H62" s="75">
        <v>1004.050925925926</v>
      </c>
      <c r="I62" s="75">
        <v>807.2916666666666</v>
      </c>
      <c r="J62" s="75">
        <v>633.3333333333333</v>
      </c>
      <c r="K62" s="78">
        <v>772.5694444444445</v>
      </c>
      <c r="L62" s="75">
        <v>900.4629629629629</v>
      </c>
      <c r="M62" s="110">
        <v>1305.5555555555554</v>
      </c>
      <c r="N62" s="80">
        <v>1944.4444444444446</v>
      </c>
      <c r="O62" s="111">
        <f t="shared" si="1"/>
        <v>1004.0202370931538</v>
      </c>
      <c r="P62" s="261"/>
      <c r="Q62" s="261"/>
      <c r="R62" s="261"/>
      <c r="S62" s="261"/>
      <c r="T62" s="261"/>
    </row>
    <row r="63" spans="1:20" s="16" customFormat="1" ht="12.75">
      <c r="A63" s="183" t="s">
        <v>6</v>
      </c>
      <c r="B63" s="184" t="s">
        <v>57</v>
      </c>
      <c r="C63" s="109">
        <v>445.45454545454544</v>
      </c>
      <c r="D63" s="75">
        <v>566.6666666666666</v>
      </c>
      <c r="E63" s="75">
        <v>490.90909090909093</v>
      </c>
      <c r="F63" s="76">
        <v>366.6666666666667</v>
      </c>
      <c r="G63" s="76">
        <v>395.8333333333333</v>
      </c>
      <c r="H63" s="75">
        <v>595.8333333333334</v>
      </c>
      <c r="I63" s="75">
        <v>601.25</v>
      </c>
      <c r="J63" s="75">
        <v>606.6666666666666</v>
      </c>
      <c r="K63" s="78">
        <v>312.5</v>
      </c>
      <c r="L63" s="75">
        <v>341.6666666666667</v>
      </c>
      <c r="M63" s="110">
        <v>760</v>
      </c>
      <c r="N63" s="80">
        <v>1000</v>
      </c>
      <c r="O63" s="111">
        <f t="shared" si="1"/>
        <v>540.2872474747475</v>
      </c>
      <c r="P63" s="261"/>
      <c r="Q63" s="261"/>
      <c r="R63" s="261"/>
      <c r="S63" s="261"/>
      <c r="T63" s="261"/>
    </row>
    <row r="64" spans="1:20" s="16" customFormat="1" ht="12.75">
      <c r="A64" s="183" t="s">
        <v>7</v>
      </c>
      <c r="B64" s="184" t="s">
        <v>0</v>
      </c>
      <c r="C64" s="109">
        <v>28.181818181818183</v>
      </c>
      <c r="D64" s="75">
        <v>33.75</v>
      </c>
      <c r="E64" s="75">
        <v>41.36363636363637</v>
      </c>
      <c r="F64" s="76">
        <v>48.75</v>
      </c>
      <c r="G64" s="76">
        <v>35.416666666666664</v>
      </c>
      <c r="H64" s="75">
        <v>37.5</v>
      </c>
      <c r="I64" s="75">
        <v>38.75</v>
      </c>
      <c r="J64" s="75">
        <v>47.333333333333336</v>
      </c>
      <c r="K64" s="78">
        <v>44.583333333333336</v>
      </c>
      <c r="L64" s="75">
        <v>48.333333333333336</v>
      </c>
      <c r="M64" s="110">
        <v>38.666666666666664</v>
      </c>
      <c r="N64" s="80">
        <v>50</v>
      </c>
      <c r="O64" s="111">
        <f t="shared" si="1"/>
        <v>41.05239898989899</v>
      </c>
      <c r="P64" s="261"/>
      <c r="Q64" s="261"/>
      <c r="R64" s="261"/>
      <c r="S64" s="261"/>
      <c r="T64" s="261"/>
    </row>
    <row r="65" spans="1:20" s="16" customFormat="1" ht="12.75">
      <c r="A65" s="183" t="s">
        <v>269</v>
      </c>
      <c r="B65" s="184" t="s">
        <v>57</v>
      </c>
      <c r="C65" s="109">
        <v>1842.1052631578946</v>
      </c>
      <c r="D65" s="75">
        <v>1326.754385964912</v>
      </c>
      <c r="E65" s="75">
        <v>968.8995215311006</v>
      </c>
      <c r="F65" s="76">
        <v>1381.5789473684208</v>
      </c>
      <c r="G65" s="76">
        <v>1063.5964912280701</v>
      </c>
      <c r="H65" s="75">
        <v>1458.333333333333</v>
      </c>
      <c r="I65" s="75">
        <v>2083.333333333333</v>
      </c>
      <c r="J65" s="75">
        <v>1780.701754385965</v>
      </c>
      <c r="K65" s="78">
        <v>1947.9166666666667</v>
      </c>
      <c r="L65" s="75">
        <v>1822.9166666666667</v>
      </c>
      <c r="M65" s="110">
        <v>2408.3333333333335</v>
      </c>
      <c r="N65" s="80">
        <v>2677.0833333333335</v>
      </c>
      <c r="O65" s="111">
        <f t="shared" si="1"/>
        <v>1730.129419191919</v>
      </c>
      <c r="P65" s="261"/>
      <c r="Q65" s="261"/>
      <c r="R65" s="261"/>
      <c r="S65" s="261"/>
      <c r="T65" s="261"/>
    </row>
    <row r="66" spans="1:20" s="16" customFormat="1" ht="12.75">
      <c r="A66" s="183" t="s">
        <v>270</v>
      </c>
      <c r="B66" s="184" t="s">
        <v>57</v>
      </c>
      <c r="C66" s="109">
        <v>1411.4832535885166</v>
      </c>
      <c r="D66" s="75">
        <v>1206.140350877193</v>
      </c>
      <c r="E66" s="75">
        <v>1076.5550239234449</v>
      </c>
      <c r="F66" s="76">
        <v>1129.3859649122808</v>
      </c>
      <c r="G66" s="76">
        <v>975.8771929824561</v>
      </c>
      <c r="H66" s="75">
        <v>1173.2456140350876</v>
      </c>
      <c r="I66" s="75">
        <v>1436.4035087719296</v>
      </c>
      <c r="J66" s="75">
        <v>1368.421052631579</v>
      </c>
      <c r="K66" s="78">
        <v>1125</v>
      </c>
      <c r="L66" s="75">
        <v>1062.5</v>
      </c>
      <c r="M66" s="110">
        <v>1833.3333333333333</v>
      </c>
      <c r="N66" s="80">
        <v>2312.5</v>
      </c>
      <c r="O66" s="111">
        <f t="shared" si="1"/>
        <v>1342.5704412546518</v>
      </c>
      <c r="P66" s="261"/>
      <c r="Q66" s="261"/>
      <c r="R66" s="261"/>
      <c r="S66" s="261"/>
      <c r="T66" s="261"/>
    </row>
    <row r="67" spans="1:20" s="16" customFormat="1" ht="12.75">
      <c r="A67" s="183" t="s">
        <v>8</v>
      </c>
      <c r="B67" s="184" t="s">
        <v>57</v>
      </c>
      <c r="C67" s="109">
        <v>1145.4545454545455</v>
      </c>
      <c r="D67" s="75">
        <v>683.3333333333334</v>
      </c>
      <c r="E67" s="75">
        <v>518.1818181818181</v>
      </c>
      <c r="F67" s="76">
        <v>437.5</v>
      </c>
      <c r="G67" s="76">
        <v>412.5</v>
      </c>
      <c r="H67" s="75">
        <v>641.6666666666666</v>
      </c>
      <c r="I67" s="75">
        <v>1000</v>
      </c>
      <c r="J67" s="75">
        <v>1333.3333333333333</v>
      </c>
      <c r="K67" s="78">
        <v>1550</v>
      </c>
      <c r="L67" s="75">
        <v>1116.6666666666667</v>
      </c>
      <c r="M67" s="110">
        <v>1260</v>
      </c>
      <c r="N67" s="80">
        <v>1150</v>
      </c>
      <c r="O67" s="111">
        <f t="shared" si="1"/>
        <v>937.3863636363636</v>
      </c>
      <c r="P67" s="261"/>
      <c r="Q67" s="261"/>
      <c r="R67" s="261"/>
      <c r="S67" s="261"/>
      <c r="T67" s="261"/>
    </row>
    <row r="68" spans="1:20" s="16" customFormat="1" ht="12.75">
      <c r="A68" s="183" t="s">
        <v>28</v>
      </c>
      <c r="B68" s="184" t="s">
        <v>57</v>
      </c>
      <c r="C68" s="109">
        <v>969.6969696969699</v>
      </c>
      <c r="D68" s="75">
        <v>1027.7777777777776</v>
      </c>
      <c r="E68" s="75">
        <v>1030.3030303030303</v>
      </c>
      <c r="F68" s="76">
        <v>1988.888888888889</v>
      </c>
      <c r="G68" s="76">
        <v>3250</v>
      </c>
      <c r="H68" s="75">
        <v>2277.777777777778</v>
      </c>
      <c r="I68" s="75">
        <v>1286.111111111111</v>
      </c>
      <c r="J68" s="75">
        <v>933.3333333333331</v>
      </c>
      <c r="K68" s="78">
        <v>1497.2222222222224</v>
      </c>
      <c r="L68" s="75">
        <v>833.3333333333334</v>
      </c>
      <c r="M68" s="110">
        <v>2125</v>
      </c>
      <c r="N68" s="80">
        <v>3000</v>
      </c>
      <c r="O68" s="111">
        <f t="shared" si="1"/>
        <v>1684.9537037037037</v>
      </c>
      <c r="P68" s="261"/>
      <c r="Q68" s="261"/>
      <c r="R68" s="261"/>
      <c r="S68" s="261"/>
      <c r="T68" s="261"/>
    </row>
    <row r="69" spans="1:20" s="16" customFormat="1" ht="12.75">
      <c r="A69" s="183" t="s">
        <v>34</v>
      </c>
      <c r="B69" s="184" t="s">
        <v>57</v>
      </c>
      <c r="C69" s="109">
        <v>833.3333333333335</v>
      </c>
      <c r="D69" s="75">
        <v>944.4444444444442</v>
      </c>
      <c r="E69" s="75">
        <v>1166.6666666666667</v>
      </c>
      <c r="F69" s="76">
        <v>1975</v>
      </c>
      <c r="G69" s="76">
        <v>2652.777777777778</v>
      </c>
      <c r="H69" s="75">
        <v>2458.3333333333335</v>
      </c>
      <c r="I69" s="75">
        <v>1391.6666666666667</v>
      </c>
      <c r="J69" s="75">
        <v>1011.1111111111111</v>
      </c>
      <c r="K69" s="78">
        <v>1106.060606060606</v>
      </c>
      <c r="L69" s="75">
        <v>811.1111111111112</v>
      </c>
      <c r="M69" s="110">
        <v>2111.111111111111</v>
      </c>
      <c r="N69" s="80">
        <v>3045.4545454545455</v>
      </c>
      <c r="O69" s="111">
        <f t="shared" si="1"/>
        <v>1625.5892255892256</v>
      </c>
      <c r="P69" s="261"/>
      <c r="Q69" s="261"/>
      <c r="R69" s="261"/>
      <c r="S69" s="261"/>
      <c r="T69" s="261"/>
    </row>
    <row r="70" spans="1:20" s="16" customFormat="1" ht="12.75">
      <c r="A70" s="183" t="s">
        <v>29</v>
      </c>
      <c r="B70" s="184" t="s">
        <v>57</v>
      </c>
      <c r="C70" s="109">
        <v>1609.090909090909</v>
      </c>
      <c r="D70" s="75">
        <v>2058.3333333333335</v>
      </c>
      <c r="E70" s="75">
        <v>1995.4545454545455</v>
      </c>
      <c r="F70" s="76">
        <v>1533.3333333333333</v>
      </c>
      <c r="G70" s="76">
        <v>1510</v>
      </c>
      <c r="H70" s="75">
        <v>1375</v>
      </c>
      <c r="I70" s="75">
        <v>1418.1818181818182</v>
      </c>
      <c r="J70" s="75">
        <v>1326.6666666666667</v>
      </c>
      <c r="K70" s="78">
        <v>1316.6666666666667</v>
      </c>
      <c r="L70" s="75">
        <v>1316.6666666666667</v>
      </c>
      <c r="M70" s="110">
        <v>1373.3333333333333</v>
      </c>
      <c r="N70" s="80">
        <v>1300</v>
      </c>
      <c r="O70" s="111">
        <f t="shared" si="1"/>
        <v>1511.0606060606058</v>
      </c>
      <c r="P70" s="261"/>
      <c r="Q70" s="261"/>
      <c r="R70" s="261"/>
      <c r="S70" s="261"/>
      <c r="T70" s="261"/>
    </row>
    <row r="71" spans="1:20" s="16" customFormat="1" ht="12.75">
      <c r="A71" s="183" t="s">
        <v>35</v>
      </c>
      <c r="B71" s="184" t="s">
        <v>62</v>
      </c>
      <c r="C71" s="109">
        <v>1772.7272727272727</v>
      </c>
      <c r="D71" s="75">
        <v>1416.6666666666667</v>
      </c>
      <c r="E71" s="75">
        <v>1454.5454545454545</v>
      </c>
      <c r="F71" s="76">
        <v>1208.3333333333333</v>
      </c>
      <c r="G71" s="76">
        <v>1625</v>
      </c>
      <c r="H71" s="75">
        <v>1666.6666666666667</v>
      </c>
      <c r="I71" s="75">
        <v>1958.3333333333333</v>
      </c>
      <c r="J71" s="75">
        <v>2233.3333333333335</v>
      </c>
      <c r="K71" s="78">
        <v>2083.3333333333335</v>
      </c>
      <c r="L71" s="75">
        <v>2291.6666666666665</v>
      </c>
      <c r="M71" s="110">
        <v>1833.3333333333333</v>
      </c>
      <c r="N71" s="80">
        <v>2375</v>
      </c>
      <c r="O71" s="111">
        <f t="shared" si="1"/>
        <v>1826.578282828283</v>
      </c>
      <c r="P71" s="261"/>
      <c r="Q71" s="261"/>
      <c r="R71" s="261"/>
      <c r="S71" s="261"/>
      <c r="T71" s="261"/>
    </row>
    <row r="72" spans="1:20" s="16" customFormat="1" ht="12.75">
      <c r="A72" s="183" t="s">
        <v>271</v>
      </c>
      <c r="B72" s="184" t="s">
        <v>62</v>
      </c>
      <c r="C72" s="109">
        <v>1818.1818181818182</v>
      </c>
      <c r="D72" s="75">
        <v>2583.3333333333335</v>
      </c>
      <c r="E72" s="75">
        <v>1972.7272727272727</v>
      </c>
      <c r="F72" s="76">
        <v>1666.6666666666667</v>
      </c>
      <c r="G72" s="76">
        <v>3875</v>
      </c>
      <c r="H72" s="75">
        <v>3708.3333333333335</v>
      </c>
      <c r="I72" s="75">
        <v>2791.6666666666665</v>
      </c>
      <c r="J72" s="75">
        <v>2133.3333333333335</v>
      </c>
      <c r="K72" s="78">
        <v>2041.6666666666667</v>
      </c>
      <c r="L72" s="75">
        <v>3500</v>
      </c>
      <c r="M72" s="110">
        <v>3666.6666666666665</v>
      </c>
      <c r="N72" s="80">
        <v>2708.3333333333335</v>
      </c>
      <c r="O72" s="111">
        <f t="shared" si="1"/>
        <v>2705.4924242424245</v>
      </c>
      <c r="P72" s="261"/>
      <c r="Q72" s="261"/>
      <c r="R72" s="261"/>
      <c r="S72" s="261"/>
      <c r="T72" s="261"/>
    </row>
    <row r="73" spans="1:20" s="16" customFormat="1" ht="12.75">
      <c r="A73" s="183" t="s">
        <v>32</v>
      </c>
      <c r="B73" s="184" t="s">
        <v>57</v>
      </c>
      <c r="C73" s="109">
        <v>1036.3636363636363</v>
      </c>
      <c r="D73" s="75">
        <v>975</v>
      </c>
      <c r="E73" s="75">
        <v>936.3636363636364</v>
      </c>
      <c r="F73" s="76">
        <v>1091.6666666666667</v>
      </c>
      <c r="G73" s="76">
        <v>658.3333333333334</v>
      </c>
      <c r="H73" s="75">
        <v>475</v>
      </c>
      <c r="I73" s="75">
        <v>2008.3333333333333</v>
      </c>
      <c r="J73" s="75">
        <v>1493.3333333333333</v>
      </c>
      <c r="K73" s="78">
        <v>1216.6666666666667</v>
      </c>
      <c r="L73" s="75">
        <v>1008.3333333333334</v>
      </c>
      <c r="M73" s="110">
        <v>1680</v>
      </c>
      <c r="N73" s="80">
        <v>2141.6666666666665</v>
      </c>
      <c r="O73" s="111">
        <f t="shared" si="1"/>
        <v>1226.7550505050503</v>
      </c>
      <c r="P73" s="261"/>
      <c r="Q73" s="261"/>
      <c r="R73" s="261"/>
      <c r="S73" s="261"/>
      <c r="T73" s="261"/>
    </row>
    <row r="74" spans="2:20" s="9" customFormat="1" ht="30.75" customHeight="1">
      <c r="B74" s="20"/>
      <c r="O74" s="8"/>
      <c r="P74" s="266"/>
      <c r="Q74" s="266"/>
      <c r="R74" s="266"/>
      <c r="S74" s="266"/>
      <c r="T74" s="266"/>
    </row>
    <row r="75" spans="1:31" s="5" customFormat="1" ht="21" customHeight="1">
      <c r="A75" s="498" t="s">
        <v>350</v>
      </c>
      <c r="B75" s="498"/>
      <c r="C75" s="498"/>
      <c r="D75" s="498"/>
      <c r="E75" s="498"/>
      <c r="F75" s="498"/>
      <c r="G75" s="498"/>
      <c r="H75" s="498"/>
      <c r="I75" s="498"/>
      <c r="J75" s="498"/>
      <c r="K75" s="498"/>
      <c r="L75" s="498"/>
      <c r="M75" s="498"/>
      <c r="N75" s="498"/>
      <c r="O75" s="498"/>
      <c r="P75" s="261"/>
      <c r="Q75" s="261"/>
      <c r="R75" s="261"/>
      <c r="S75" s="261"/>
      <c r="T75" s="261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s="5" customFormat="1" ht="15">
      <c r="A76" s="259"/>
      <c r="B76" s="259"/>
      <c r="C76" s="259"/>
      <c r="D76" s="259"/>
      <c r="E76" s="259"/>
      <c r="F76" s="259"/>
      <c r="G76" s="259"/>
      <c r="H76" s="260"/>
      <c r="I76" s="259"/>
      <c r="J76" s="259"/>
      <c r="K76" s="259"/>
      <c r="L76" s="259"/>
      <c r="M76" s="259"/>
      <c r="N76" s="259"/>
      <c r="O76" s="259"/>
      <c r="P76" s="261"/>
      <c r="Q76" s="261"/>
      <c r="R76" s="261"/>
      <c r="S76" s="261"/>
      <c r="T76" s="261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5" customFormat="1" ht="15">
      <c r="A77" s="222" t="s">
        <v>351</v>
      </c>
      <c r="B77" s="222" t="s">
        <v>0</v>
      </c>
      <c r="C77" s="222" t="s">
        <v>16</v>
      </c>
      <c r="D77" s="222" t="s">
        <v>17</v>
      </c>
      <c r="E77" s="222" t="s">
        <v>18</v>
      </c>
      <c r="F77" s="222" t="s">
        <v>19</v>
      </c>
      <c r="G77" s="222" t="s">
        <v>20</v>
      </c>
      <c r="H77" s="224" t="s">
        <v>21</v>
      </c>
      <c r="I77" s="222" t="s">
        <v>22</v>
      </c>
      <c r="J77" s="222" t="s">
        <v>61</v>
      </c>
      <c r="K77" s="222" t="s">
        <v>23</v>
      </c>
      <c r="L77" s="222" t="s">
        <v>24</v>
      </c>
      <c r="M77" s="222" t="s">
        <v>25</v>
      </c>
      <c r="N77" s="222" t="s">
        <v>26</v>
      </c>
      <c r="O77" s="222" t="s">
        <v>40</v>
      </c>
      <c r="P77" s="261"/>
      <c r="Q77" s="261"/>
      <c r="R77" s="261"/>
      <c r="S77" s="261"/>
      <c r="T77" s="261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3.5">
      <c r="A78" s="345" t="s">
        <v>47</v>
      </c>
      <c r="B78" s="477"/>
      <c r="C78" s="346"/>
      <c r="D78" s="346"/>
      <c r="E78" s="346"/>
      <c r="F78" s="346"/>
      <c r="G78" s="346"/>
      <c r="H78" s="66"/>
      <c r="I78" s="346"/>
      <c r="J78" s="346"/>
      <c r="K78" s="346"/>
      <c r="L78" s="346"/>
      <c r="M78" s="346"/>
      <c r="N78" s="346"/>
      <c r="O78" s="347"/>
      <c r="P78" s="245"/>
      <c r="Q78" s="245"/>
      <c r="R78" s="245"/>
      <c r="S78" s="245"/>
      <c r="T78" s="245"/>
      <c r="U78" s="245"/>
      <c r="V78" s="245"/>
      <c r="W78" s="3"/>
      <c r="X78" s="3"/>
      <c r="Y78" s="3"/>
      <c r="Z78" s="3"/>
      <c r="AA78" s="3"/>
      <c r="AB78" s="3"/>
      <c r="AC78" s="3"/>
      <c r="AD78" s="3"/>
      <c r="AE78" s="3"/>
    </row>
    <row r="79" spans="1:31" s="5" customFormat="1" ht="12.75">
      <c r="A79" s="207" t="s">
        <v>272</v>
      </c>
      <c r="B79" s="208" t="s">
        <v>58</v>
      </c>
      <c r="C79" s="253">
        <v>1430.587070272385</v>
      </c>
      <c r="D79" s="253">
        <v>1430</v>
      </c>
      <c r="E79" s="254">
        <v>1790.909090909091</v>
      </c>
      <c r="F79" s="255">
        <v>1288.888888888889</v>
      </c>
      <c r="G79" s="256">
        <v>1177.7777777777778</v>
      </c>
      <c r="H79" s="257">
        <v>1590.90909090909</v>
      </c>
      <c r="I79" s="258">
        <v>750</v>
      </c>
      <c r="J79" s="258">
        <v>530</v>
      </c>
      <c r="K79" s="258">
        <v>433.3333333333333</v>
      </c>
      <c r="L79" s="255">
        <v>716.6666666666666</v>
      </c>
      <c r="M79" s="90">
        <v>1592.857142857143</v>
      </c>
      <c r="N79" s="96">
        <v>1300</v>
      </c>
      <c r="O79" s="111">
        <f aca="true" t="shared" si="2" ref="O79:O110">AVERAGE(C79:N79)</f>
        <v>1169.327421801198</v>
      </c>
      <c r="P79" s="261"/>
      <c r="Q79" s="261"/>
      <c r="R79" s="261"/>
      <c r="S79" s="261"/>
      <c r="T79" s="261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s="5" customFormat="1" ht="12.75">
      <c r="A80" s="207" t="s">
        <v>353</v>
      </c>
      <c r="B80" s="208" t="s">
        <v>58</v>
      </c>
      <c r="C80" s="253"/>
      <c r="D80" s="253"/>
      <c r="E80" s="254"/>
      <c r="F80" s="255"/>
      <c r="G80" s="256"/>
      <c r="H80" s="257"/>
      <c r="I80" s="258"/>
      <c r="J80" s="258"/>
      <c r="K80" s="258"/>
      <c r="L80" s="255"/>
      <c r="M80" s="90">
        <v>1400</v>
      </c>
      <c r="N80" s="96">
        <v>1041.6666666666667</v>
      </c>
      <c r="O80" s="111">
        <f t="shared" si="2"/>
        <v>1220.8333333333335</v>
      </c>
      <c r="P80" s="261"/>
      <c r="Q80" s="261"/>
      <c r="R80" s="261"/>
      <c r="S80" s="261"/>
      <c r="T80" s="261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s="5" customFormat="1" ht="12.75">
      <c r="A81" s="183" t="s">
        <v>273</v>
      </c>
      <c r="B81" s="184" t="s">
        <v>58</v>
      </c>
      <c r="C81" s="84">
        <v>1159.090909090909</v>
      </c>
      <c r="D81" s="253">
        <v>1575</v>
      </c>
      <c r="E81" s="89">
        <v>1754.5454545454545</v>
      </c>
      <c r="F81" s="90">
        <v>2537.5</v>
      </c>
      <c r="G81" s="171"/>
      <c r="H81" s="257">
        <v>2933.3333333333335</v>
      </c>
      <c r="I81" s="101">
        <v>2341.6666666666665</v>
      </c>
      <c r="J81" s="101">
        <v>1626.6666666666667</v>
      </c>
      <c r="K81" s="101">
        <v>1555.5555555555557</v>
      </c>
      <c r="L81" s="90"/>
      <c r="M81" s="90"/>
      <c r="N81" s="96"/>
      <c r="O81" s="111">
        <f t="shared" si="2"/>
        <v>1935.4198232323233</v>
      </c>
      <c r="P81" s="261"/>
      <c r="Q81" s="261"/>
      <c r="R81" s="261"/>
      <c r="S81" s="261"/>
      <c r="T81" s="261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5" customFormat="1" ht="12.75">
      <c r="A82" s="183" t="s">
        <v>274</v>
      </c>
      <c r="B82" s="184"/>
      <c r="C82" s="84"/>
      <c r="D82" s="253"/>
      <c r="E82" s="89"/>
      <c r="F82" s="90"/>
      <c r="G82" s="171"/>
      <c r="H82" s="257"/>
      <c r="I82" s="101"/>
      <c r="J82" s="101">
        <v>1553.8461538461538</v>
      </c>
      <c r="K82" s="101">
        <v>1500</v>
      </c>
      <c r="L82" s="255">
        <v>1600</v>
      </c>
      <c r="M82" s="90"/>
      <c r="N82" s="96"/>
      <c r="O82" s="111">
        <f t="shared" si="2"/>
        <v>1551.2820512820515</v>
      </c>
      <c r="P82" s="261"/>
      <c r="Q82" s="261">
        <f>AVERAGE(O79:O82)</f>
        <v>1469.2156574122266</v>
      </c>
      <c r="R82" s="261"/>
      <c r="S82" s="261"/>
      <c r="T82" s="261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15" ht="12.75">
      <c r="A83" s="183" t="s">
        <v>292</v>
      </c>
      <c r="B83" s="184" t="s">
        <v>58</v>
      </c>
      <c r="C83" s="84">
        <v>4333.333333333333</v>
      </c>
      <c r="D83" s="253">
        <v>3750</v>
      </c>
      <c r="E83" s="84">
        <v>3600</v>
      </c>
      <c r="F83" s="84">
        <v>3820</v>
      </c>
      <c r="G83" s="84">
        <v>3666.6666666666665</v>
      </c>
      <c r="H83" s="88">
        <v>2750</v>
      </c>
      <c r="I83" s="84">
        <v>3500</v>
      </c>
      <c r="J83" s="84">
        <v>1553.8461538461538</v>
      </c>
      <c r="K83" s="101"/>
      <c r="L83" s="257"/>
      <c r="M83" s="90">
        <v>2833.3333333333335</v>
      </c>
      <c r="N83" s="96">
        <v>3000</v>
      </c>
      <c r="O83" s="111">
        <f t="shared" si="2"/>
        <v>3280.7179487179483</v>
      </c>
    </row>
    <row r="84" spans="1:15" ht="12.75">
      <c r="A84" s="183" t="s">
        <v>293</v>
      </c>
      <c r="B84" s="184" t="s">
        <v>58</v>
      </c>
      <c r="C84" s="84">
        <v>3166.6666666666665</v>
      </c>
      <c r="D84" s="253">
        <v>2650</v>
      </c>
      <c r="E84" s="84">
        <v>2472.7272727272725</v>
      </c>
      <c r="F84" s="84">
        <v>2583.3333333333335</v>
      </c>
      <c r="G84" s="84">
        <v>2500</v>
      </c>
      <c r="H84" s="84">
        <v>1750</v>
      </c>
      <c r="I84" s="84">
        <v>2500</v>
      </c>
      <c r="J84" s="84">
        <v>3000</v>
      </c>
      <c r="K84" s="101"/>
      <c r="L84" s="257"/>
      <c r="M84" s="90">
        <v>2266.6666666666665</v>
      </c>
      <c r="N84" s="96">
        <v>2500</v>
      </c>
      <c r="O84" s="111">
        <f t="shared" si="2"/>
        <v>2538.939393939394</v>
      </c>
    </row>
    <row r="85" spans="1:15" ht="12.75">
      <c r="A85" s="183" t="s">
        <v>294</v>
      </c>
      <c r="B85" s="184" t="s">
        <v>58</v>
      </c>
      <c r="C85" s="84">
        <v>2500</v>
      </c>
      <c r="D85" s="253">
        <v>1687.5</v>
      </c>
      <c r="E85" s="84">
        <v>1590.909090909091</v>
      </c>
      <c r="F85" s="84">
        <v>1583.3333333333333</v>
      </c>
      <c r="G85" s="84">
        <v>2000</v>
      </c>
      <c r="H85" s="84">
        <v>1500</v>
      </c>
      <c r="I85" s="84">
        <v>1500</v>
      </c>
      <c r="J85" s="84">
        <v>2457.1428571428573</v>
      </c>
      <c r="K85" s="101"/>
      <c r="L85" s="257"/>
      <c r="M85" s="90">
        <v>1400</v>
      </c>
      <c r="N85" s="96">
        <v>1500</v>
      </c>
      <c r="O85" s="111">
        <f t="shared" si="2"/>
        <v>1771.8885281385278</v>
      </c>
    </row>
    <row r="86" spans="1:15" ht="12.75">
      <c r="A86" s="183" t="s">
        <v>295</v>
      </c>
      <c r="B86" s="184" t="s">
        <v>58</v>
      </c>
      <c r="C86" s="84">
        <v>6181.818181818182</v>
      </c>
      <c r="D86" s="253">
        <v>5083.333333333333</v>
      </c>
      <c r="E86" s="84">
        <v>5000</v>
      </c>
      <c r="F86" s="84">
        <v>5333.333333333333</v>
      </c>
      <c r="G86" s="84">
        <v>4375</v>
      </c>
      <c r="H86" s="84">
        <v>4916.666666666667</v>
      </c>
      <c r="I86" s="84">
        <v>4916.666666666667</v>
      </c>
      <c r="J86" s="84">
        <v>3900</v>
      </c>
      <c r="K86" s="101">
        <v>3583.3333333333335</v>
      </c>
      <c r="L86" s="257">
        <v>3541.6666666666665</v>
      </c>
      <c r="M86" s="90">
        <v>4066.6666666666665</v>
      </c>
      <c r="N86" s="96">
        <v>6166.666666666667</v>
      </c>
      <c r="O86" s="111">
        <f t="shared" si="2"/>
        <v>4755.429292929292</v>
      </c>
    </row>
    <row r="87" spans="1:15" ht="12.75">
      <c r="A87" s="183" t="s">
        <v>296</v>
      </c>
      <c r="B87" s="184" t="s">
        <v>58</v>
      </c>
      <c r="C87" s="84">
        <v>4272.727272727273</v>
      </c>
      <c r="D87" s="253">
        <v>3416.6666666666665</v>
      </c>
      <c r="E87" s="84">
        <v>3454.5454545454545</v>
      </c>
      <c r="F87" s="84">
        <v>3208.3333333333335</v>
      </c>
      <c r="G87" s="84">
        <v>2833.3333333333335</v>
      </c>
      <c r="H87" s="84">
        <v>3125</v>
      </c>
      <c r="I87" s="84">
        <v>3541.6666666666665</v>
      </c>
      <c r="J87" s="84">
        <v>2953.3333333333335</v>
      </c>
      <c r="K87" s="101">
        <v>2708.3333333333335</v>
      </c>
      <c r="L87" s="257">
        <v>2791.6666666666665</v>
      </c>
      <c r="M87" s="90">
        <v>3166.6666666666665</v>
      </c>
      <c r="N87" s="96">
        <v>5166.666666666667</v>
      </c>
      <c r="O87" s="111">
        <f t="shared" si="2"/>
        <v>3386.5782828282827</v>
      </c>
    </row>
    <row r="88" spans="1:15" ht="12.75">
      <c r="A88" s="183" t="s">
        <v>297</v>
      </c>
      <c r="B88" s="184" t="s">
        <v>58</v>
      </c>
      <c r="C88" s="84">
        <v>2500</v>
      </c>
      <c r="D88" s="253">
        <v>2100</v>
      </c>
      <c r="E88" s="84">
        <v>2181.818181818182</v>
      </c>
      <c r="F88" s="84">
        <v>1958.3333333333333</v>
      </c>
      <c r="G88" s="84">
        <v>1641.6666666666667</v>
      </c>
      <c r="H88" s="84">
        <v>1958.3333333333333</v>
      </c>
      <c r="I88" s="84">
        <v>2166.6666666666665</v>
      </c>
      <c r="J88" s="84">
        <v>1786.6666666666667</v>
      </c>
      <c r="K88" s="101">
        <v>1475</v>
      </c>
      <c r="L88" s="257">
        <v>1658.3333333333333</v>
      </c>
      <c r="M88" s="90">
        <v>2133.3333333333335</v>
      </c>
      <c r="N88" s="96">
        <v>3875</v>
      </c>
      <c r="O88" s="111">
        <f t="shared" si="2"/>
        <v>2119.5959595959594</v>
      </c>
    </row>
    <row r="89" spans="1:15" ht="12.75">
      <c r="A89" s="183" t="s">
        <v>10</v>
      </c>
      <c r="B89" s="184" t="s">
        <v>58</v>
      </c>
      <c r="C89" s="84">
        <v>343.43434343434353</v>
      </c>
      <c r="D89" s="253">
        <v>341.2768031189084</v>
      </c>
      <c r="E89" s="84">
        <v>354.7846889952153</v>
      </c>
      <c r="F89" s="84">
        <v>296.07456140350877</v>
      </c>
      <c r="G89" s="84">
        <v>284.5833333333333</v>
      </c>
      <c r="H89" s="84">
        <v>266.6666666666667</v>
      </c>
      <c r="I89" s="84">
        <v>256.25</v>
      </c>
      <c r="J89" s="84">
        <v>251.66666666666666</v>
      </c>
      <c r="K89" s="101">
        <v>243.75</v>
      </c>
      <c r="L89" s="257">
        <v>228.95833333333334</v>
      </c>
      <c r="M89" s="90">
        <v>208.16666666666666</v>
      </c>
      <c r="N89" s="96">
        <v>248.1818181818182</v>
      </c>
      <c r="O89" s="111">
        <f t="shared" si="2"/>
        <v>276.9828234833717</v>
      </c>
    </row>
    <row r="90" spans="1:15" ht="12.75">
      <c r="A90" s="183" t="s">
        <v>275</v>
      </c>
      <c r="B90" s="184" t="s">
        <v>58</v>
      </c>
      <c r="C90" s="84"/>
      <c r="D90" s="253"/>
      <c r="E90" s="84">
        <v>333.33333333333337</v>
      </c>
      <c r="F90" s="84"/>
      <c r="G90" s="84"/>
      <c r="H90" s="84"/>
      <c r="I90" s="84"/>
      <c r="J90" s="84">
        <v>241.66666666666666</v>
      </c>
      <c r="K90" s="101">
        <v>295.8333333333333</v>
      </c>
      <c r="L90" s="257">
        <v>388.5714285714286</v>
      </c>
      <c r="M90" s="90">
        <v>358.8888888888889</v>
      </c>
      <c r="N90" s="96">
        <v>355.5555555555555</v>
      </c>
      <c r="O90" s="111">
        <f t="shared" si="2"/>
        <v>328.9748677248677</v>
      </c>
    </row>
    <row r="91" spans="1:16" ht="12.75">
      <c r="A91" s="183" t="s">
        <v>276</v>
      </c>
      <c r="B91" s="184" t="s">
        <v>58</v>
      </c>
      <c r="C91" s="84">
        <v>450</v>
      </c>
      <c r="D91" s="253">
        <v>533.3333333333331</v>
      </c>
      <c r="E91" s="84">
        <v>725.7575757575759</v>
      </c>
      <c r="F91" s="84">
        <v>687.5000000000001</v>
      </c>
      <c r="G91" s="84">
        <v>446.52777777777777</v>
      </c>
      <c r="H91" s="84">
        <v>229.16666666666666</v>
      </c>
      <c r="I91" s="84">
        <v>176.3888888888889</v>
      </c>
      <c r="J91" s="84">
        <v>216.11111111111106</v>
      </c>
      <c r="K91" s="101">
        <v>295.8333333333333</v>
      </c>
      <c r="L91" s="257">
        <v>384.72222222222223</v>
      </c>
      <c r="M91" s="90">
        <v>358.8888888888889</v>
      </c>
      <c r="N91" s="96">
        <v>363.88888888888886</v>
      </c>
      <c r="O91" s="111">
        <f t="shared" si="2"/>
        <v>405.6765572390572</v>
      </c>
      <c r="P91" s="266">
        <f>AVERAGE(O90:O91)</f>
        <v>367.32571248196246</v>
      </c>
    </row>
    <row r="92" spans="1:15" ht="12.75">
      <c r="A92" s="183" t="s">
        <v>298</v>
      </c>
      <c r="B92" s="184" t="s">
        <v>58</v>
      </c>
      <c r="C92" s="84">
        <v>6363.636363636364</v>
      </c>
      <c r="D92" s="253">
        <v>5583.333333333333</v>
      </c>
      <c r="E92" s="84">
        <v>4545.454545454545</v>
      </c>
      <c r="F92" s="84">
        <v>4291.666666666667</v>
      </c>
      <c r="G92" s="84">
        <v>3625</v>
      </c>
      <c r="H92" s="84">
        <v>4208.333333333333</v>
      </c>
      <c r="I92" s="84">
        <v>2916.6666666666665</v>
      </c>
      <c r="J92" s="84">
        <v>3966.6666666666665</v>
      </c>
      <c r="K92" s="101">
        <v>4416.666666666667</v>
      </c>
      <c r="L92" s="257">
        <v>6204.545454545455</v>
      </c>
      <c r="M92" s="90">
        <v>9533.333333333334</v>
      </c>
      <c r="N92" s="96">
        <v>6863.636363636364</v>
      </c>
      <c r="O92" s="111">
        <f t="shared" si="2"/>
        <v>5209.911616161616</v>
      </c>
    </row>
    <row r="93" spans="1:15" ht="12.75">
      <c r="A93" s="183" t="s">
        <v>299</v>
      </c>
      <c r="B93" s="184" t="s">
        <v>58</v>
      </c>
      <c r="C93" s="84">
        <v>4450</v>
      </c>
      <c r="D93" s="253">
        <v>3700</v>
      </c>
      <c r="E93" s="84">
        <v>3000</v>
      </c>
      <c r="F93" s="84">
        <v>2666.6666666666665</v>
      </c>
      <c r="G93" s="84">
        <v>2272.7272727272725</v>
      </c>
      <c r="H93" s="84">
        <v>2750</v>
      </c>
      <c r="I93" s="84">
        <v>1991.6666666666667</v>
      </c>
      <c r="J93" s="84">
        <v>2633.3333333333335</v>
      </c>
      <c r="K93" s="101">
        <v>2958.3333333333335</v>
      </c>
      <c r="L93" s="257">
        <v>4300</v>
      </c>
      <c r="M93" s="90">
        <v>5642.857142857143</v>
      </c>
      <c r="N93" s="96">
        <v>4555.555555555556</v>
      </c>
      <c r="O93" s="111">
        <f t="shared" si="2"/>
        <v>3410.094997594997</v>
      </c>
    </row>
    <row r="94" spans="1:15" ht="12.75">
      <c r="A94" s="183" t="s">
        <v>300</v>
      </c>
      <c r="B94" s="184" t="s">
        <v>58</v>
      </c>
      <c r="C94" s="84">
        <v>9000</v>
      </c>
      <c r="D94" s="253"/>
      <c r="E94" s="84"/>
      <c r="F94" s="84"/>
      <c r="G94" s="84"/>
      <c r="H94" s="84"/>
      <c r="I94" s="84"/>
      <c r="J94" s="84"/>
      <c r="K94" s="101"/>
      <c r="L94" s="257"/>
      <c r="M94" s="90"/>
      <c r="N94" s="96"/>
      <c r="O94" s="111">
        <f t="shared" si="2"/>
        <v>9000</v>
      </c>
    </row>
    <row r="95" spans="1:15" ht="12.75">
      <c r="A95" s="183" t="s">
        <v>277</v>
      </c>
      <c r="B95" s="184" t="s">
        <v>59</v>
      </c>
      <c r="C95" s="84">
        <v>2600</v>
      </c>
      <c r="D95" s="253">
        <v>3041.6666666666665</v>
      </c>
      <c r="E95" s="84">
        <v>2936.3636363636365</v>
      </c>
      <c r="F95" s="84">
        <v>3033.3333333333335</v>
      </c>
      <c r="G95" s="84">
        <v>3958.3333333333335</v>
      </c>
      <c r="H95" s="84">
        <v>3608.3333333333335</v>
      </c>
      <c r="I95" s="84">
        <v>3250</v>
      </c>
      <c r="J95" s="84">
        <v>2933.3333333333335</v>
      </c>
      <c r="K95" s="101">
        <v>2575</v>
      </c>
      <c r="L95" s="257">
        <v>2683.3333333333335</v>
      </c>
      <c r="M95" s="90">
        <v>2600</v>
      </c>
      <c r="N95" s="96">
        <v>2916.6666666666665</v>
      </c>
      <c r="O95" s="111">
        <f t="shared" si="2"/>
        <v>3011.363636363636</v>
      </c>
    </row>
    <row r="96" spans="1:15" ht="12.75">
      <c r="A96" s="183" t="s">
        <v>313</v>
      </c>
      <c r="B96" s="184" t="s">
        <v>59</v>
      </c>
      <c r="C96" s="84">
        <v>2609.090909090909</v>
      </c>
      <c r="D96" s="253">
        <v>2966.6666666666665</v>
      </c>
      <c r="E96" s="84">
        <v>3145.4545454545455</v>
      </c>
      <c r="F96" s="84">
        <v>3625</v>
      </c>
      <c r="G96" s="84">
        <v>5083.333333333333</v>
      </c>
      <c r="H96" s="84">
        <v>4666.666666666667</v>
      </c>
      <c r="I96" s="84">
        <v>4916.666666666667</v>
      </c>
      <c r="J96" s="84">
        <v>5366.666666666667</v>
      </c>
      <c r="K96" s="101">
        <v>2525</v>
      </c>
      <c r="L96" s="257">
        <v>2950</v>
      </c>
      <c r="M96" s="90">
        <v>2880</v>
      </c>
      <c r="N96" s="96">
        <v>2875</v>
      </c>
      <c r="O96" s="111">
        <f t="shared" si="2"/>
        <v>3634.128787878788</v>
      </c>
    </row>
    <row r="97" spans="1:15" ht="12.75">
      <c r="A97" s="183" t="s">
        <v>302</v>
      </c>
      <c r="B97" s="184" t="s">
        <v>58</v>
      </c>
      <c r="C97" s="84">
        <v>5954.545454545455</v>
      </c>
      <c r="D97" s="253">
        <v>5500</v>
      </c>
      <c r="E97" s="84">
        <v>4909.090909090909</v>
      </c>
      <c r="F97" s="84">
        <v>5250</v>
      </c>
      <c r="G97" s="84">
        <v>4333.333333333333</v>
      </c>
      <c r="H97" s="84">
        <v>4083.3333333333335</v>
      </c>
      <c r="I97" s="84">
        <v>4583.333333333333</v>
      </c>
      <c r="J97" s="84">
        <v>5766.666666666667</v>
      </c>
      <c r="K97" s="101">
        <v>4541.666666666667</v>
      </c>
      <c r="L97" s="257">
        <v>4041.6666666666665</v>
      </c>
      <c r="M97" s="90">
        <v>3933.3333333333335</v>
      </c>
      <c r="N97" s="96">
        <v>4208.333333333333</v>
      </c>
      <c r="O97" s="111">
        <f t="shared" si="2"/>
        <v>4758.775252525252</v>
      </c>
    </row>
    <row r="98" spans="1:15" ht="12.75">
      <c r="A98" s="183" t="s">
        <v>48</v>
      </c>
      <c r="B98" s="184" t="s">
        <v>58</v>
      </c>
      <c r="C98" s="84">
        <v>500</v>
      </c>
      <c r="D98" s="253">
        <v>560</v>
      </c>
      <c r="E98" s="84">
        <v>625</v>
      </c>
      <c r="F98" s="84">
        <v>800</v>
      </c>
      <c r="G98" s="84"/>
      <c r="H98" s="84"/>
      <c r="I98" s="84"/>
      <c r="J98" s="84">
        <v>333.3333333333333</v>
      </c>
      <c r="K98" s="101">
        <v>316.6666666666667</v>
      </c>
      <c r="L98" s="257">
        <v>275</v>
      </c>
      <c r="M98" s="90">
        <v>283.3333333333333</v>
      </c>
      <c r="N98" s="96">
        <v>264.2857142857143</v>
      </c>
      <c r="O98" s="111">
        <f t="shared" si="2"/>
        <v>439.7354497354497</v>
      </c>
    </row>
    <row r="99" spans="1:15" ht="12.75">
      <c r="A99" s="183" t="s">
        <v>303</v>
      </c>
      <c r="B99" s="184" t="s">
        <v>33</v>
      </c>
      <c r="C99" s="84">
        <v>293.75</v>
      </c>
      <c r="D99" s="253">
        <v>238.88888888888889</v>
      </c>
      <c r="E99" s="84">
        <v>254.0909090909091</v>
      </c>
      <c r="F99" s="84">
        <v>254.16666666666666</v>
      </c>
      <c r="G99" s="84">
        <v>234.16666666666666</v>
      </c>
      <c r="H99" s="84">
        <v>245.83333333333334</v>
      </c>
      <c r="I99" s="84">
        <v>200</v>
      </c>
      <c r="J99" s="84">
        <v>262.5</v>
      </c>
      <c r="K99" s="101">
        <v>316.6666666666667</v>
      </c>
      <c r="L99" s="257">
        <v>279.1666666666667</v>
      </c>
      <c r="M99" s="90">
        <v>283.3333333333333</v>
      </c>
      <c r="N99" s="96">
        <v>264.2857142857143</v>
      </c>
      <c r="O99" s="111">
        <f t="shared" si="2"/>
        <v>260.5707371332371</v>
      </c>
    </row>
    <row r="100" spans="1:15" ht="12.75">
      <c r="A100" s="183" t="s">
        <v>304</v>
      </c>
      <c r="B100" s="184" t="s">
        <v>33</v>
      </c>
      <c r="C100" s="84">
        <v>163.63636363636363</v>
      </c>
      <c r="D100" s="253">
        <v>140</v>
      </c>
      <c r="E100" s="84">
        <v>128.1818181818182</v>
      </c>
      <c r="F100" s="84">
        <v>147.91666666666666</v>
      </c>
      <c r="G100" s="84">
        <v>141.8181818181818</v>
      </c>
      <c r="H100" s="84">
        <v>152.91666666666666</v>
      </c>
      <c r="I100" s="84">
        <v>127.5</v>
      </c>
      <c r="J100" s="84">
        <v>160</v>
      </c>
      <c r="K100" s="101">
        <v>225</v>
      </c>
      <c r="L100" s="257">
        <v>177.5</v>
      </c>
      <c r="M100" s="90">
        <v>167.33333333333334</v>
      </c>
      <c r="N100" s="96">
        <v>142.72727272727272</v>
      </c>
      <c r="O100" s="111">
        <f t="shared" si="2"/>
        <v>156.21085858585857</v>
      </c>
    </row>
    <row r="101" spans="1:15" ht="12.75">
      <c r="A101" s="183" t="s">
        <v>305</v>
      </c>
      <c r="B101" s="184" t="s">
        <v>33</v>
      </c>
      <c r="C101" s="84">
        <v>87.27272727272727</v>
      </c>
      <c r="D101" s="253">
        <v>68.33333333333333</v>
      </c>
      <c r="E101" s="84">
        <v>75.9090909090909</v>
      </c>
      <c r="F101" s="84">
        <v>77.5</v>
      </c>
      <c r="G101" s="84">
        <v>80</v>
      </c>
      <c r="H101" s="84">
        <v>89.16666666666667</v>
      </c>
      <c r="I101" s="84">
        <v>79.16666666666667</v>
      </c>
      <c r="J101" s="84">
        <v>89.58333333333333</v>
      </c>
      <c r="K101" s="101">
        <v>137</v>
      </c>
      <c r="L101" s="257">
        <v>100.83333333333333</v>
      </c>
      <c r="M101" s="90">
        <v>87.85714285714286</v>
      </c>
      <c r="N101" s="96">
        <v>69.0909090909091</v>
      </c>
      <c r="O101" s="111">
        <f t="shared" si="2"/>
        <v>86.80943362193364</v>
      </c>
    </row>
    <row r="102" spans="1:15" ht="12.75">
      <c r="A102" s="183" t="s">
        <v>306</v>
      </c>
      <c r="B102" s="184" t="s">
        <v>58</v>
      </c>
      <c r="C102" s="113"/>
      <c r="D102" s="125">
        <v>1650</v>
      </c>
      <c r="E102" s="113">
        <v>1781.8181818181818</v>
      </c>
      <c r="F102" s="113">
        <v>1533.3333333333333</v>
      </c>
      <c r="G102" s="113">
        <v>1166.6666666666667</v>
      </c>
      <c r="H102" s="113">
        <v>808.3333333333334</v>
      </c>
      <c r="I102" s="113">
        <v>730</v>
      </c>
      <c r="J102" s="113">
        <v>1066.6666666666667</v>
      </c>
      <c r="K102" s="115"/>
      <c r="L102" s="129"/>
      <c r="M102" s="118"/>
      <c r="N102" s="80"/>
      <c r="O102" s="111">
        <f t="shared" si="2"/>
        <v>1248.1168831168832</v>
      </c>
    </row>
    <row r="103" spans="1:15" ht="12.75">
      <c r="A103" s="183" t="s">
        <v>307</v>
      </c>
      <c r="B103" s="184" t="s">
        <v>58</v>
      </c>
      <c r="C103" s="113"/>
      <c r="D103" s="125">
        <v>1375</v>
      </c>
      <c r="E103" s="113">
        <v>640.9090909090909</v>
      </c>
      <c r="F103" s="113">
        <v>677.7777777777778</v>
      </c>
      <c r="G103" s="113">
        <v>688.8888888888889</v>
      </c>
      <c r="H103" s="113">
        <v>383.3333333333333</v>
      </c>
      <c r="I103" s="113">
        <v>413.6363636363636</v>
      </c>
      <c r="J103" s="113">
        <v>433.3333333333333</v>
      </c>
      <c r="K103" s="115"/>
      <c r="L103" s="129"/>
      <c r="M103" s="118"/>
      <c r="N103" s="80"/>
      <c r="O103" s="111">
        <f t="shared" si="2"/>
        <v>658.982683982684</v>
      </c>
    </row>
    <row r="104" spans="1:15" ht="12.75">
      <c r="A104" s="183" t="s">
        <v>308</v>
      </c>
      <c r="B104" s="184" t="s">
        <v>58</v>
      </c>
      <c r="C104" s="113"/>
      <c r="D104" s="125">
        <v>475</v>
      </c>
      <c r="E104" s="113">
        <v>309.09090909090907</v>
      </c>
      <c r="F104" s="113">
        <v>291.6666666666667</v>
      </c>
      <c r="G104" s="113">
        <v>200</v>
      </c>
      <c r="H104" s="113">
        <v>158.33333333333334</v>
      </c>
      <c r="I104" s="113">
        <v>204.16666666666666</v>
      </c>
      <c r="J104" s="113"/>
      <c r="K104" s="115"/>
      <c r="L104" s="129"/>
      <c r="M104" s="118"/>
      <c r="N104" s="80"/>
      <c r="O104" s="111">
        <f t="shared" si="2"/>
        <v>273.0429292929293</v>
      </c>
    </row>
    <row r="105" spans="1:15" ht="12.75">
      <c r="A105" s="183" t="s">
        <v>309</v>
      </c>
      <c r="B105" s="184" t="s">
        <v>58</v>
      </c>
      <c r="C105" s="113"/>
      <c r="D105" s="125">
        <v>1318.1818181818182</v>
      </c>
      <c r="E105" s="113">
        <v>645.4545454545455</v>
      </c>
      <c r="F105" s="113">
        <v>837.5</v>
      </c>
      <c r="G105" s="113">
        <v>666.6666666666666</v>
      </c>
      <c r="H105" s="113">
        <v>700</v>
      </c>
      <c r="I105" s="113"/>
      <c r="J105" s="113"/>
      <c r="K105" s="115"/>
      <c r="L105" s="129"/>
      <c r="M105" s="118"/>
      <c r="N105" s="80"/>
      <c r="O105" s="111">
        <f t="shared" si="2"/>
        <v>833.560606060606</v>
      </c>
    </row>
    <row r="106" spans="1:15" ht="12.75">
      <c r="A106" s="183" t="s">
        <v>310</v>
      </c>
      <c r="B106" s="184" t="s">
        <v>58</v>
      </c>
      <c r="C106" s="113"/>
      <c r="D106" s="125"/>
      <c r="E106" s="113">
        <v>1970</v>
      </c>
      <c r="F106" s="113">
        <v>1818.1818181818182</v>
      </c>
      <c r="G106" s="113">
        <v>1172.7272727272727</v>
      </c>
      <c r="H106" s="113">
        <v>875</v>
      </c>
      <c r="I106" s="113">
        <v>695.8333333333334</v>
      </c>
      <c r="J106" s="113">
        <v>753.3333333333334</v>
      </c>
      <c r="K106" s="115">
        <v>875</v>
      </c>
      <c r="L106" s="129">
        <v>1925</v>
      </c>
      <c r="M106" s="118">
        <v>2200</v>
      </c>
      <c r="N106" s="80"/>
      <c r="O106" s="111">
        <f t="shared" si="2"/>
        <v>1365.0084175084173</v>
      </c>
    </row>
    <row r="107" spans="1:15" ht="12.75">
      <c r="A107" s="183" t="s">
        <v>311</v>
      </c>
      <c r="B107" s="184" t="s">
        <v>58</v>
      </c>
      <c r="C107" s="113"/>
      <c r="D107" s="125">
        <v>250</v>
      </c>
      <c r="E107" s="113"/>
      <c r="F107" s="113">
        <v>600</v>
      </c>
      <c r="G107" s="113">
        <v>240</v>
      </c>
      <c r="H107" s="113">
        <v>225.41666666666666</v>
      </c>
      <c r="I107" s="113"/>
      <c r="J107" s="113">
        <v>500</v>
      </c>
      <c r="K107" s="115">
        <v>511.6666666666667</v>
      </c>
      <c r="L107" s="129">
        <v>408.3333333333333</v>
      </c>
      <c r="M107" s="118"/>
      <c r="N107" s="80"/>
      <c r="O107" s="111">
        <f t="shared" si="2"/>
        <v>390.7738095238096</v>
      </c>
    </row>
    <row r="108" spans="1:15" ht="12.75">
      <c r="A108" s="183" t="s">
        <v>31</v>
      </c>
      <c r="B108" s="184" t="s">
        <v>58</v>
      </c>
      <c r="C108" s="113">
        <v>227.27272727272728</v>
      </c>
      <c r="D108" s="125">
        <v>313.3333333333333</v>
      </c>
      <c r="E108" s="113">
        <v>572.7272727272727</v>
      </c>
      <c r="F108" s="113">
        <v>550</v>
      </c>
      <c r="G108" s="113">
        <v>268.75</v>
      </c>
      <c r="H108" s="113">
        <v>356.6666666666667</v>
      </c>
      <c r="I108" s="113">
        <v>275</v>
      </c>
      <c r="J108" s="113">
        <v>408.6666666666667</v>
      </c>
      <c r="K108" s="115">
        <v>511.6666666666667</v>
      </c>
      <c r="L108" s="129">
        <v>404.1666666666667</v>
      </c>
      <c r="M108" s="118">
        <v>400.6666666666667</v>
      </c>
      <c r="N108" s="80">
        <v>300.8333333333333</v>
      </c>
      <c r="O108" s="111">
        <f t="shared" si="2"/>
        <v>382.4791666666666</v>
      </c>
    </row>
    <row r="109" spans="1:15" ht="12.75">
      <c r="A109" s="183" t="s">
        <v>38</v>
      </c>
      <c r="B109" s="184" t="s">
        <v>58</v>
      </c>
      <c r="C109" s="113">
        <v>1181.8181818181818</v>
      </c>
      <c r="D109" s="125">
        <v>983.3333333333334</v>
      </c>
      <c r="E109" s="113">
        <v>1086.3636363636363</v>
      </c>
      <c r="F109" s="113">
        <v>708.3333333333334</v>
      </c>
      <c r="G109" s="113">
        <v>800</v>
      </c>
      <c r="H109" s="113">
        <v>733.3333333333334</v>
      </c>
      <c r="I109" s="113">
        <v>716.6666666666666</v>
      </c>
      <c r="J109" s="113">
        <v>710</v>
      </c>
      <c r="K109" s="115">
        <v>775</v>
      </c>
      <c r="L109" s="129">
        <v>1066.6666666666667</v>
      </c>
      <c r="M109" s="118">
        <v>1420</v>
      </c>
      <c r="N109" s="80">
        <v>1716.6666666666667</v>
      </c>
      <c r="O109" s="111">
        <f t="shared" si="2"/>
        <v>991.5151515151514</v>
      </c>
    </row>
    <row r="110" spans="1:15" ht="12.75">
      <c r="A110" s="183" t="s">
        <v>39</v>
      </c>
      <c r="B110" s="184" t="s">
        <v>60</v>
      </c>
      <c r="C110" s="113">
        <v>845.4545454545455</v>
      </c>
      <c r="D110" s="113">
        <v>1008.3333333333334</v>
      </c>
      <c r="E110" s="113">
        <v>609.0909090909091</v>
      </c>
      <c r="F110" s="113">
        <v>675</v>
      </c>
      <c r="G110" s="113">
        <v>316.6666666666667</v>
      </c>
      <c r="H110" s="113">
        <v>508.3333333333333</v>
      </c>
      <c r="I110" s="113">
        <v>381.25</v>
      </c>
      <c r="J110" s="113">
        <v>373.3333333333333</v>
      </c>
      <c r="K110" s="115">
        <v>445.8333333333333</v>
      </c>
      <c r="L110" s="114">
        <v>475</v>
      </c>
      <c r="M110" s="118">
        <v>583.3333333333334</v>
      </c>
      <c r="N110" s="80">
        <v>787.5</v>
      </c>
      <c r="O110" s="111">
        <f t="shared" si="2"/>
        <v>584.0940656565656</v>
      </c>
    </row>
    <row r="111" spans="1:20" s="9" customFormat="1" ht="12.75">
      <c r="A111" s="186"/>
      <c r="B111" s="213"/>
      <c r="C111" s="11"/>
      <c r="D111" s="11"/>
      <c r="E111" s="11"/>
      <c r="F111" s="11"/>
      <c r="G111" s="11"/>
      <c r="H111" s="11"/>
      <c r="I111" s="11"/>
      <c r="J111" s="11"/>
      <c r="K111" s="14"/>
      <c r="L111" s="12"/>
      <c r="M111" s="13"/>
      <c r="N111" s="15"/>
      <c r="O111" s="1"/>
      <c r="P111" s="266"/>
      <c r="Q111" s="266"/>
      <c r="R111" s="266"/>
      <c r="S111" s="266"/>
      <c r="T111" s="266"/>
    </row>
    <row r="112" spans="1:15" ht="6" customHeight="1">
      <c r="A112" s="186"/>
      <c r="B112" s="213"/>
      <c r="C112" s="11"/>
      <c r="D112" s="11"/>
      <c r="E112" s="11"/>
      <c r="F112" s="11"/>
      <c r="G112" s="11"/>
      <c r="H112" s="11"/>
      <c r="I112" s="11"/>
      <c r="J112" s="11"/>
      <c r="K112" s="14"/>
      <c r="L112" s="12"/>
      <c r="M112" s="13"/>
      <c r="N112" s="15"/>
      <c r="O112" s="1"/>
    </row>
    <row r="113" spans="1:15" ht="12.75">
      <c r="A113" s="186"/>
      <c r="B113" s="213"/>
      <c r="C113" s="11"/>
      <c r="D113" s="11"/>
      <c r="E113" s="11"/>
      <c r="F113" s="11"/>
      <c r="G113" s="11"/>
      <c r="H113" s="11"/>
      <c r="I113" s="11"/>
      <c r="J113" s="11"/>
      <c r="K113" s="14"/>
      <c r="L113" s="12"/>
      <c r="M113" s="13"/>
      <c r="N113" s="15"/>
      <c r="O113" s="1"/>
    </row>
    <row r="114" spans="1:15" ht="18">
      <c r="A114" s="498" t="s">
        <v>350</v>
      </c>
      <c r="B114" s="498"/>
      <c r="C114" s="498"/>
      <c r="D114" s="498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</row>
    <row r="115" spans="1:15" ht="15">
      <c r="A115" s="259"/>
      <c r="B115" s="259"/>
      <c r="C115" s="259"/>
      <c r="D115" s="259"/>
      <c r="E115" s="259"/>
      <c r="F115" s="259"/>
      <c r="G115" s="259"/>
      <c r="H115" s="260"/>
      <c r="I115" s="259"/>
      <c r="J115" s="259"/>
      <c r="K115" s="259"/>
      <c r="L115" s="259"/>
      <c r="M115" s="259"/>
      <c r="N115" s="259"/>
      <c r="O115" s="259"/>
    </row>
    <row r="116" spans="1:15" ht="15">
      <c r="A116" s="222" t="s">
        <v>351</v>
      </c>
      <c r="B116" s="222" t="s">
        <v>0</v>
      </c>
      <c r="C116" s="222" t="s">
        <v>16</v>
      </c>
      <c r="D116" s="222" t="s">
        <v>17</v>
      </c>
      <c r="E116" s="222" t="s">
        <v>18</v>
      </c>
      <c r="F116" s="222" t="s">
        <v>19</v>
      </c>
      <c r="G116" s="222" t="s">
        <v>20</v>
      </c>
      <c r="H116" s="224" t="s">
        <v>21</v>
      </c>
      <c r="I116" s="222" t="s">
        <v>22</v>
      </c>
      <c r="J116" s="222" t="s">
        <v>61</v>
      </c>
      <c r="K116" s="222" t="s">
        <v>23</v>
      </c>
      <c r="L116" s="222" t="s">
        <v>24</v>
      </c>
      <c r="M116" s="222" t="s">
        <v>25</v>
      </c>
      <c r="N116" s="222" t="s">
        <v>26</v>
      </c>
      <c r="O116" s="222" t="s">
        <v>40</v>
      </c>
    </row>
    <row r="117" spans="1:31" ht="13.5">
      <c r="A117" s="345" t="s">
        <v>65</v>
      </c>
      <c r="B117" s="477"/>
      <c r="C117" s="346"/>
      <c r="D117" s="346"/>
      <c r="E117" s="346"/>
      <c r="F117" s="346"/>
      <c r="G117" s="346"/>
      <c r="H117" s="66"/>
      <c r="I117" s="346"/>
      <c r="J117" s="346"/>
      <c r="K117" s="346"/>
      <c r="L117" s="346"/>
      <c r="M117" s="346"/>
      <c r="N117" s="346"/>
      <c r="O117" s="347"/>
      <c r="P117" s="245"/>
      <c r="Q117" s="245"/>
      <c r="R117" s="245"/>
      <c r="S117" s="245"/>
      <c r="T117" s="245"/>
      <c r="U117" s="245"/>
      <c r="V117" s="245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15" ht="12.75">
      <c r="A118" s="203" t="s">
        <v>56</v>
      </c>
      <c r="B118" s="134" t="s">
        <v>57</v>
      </c>
      <c r="C118" s="84">
        <v>6118.181818181818</v>
      </c>
      <c r="D118" s="253">
        <v>6300</v>
      </c>
      <c r="E118" s="84">
        <v>6300</v>
      </c>
      <c r="F118" s="84">
        <v>6300</v>
      </c>
      <c r="G118" s="84">
        <v>6300</v>
      </c>
      <c r="H118" s="84">
        <v>6300</v>
      </c>
      <c r="I118" s="84">
        <v>6400</v>
      </c>
      <c r="J118" s="84">
        <v>6400</v>
      </c>
      <c r="K118" s="101">
        <v>6400</v>
      </c>
      <c r="L118" s="257">
        <v>6400</v>
      </c>
      <c r="M118" s="90">
        <v>6400</v>
      </c>
      <c r="N118" s="96">
        <v>6458.333333333333</v>
      </c>
      <c r="O118" s="160">
        <f aca="true" t="shared" si="3" ref="O118:O127">AVERAGE(C118:N118)</f>
        <v>6339.709595959596</v>
      </c>
    </row>
    <row r="119" spans="1:15" ht="12.75">
      <c r="A119" s="203" t="s">
        <v>278</v>
      </c>
      <c r="B119" s="134" t="s">
        <v>57</v>
      </c>
      <c r="C119" s="84">
        <v>7718.181818181818</v>
      </c>
      <c r="D119" s="253">
        <v>7641.666666666667</v>
      </c>
      <c r="E119" s="84">
        <v>7681.818181818182</v>
      </c>
      <c r="F119" s="84">
        <v>7650</v>
      </c>
      <c r="G119" s="84">
        <v>7625</v>
      </c>
      <c r="H119" s="84">
        <v>7600</v>
      </c>
      <c r="I119" s="84">
        <v>7675</v>
      </c>
      <c r="J119" s="84">
        <v>7700</v>
      </c>
      <c r="K119" s="101">
        <v>7583.333333333333</v>
      </c>
      <c r="L119" s="257">
        <v>7350</v>
      </c>
      <c r="M119" s="90">
        <v>7100</v>
      </c>
      <c r="N119" s="96">
        <v>7275</v>
      </c>
      <c r="O119" s="160">
        <f t="shared" si="3"/>
        <v>7550</v>
      </c>
    </row>
    <row r="120" spans="1:15" ht="12.75">
      <c r="A120" s="203" t="s">
        <v>279</v>
      </c>
      <c r="B120" s="134"/>
      <c r="C120" s="84"/>
      <c r="D120" s="253"/>
      <c r="E120" s="84"/>
      <c r="F120" s="84"/>
      <c r="G120" s="84"/>
      <c r="H120" s="84"/>
      <c r="I120" s="84"/>
      <c r="J120" s="84"/>
      <c r="K120" s="101"/>
      <c r="L120" s="257"/>
      <c r="M120" s="90"/>
      <c r="N120" s="96"/>
      <c r="O120" s="160"/>
    </row>
    <row r="121" spans="1:15" ht="12.75">
      <c r="A121" s="203" t="s">
        <v>312</v>
      </c>
      <c r="B121" s="134" t="s">
        <v>57</v>
      </c>
      <c r="C121" s="84">
        <v>5500</v>
      </c>
      <c r="D121" s="253">
        <v>5516.666666666667</v>
      </c>
      <c r="E121" s="84">
        <v>5600</v>
      </c>
      <c r="F121" s="84">
        <v>5341.666666666667</v>
      </c>
      <c r="G121" s="84">
        <v>5308.333333333333</v>
      </c>
      <c r="H121" s="84">
        <v>5300</v>
      </c>
      <c r="I121" s="84">
        <v>5600</v>
      </c>
      <c r="J121" s="84">
        <v>5380</v>
      </c>
      <c r="K121" s="101">
        <v>5300</v>
      </c>
      <c r="L121" s="257">
        <v>5300</v>
      </c>
      <c r="M121" s="90">
        <v>5300</v>
      </c>
      <c r="N121" s="96">
        <v>5300</v>
      </c>
      <c r="O121" s="160">
        <f t="shared" si="3"/>
        <v>5395.555555555556</v>
      </c>
    </row>
    <row r="122" spans="1:15" ht="12.75">
      <c r="A122" s="203" t="s">
        <v>11</v>
      </c>
      <c r="B122" s="134" t="s">
        <v>57</v>
      </c>
      <c r="C122" s="84">
        <v>3963.6363636363635</v>
      </c>
      <c r="D122" s="253">
        <v>3266.6666666666665</v>
      </c>
      <c r="E122" s="84">
        <v>3172.7272727272725</v>
      </c>
      <c r="F122" s="84">
        <v>2941.6666666666665</v>
      </c>
      <c r="G122" s="84">
        <v>3050</v>
      </c>
      <c r="H122" s="84">
        <v>3525</v>
      </c>
      <c r="I122" s="84">
        <v>3800</v>
      </c>
      <c r="J122" s="84">
        <v>3700</v>
      </c>
      <c r="K122" s="101">
        <v>3108.3333333333335</v>
      </c>
      <c r="L122" s="257">
        <v>3500</v>
      </c>
      <c r="M122" s="90">
        <v>3406.6666666666665</v>
      </c>
      <c r="N122" s="96">
        <v>3833.3333333333335</v>
      </c>
      <c r="O122" s="160">
        <f t="shared" si="3"/>
        <v>3439.002525252525</v>
      </c>
    </row>
    <row r="123" spans="1:15" ht="12.75">
      <c r="A123" s="203" t="s">
        <v>15</v>
      </c>
      <c r="B123" s="134" t="s">
        <v>57</v>
      </c>
      <c r="C123" s="84">
        <v>4727.272727272727</v>
      </c>
      <c r="D123" s="253">
        <v>3858.3333333333335</v>
      </c>
      <c r="E123" s="84">
        <v>3854.5454545454545</v>
      </c>
      <c r="F123" s="84">
        <v>3666.6666666666665</v>
      </c>
      <c r="G123" s="84">
        <v>3708.3333333333335</v>
      </c>
      <c r="H123" s="84">
        <v>4150</v>
      </c>
      <c r="I123" s="84">
        <v>4400</v>
      </c>
      <c r="J123" s="84">
        <v>4320</v>
      </c>
      <c r="K123" s="101">
        <v>3783.3333333333335</v>
      </c>
      <c r="L123" s="257">
        <v>4058.3333333333335</v>
      </c>
      <c r="M123" s="90">
        <v>4073.3333333333335</v>
      </c>
      <c r="N123" s="96">
        <v>4533.333333333333</v>
      </c>
      <c r="O123" s="160">
        <f t="shared" si="3"/>
        <v>4094.457070707071</v>
      </c>
    </row>
    <row r="124" spans="1:15" ht="12.75">
      <c r="A124" s="203" t="s">
        <v>234</v>
      </c>
      <c r="B124" s="134" t="s">
        <v>57</v>
      </c>
      <c r="C124" s="84">
        <v>7718.181818181818</v>
      </c>
      <c r="D124" s="253">
        <v>7641.666666666667</v>
      </c>
      <c r="E124" s="84">
        <v>7681.818181818182</v>
      </c>
      <c r="F124" s="84">
        <v>7650</v>
      </c>
      <c r="G124" s="84">
        <v>7625</v>
      </c>
      <c r="H124" s="84">
        <v>7600</v>
      </c>
      <c r="I124" s="84">
        <v>7675</v>
      </c>
      <c r="J124" s="84">
        <v>7700</v>
      </c>
      <c r="K124" s="101">
        <v>7650</v>
      </c>
      <c r="L124" s="257">
        <v>7500</v>
      </c>
      <c r="M124" s="90">
        <v>7380</v>
      </c>
      <c r="N124" s="96">
        <v>7483.333333333333</v>
      </c>
      <c r="O124" s="160">
        <f t="shared" si="3"/>
        <v>7608.749999999999</v>
      </c>
    </row>
    <row r="125" spans="1:15" ht="12.75">
      <c r="A125" s="203"/>
      <c r="B125" s="134"/>
      <c r="C125" s="84"/>
      <c r="D125" s="253"/>
      <c r="E125" s="84"/>
      <c r="F125" s="84"/>
      <c r="G125" s="84"/>
      <c r="H125" s="84"/>
      <c r="I125" s="84"/>
      <c r="J125" s="84"/>
      <c r="K125" s="101"/>
      <c r="L125" s="257"/>
      <c r="M125" s="90"/>
      <c r="N125" s="96"/>
      <c r="O125" s="160"/>
    </row>
    <row r="126" spans="1:15" ht="13.5">
      <c r="A126" s="281" t="s">
        <v>354</v>
      </c>
      <c r="B126" s="478"/>
      <c r="C126" s="278"/>
      <c r="D126" s="84"/>
      <c r="E126" s="278"/>
      <c r="F126" s="278"/>
      <c r="G126" s="278"/>
      <c r="H126" s="479"/>
      <c r="I126" s="278"/>
      <c r="J126" s="145"/>
      <c r="K126" s="278"/>
      <c r="L126" s="278"/>
      <c r="M126" s="278"/>
      <c r="N126" s="278"/>
      <c r="O126" s="160"/>
    </row>
    <row r="127" spans="1:15" ht="12.75">
      <c r="A127" s="203" t="s">
        <v>280</v>
      </c>
      <c r="B127" s="134" t="s">
        <v>58</v>
      </c>
      <c r="C127" s="84">
        <v>406.3636363636364</v>
      </c>
      <c r="D127" s="84">
        <v>440.8333333333333</v>
      </c>
      <c r="E127" s="84">
        <v>458.1818181818182</v>
      </c>
      <c r="F127" s="84">
        <v>450</v>
      </c>
      <c r="G127" s="84">
        <v>395.8333333333333</v>
      </c>
      <c r="H127" s="84">
        <v>371.6666666666667</v>
      </c>
      <c r="I127" s="84">
        <v>447.5</v>
      </c>
      <c r="J127" s="84">
        <v>471.3333333333333</v>
      </c>
      <c r="K127" s="101">
        <v>471.6666666666667</v>
      </c>
      <c r="L127" s="257">
        <v>453.75</v>
      </c>
      <c r="M127" s="90">
        <v>467.33</v>
      </c>
      <c r="N127" s="96">
        <v>480.42</v>
      </c>
      <c r="O127" s="160">
        <f t="shared" si="3"/>
        <v>442.90656565656565</v>
      </c>
    </row>
    <row r="128" spans="1:15" ht="13.5">
      <c r="A128" s="216" t="s">
        <v>66</v>
      </c>
      <c r="B128" s="198"/>
      <c r="C128" s="11"/>
      <c r="D128" s="11"/>
      <c r="E128" s="11"/>
      <c r="F128" s="11"/>
      <c r="G128" s="11"/>
      <c r="H128" s="11"/>
      <c r="I128" s="11"/>
      <c r="J128" s="11"/>
      <c r="K128" s="14"/>
      <c r="L128" s="12"/>
      <c r="M128" s="9"/>
      <c r="N128" s="9"/>
      <c r="O128" s="1"/>
    </row>
    <row r="129" spans="1:20" s="9" customFormat="1" ht="13.5">
      <c r="A129" s="216"/>
      <c r="B129" s="198"/>
      <c r="C129" s="11"/>
      <c r="D129" s="11"/>
      <c r="E129" s="11"/>
      <c r="F129" s="11"/>
      <c r="G129" s="11"/>
      <c r="H129" s="11"/>
      <c r="I129" s="11"/>
      <c r="J129" s="11"/>
      <c r="K129" s="14"/>
      <c r="L129" s="12"/>
      <c r="O129" s="1"/>
      <c r="P129" s="266"/>
      <c r="Q129" s="266"/>
      <c r="R129" s="266"/>
      <c r="S129" s="266"/>
      <c r="T129" s="266"/>
    </row>
    <row r="130" spans="1:20" s="9" customFormat="1" ht="13.5">
      <c r="A130" s="217" t="s">
        <v>63</v>
      </c>
      <c r="B130" s="20"/>
      <c r="H130" s="21"/>
      <c r="P130" s="266"/>
      <c r="Q130" s="266"/>
      <c r="R130" s="266"/>
      <c r="S130" s="266"/>
      <c r="T130" s="266"/>
    </row>
    <row r="131" spans="1:20" s="9" customFormat="1" ht="13.5">
      <c r="A131" s="218" t="s">
        <v>355</v>
      </c>
      <c r="B131" s="20"/>
      <c r="H131" s="21"/>
      <c r="O131" s="8"/>
      <c r="P131" s="266"/>
      <c r="Q131" s="266"/>
      <c r="R131" s="266"/>
      <c r="S131" s="266"/>
      <c r="T131" s="266"/>
    </row>
    <row r="132" spans="2:20" s="9" customFormat="1" ht="12">
      <c r="B132" s="20"/>
      <c r="H132" s="21"/>
      <c r="O132" s="8"/>
      <c r="P132" s="266"/>
      <c r="Q132" s="266"/>
      <c r="R132" s="266"/>
      <c r="S132" s="266"/>
      <c r="T132" s="266"/>
    </row>
    <row r="133" spans="8:20" s="9" customFormat="1" ht="12">
      <c r="H133" s="21"/>
      <c r="O133" s="8"/>
      <c r="P133" s="266"/>
      <c r="Q133" s="266"/>
      <c r="R133" s="266"/>
      <c r="S133" s="266"/>
      <c r="T133" s="266"/>
    </row>
    <row r="134" spans="2:20" s="9" customFormat="1" ht="12.75"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8"/>
      <c r="O134" s="8"/>
      <c r="P134" s="266"/>
      <c r="Q134" s="266"/>
      <c r="R134" s="266"/>
      <c r="S134" s="266"/>
      <c r="T134" s="266"/>
    </row>
    <row r="135" spans="2:20" s="9" customFormat="1" ht="12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8"/>
      <c r="O135" s="8"/>
      <c r="P135" s="266"/>
      <c r="Q135" s="266"/>
      <c r="R135" s="266"/>
      <c r="S135" s="266"/>
      <c r="T135" s="266"/>
    </row>
    <row r="136" spans="2:20" s="9" customFormat="1" ht="12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8"/>
      <c r="O136" s="8"/>
      <c r="P136" s="266"/>
      <c r="Q136" s="266"/>
      <c r="R136" s="266"/>
      <c r="S136" s="266"/>
      <c r="T136" s="266"/>
    </row>
    <row r="137" spans="2:20" s="9" customFormat="1" ht="12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8"/>
      <c r="P137" s="266"/>
      <c r="Q137" s="266"/>
      <c r="R137" s="266"/>
      <c r="S137" s="266"/>
      <c r="T137" s="266"/>
    </row>
    <row r="138" spans="2:20" s="9" customFormat="1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25"/>
      <c r="N138" s="8"/>
      <c r="P138" s="266"/>
      <c r="Q138" s="266"/>
      <c r="R138" s="266"/>
      <c r="S138" s="266"/>
      <c r="T138" s="266"/>
    </row>
    <row r="139" spans="2:20" s="9" customFormat="1" ht="1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P139" s="266"/>
      <c r="Q139" s="266"/>
      <c r="R139" s="266"/>
      <c r="S139" s="266"/>
      <c r="T139" s="266"/>
    </row>
    <row r="140" spans="2:20" s="9" customFormat="1" ht="1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P140" s="266"/>
      <c r="Q140" s="266"/>
      <c r="R140" s="266"/>
      <c r="S140" s="266"/>
      <c r="T140" s="266"/>
    </row>
    <row r="141" spans="2:20" s="9" customFormat="1" ht="12.75"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P141" s="266"/>
      <c r="Q141" s="266"/>
      <c r="R141" s="266"/>
      <c r="S141" s="266"/>
      <c r="T141" s="266"/>
    </row>
    <row r="142" spans="16:20" s="9" customFormat="1" ht="12">
      <c r="P142" s="266"/>
      <c r="Q142" s="266"/>
      <c r="R142" s="266"/>
      <c r="S142" s="266"/>
      <c r="T142" s="266"/>
    </row>
    <row r="143" spans="16:20" s="9" customFormat="1" ht="12">
      <c r="P143" s="266"/>
      <c r="Q143" s="266"/>
      <c r="R143" s="266"/>
      <c r="S143" s="266"/>
      <c r="T143" s="266"/>
    </row>
    <row r="144" spans="16:20" s="9" customFormat="1" ht="12">
      <c r="P144" s="266"/>
      <c r="Q144" s="266"/>
      <c r="R144" s="266"/>
      <c r="S144" s="266"/>
      <c r="T144" s="266"/>
    </row>
    <row r="145" spans="16:20" s="9" customFormat="1" ht="12">
      <c r="P145" s="266"/>
      <c r="Q145" s="266"/>
      <c r="R145" s="266"/>
      <c r="S145" s="266"/>
      <c r="T145" s="266"/>
    </row>
    <row r="146" spans="16:20" s="9" customFormat="1" ht="12">
      <c r="P146" s="266"/>
      <c r="Q146" s="266"/>
      <c r="R146" s="266"/>
      <c r="S146" s="266"/>
      <c r="T146" s="266"/>
    </row>
    <row r="147" spans="16:20" s="9" customFormat="1" ht="12">
      <c r="P147" s="266"/>
      <c r="Q147" s="266"/>
      <c r="R147" s="266"/>
      <c r="S147" s="266"/>
      <c r="T147" s="266"/>
    </row>
    <row r="148" spans="16:20" s="9" customFormat="1" ht="12">
      <c r="P148" s="266"/>
      <c r="Q148" s="266"/>
      <c r="R148" s="266"/>
      <c r="S148" s="266"/>
      <c r="T148" s="266"/>
    </row>
    <row r="149" spans="16:20" s="9" customFormat="1" ht="12">
      <c r="P149" s="266"/>
      <c r="Q149" s="266"/>
      <c r="R149" s="266"/>
      <c r="S149" s="266"/>
      <c r="T149" s="266"/>
    </row>
    <row r="150" spans="16:20" s="9" customFormat="1" ht="12">
      <c r="P150" s="266"/>
      <c r="Q150" s="266"/>
      <c r="R150" s="266"/>
      <c r="S150" s="266"/>
      <c r="T150" s="266"/>
    </row>
    <row r="151" spans="16:20" s="9" customFormat="1" ht="12">
      <c r="P151" s="266"/>
      <c r="Q151" s="266"/>
      <c r="R151" s="266"/>
      <c r="S151" s="266"/>
      <c r="T151" s="266"/>
    </row>
    <row r="152" spans="16:20" s="9" customFormat="1" ht="12">
      <c r="P152" s="266"/>
      <c r="Q152" s="266"/>
      <c r="R152" s="266"/>
      <c r="S152" s="266"/>
      <c r="T152" s="266"/>
    </row>
    <row r="153" spans="16:20" s="9" customFormat="1" ht="12">
      <c r="P153" s="266"/>
      <c r="Q153" s="266"/>
      <c r="R153" s="266"/>
      <c r="S153" s="266"/>
      <c r="T153" s="266"/>
    </row>
    <row r="154" spans="16:20" s="9" customFormat="1" ht="12">
      <c r="P154" s="266"/>
      <c r="Q154" s="266"/>
      <c r="R154" s="266"/>
      <c r="S154" s="266"/>
      <c r="T154" s="266"/>
    </row>
    <row r="155" spans="16:20" s="9" customFormat="1" ht="12">
      <c r="P155" s="266"/>
      <c r="Q155" s="266"/>
      <c r="R155" s="266"/>
      <c r="S155" s="266"/>
      <c r="T155" s="266"/>
    </row>
    <row r="156" spans="16:20" s="9" customFormat="1" ht="12">
      <c r="P156" s="266"/>
      <c r="Q156" s="266"/>
      <c r="R156" s="266"/>
      <c r="S156" s="266"/>
      <c r="T156" s="266"/>
    </row>
    <row r="157" spans="16:20" s="9" customFormat="1" ht="12">
      <c r="P157" s="266"/>
      <c r="Q157" s="266"/>
      <c r="R157" s="266"/>
      <c r="S157" s="266"/>
      <c r="T157" s="266"/>
    </row>
    <row r="158" spans="16:20" s="9" customFormat="1" ht="12">
      <c r="P158" s="266"/>
      <c r="Q158" s="266"/>
      <c r="R158" s="266"/>
      <c r="S158" s="266"/>
      <c r="T158" s="266"/>
    </row>
    <row r="159" spans="16:20" s="9" customFormat="1" ht="12">
      <c r="P159" s="266"/>
      <c r="Q159" s="266"/>
      <c r="R159" s="266"/>
      <c r="S159" s="266"/>
      <c r="T159" s="266"/>
    </row>
    <row r="160" spans="16:20" s="9" customFormat="1" ht="12">
      <c r="P160" s="266"/>
      <c r="Q160" s="266"/>
      <c r="R160" s="266"/>
      <c r="S160" s="266"/>
      <c r="T160" s="266"/>
    </row>
    <row r="161" spans="16:20" s="9" customFormat="1" ht="12">
      <c r="P161" s="266"/>
      <c r="Q161" s="266"/>
      <c r="R161" s="266"/>
      <c r="S161" s="266"/>
      <c r="T161" s="266"/>
    </row>
    <row r="162" spans="16:20" s="9" customFormat="1" ht="12">
      <c r="P162" s="266"/>
      <c r="Q162" s="266"/>
      <c r="R162" s="266"/>
      <c r="S162" s="266"/>
      <c r="T162" s="266"/>
    </row>
    <row r="163" spans="16:20" s="9" customFormat="1" ht="12">
      <c r="P163" s="266"/>
      <c r="Q163" s="266"/>
      <c r="R163" s="266"/>
      <c r="S163" s="266"/>
      <c r="T163" s="266"/>
    </row>
    <row r="164" spans="16:20" s="9" customFormat="1" ht="12">
      <c r="P164" s="266"/>
      <c r="Q164" s="266"/>
      <c r="R164" s="266"/>
      <c r="S164" s="266"/>
      <c r="T164" s="266"/>
    </row>
    <row r="165" spans="16:20" s="9" customFormat="1" ht="12">
      <c r="P165" s="266"/>
      <c r="Q165" s="266"/>
      <c r="R165" s="266"/>
      <c r="S165" s="266"/>
      <c r="T165" s="266"/>
    </row>
    <row r="166" spans="16:20" s="9" customFormat="1" ht="12">
      <c r="P166" s="266"/>
      <c r="Q166" s="266"/>
      <c r="R166" s="266"/>
      <c r="S166" s="266"/>
      <c r="T166" s="266"/>
    </row>
    <row r="167" spans="16:20" s="9" customFormat="1" ht="12">
      <c r="P167" s="266"/>
      <c r="Q167" s="266"/>
      <c r="R167" s="266"/>
      <c r="S167" s="266"/>
      <c r="T167" s="266"/>
    </row>
    <row r="168" spans="16:20" s="9" customFormat="1" ht="12">
      <c r="P168" s="266"/>
      <c r="Q168" s="266"/>
      <c r="R168" s="266"/>
      <c r="S168" s="266"/>
      <c r="T168" s="266"/>
    </row>
    <row r="169" spans="16:20" s="9" customFormat="1" ht="12">
      <c r="P169" s="266"/>
      <c r="Q169" s="266"/>
      <c r="R169" s="266"/>
      <c r="S169" s="266"/>
      <c r="T169" s="266"/>
    </row>
    <row r="170" spans="16:20" s="9" customFormat="1" ht="12">
      <c r="P170" s="266"/>
      <c r="Q170" s="266"/>
      <c r="R170" s="266"/>
      <c r="S170" s="266"/>
      <c r="T170" s="266"/>
    </row>
    <row r="171" spans="16:20" s="9" customFormat="1" ht="12">
      <c r="P171" s="266"/>
      <c r="Q171" s="266"/>
      <c r="R171" s="266"/>
      <c r="S171" s="266"/>
      <c r="T171" s="266"/>
    </row>
    <row r="172" spans="16:20" s="9" customFormat="1" ht="12">
      <c r="P172" s="266"/>
      <c r="Q172" s="266"/>
      <c r="R172" s="266"/>
      <c r="S172" s="266"/>
      <c r="T172" s="266"/>
    </row>
    <row r="173" spans="16:20" s="9" customFormat="1" ht="12">
      <c r="P173" s="266"/>
      <c r="Q173" s="266"/>
      <c r="R173" s="266"/>
      <c r="S173" s="266"/>
      <c r="T173" s="266"/>
    </row>
    <row r="174" spans="16:20" s="9" customFormat="1" ht="12">
      <c r="P174" s="266"/>
      <c r="Q174" s="266"/>
      <c r="R174" s="266"/>
      <c r="S174" s="266"/>
      <c r="T174" s="266"/>
    </row>
    <row r="175" spans="16:20" s="9" customFormat="1" ht="12">
      <c r="P175" s="266"/>
      <c r="Q175" s="266"/>
      <c r="R175" s="266"/>
      <c r="S175" s="266"/>
      <c r="T175" s="266"/>
    </row>
    <row r="176" spans="16:20" s="9" customFormat="1" ht="12">
      <c r="P176" s="266"/>
      <c r="Q176" s="266"/>
      <c r="R176" s="266"/>
      <c r="S176" s="266"/>
      <c r="T176" s="266"/>
    </row>
    <row r="177" spans="16:20" s="9" customFormat="1" ht="12">
      <c r="P177" s="266"/>
      <c r="Q177" s="266"/>
      <c r="R177" s="266"/>
      <c r="S177" s="266"/>
      <c r="T177" s="266"/>
    </row>
    <row r="178" spans="16:20" s="9" customFormat="1" ht="12">
      <c r="P178" s="266"/>
      <c r="Q178" s="266"/>
      <c r="R178" s="266"/>
      <c r="S178" s="266"/>
      <c r="T178" s="266"/>
    </row>
    <row r="179" spans="16:20" s="9" customFormat="1" ht="12">
      <c r="P179" s="266"/>
      <c r="Q179" s="266"/>
      <c r="R179" s="266"/>
      <c r="S179" s="266"/>
      <c r="T179" s="266"/>
    </row>
    <row r="180" spans="16:20" s="9" customFormat="1" ht="12">
      <c r="P180" s="266"/>
      <c r="Q180" s="266"/>
      <c r="R180" s="266"/>
      <c r="S180" s="266"/>
      <c r="T180" s="266"/>
    </row>
    <row r="181" spans="16:20" s="9" customFormat="1" ht="12">
      <c r="P181" s="266"/>
      <c r="Q181" s="266"/>
      <c r="R181" s="266"/>
      <c r="S181" s="266"/>
      <c r="T181" s="266"/>
    </row>
    <row r="182" spans="16:20" s="9" customFormat="1" ht="12">
      <c r="P182" s="266"/>
      <c r="Q182" s="266"/>
      <c r="R182" s="266"/>
      <c r="S182" s="266"/>
      <c r="T182" s="266"/>
    </row>
    <row r="183" spans="16:20" s="9" customFormat="1" ht="12">
      <c r="P183" s="266"/>
      <c r="Q183" s="266"/>
      <c r="R183" s="266"/>
      <c r="S183" s="266"/>
      <c r="T183" s="266"/>
    </row>
    <row r="184" spans="16:20" s="9" customFormat="1" ht="12">
      <c r="P184" s="266"/>
      <c r="Q184" s="266"/>
      <c r="R184" s="266"/>
      <c r="S184" s="266"/>
      <c r="T184" s="266"/>
    </row>
    <row r="185" spans="16:20" s="9" customFormat="1" ht="12">
      <c r="P185" s="266"/>
      <c r="Q185" s="266"/>
      <c r="R185" s="266"/>
      <c r="S185" s="266"/>
      <c r="T185" s="266"/>
    </row>
    <row r="186" spans="16:20" s="9" customFormat="1" ht="12">
      <c r="P186" s="266"/>
      <c r="Q186" s="266"/>
      <c r="R186" s="266"/>
      <c r="S186" s="266"/>
      <c r="T186" s="266"/>
    </row>
    <row r="187" spans="16:20" s="9" customFormat="1" ht="12">
      <c r="P187" s="266"/>
      <c r="Q187" s="266"/>
      <c r="R187" s="266"/>
      <c r="S187" s="266"/>
      <c r="T187" s="266"/>
    </row>
    <row r="188" spans="16:20" s="9" customFormat="1" ht="12">
      <c r="P188" s="266"/>
      <c r="Q188" s="266"/>
      <c r="R188" s="266"/>
      <c r="S188" s="266"/>
      <c r="T188" s="266"/>
    </row>
    <row r="189" spans="16:20" s="9" customFormat="1" ht="12">
      <c r="P189" s="266"/>
      <c r="Q189" s="266"/>
      <c r="R189" s="266"/>
      <c r="S189" s="266"/>
      <c r="T189" s="266"/>
    </row>
    <row r="190" spans="16:20" s="9" customFormat="1" ht="12">
      <c r="P190" s="266"/>
      <c r="Q190" s="266"/>
      <c r="R190" s="266"/>
      <c r="S190" s="266"/>
      <c r="T190" s="266"/>
    </row>
    <row r="191" spans="16:20" s="9" customFormat="1" ht="12">
      <c r="P191" s="266"/>
      <c r="Q191" s="266"/>
      <c r="R191" s="266"/>
      <c r="S191" s="266"/>
      <c r="T191" s="266"/>
    </row>
    <row r="192" spans="16:20" s="9" customFormat="1" ht="12">
      <c r="P192" s="266"/>
      <c r="Q192" s="266"/>
      <c r="R192" s="266"/>
      <c r="S192" s="266"/>
      <c r="T192" s="266"/>
    </row>
    <row r="193" spans="16:20" s="9" customFormat="1" ht="12">
      <c r="P193" s="266"/>
      <c r="Q193" s="266"/>
      <c r="R193" s="266"/>
      <c r="S193" s="266"/>
      <c r="T193" s="266"/>
    </row>
    <row r="194" spans="16:20" s="9" customFormat="1" ht="12">
      <c r="P194" s="266"/>
      <c r="Q194" s="266"/>
      <c r="R194" s="266"/>
      <c r="S194" s="266"/>
      <c r="T194" s="266"/>
    </row>
    <row r="195" spans="16:20" s="9" customFormat="1" ht="12">
      <c r="P195" s="266"/>
      <c r="Q195" s="266"/>
      <c r="R195" s="266"/>
      <c r="S195" s="266"/>
      <c r="T195" s="266"/>
    </row>
    <row r="196" spans="16:20" s="9" customFormat="1" ht="12">
      <c r="P196" s="266"/>
      <c r="Q196" s="266"/>
      <c r="R196" s="266"/>
      <c r="S196" s="266"/>
      <c r="T196" s="266"/>
    </row>
    <row r="197" spans="16:20" s="9" customFormat="1" ht="12">
      <c r="P197" s="266"/>
      <c r="Q197" s="266"/>
      <c r="R197" s="266"/>
      <c r="S197" s="266"/>
      <c r="T197" s="266"/>
    </row>
    <row r="198" spans="16:20" s="9" customFormat="1" ht="12">
      <c r="P198" s="266"/>
      <c r="Q198" s="266"/>
      <c r="R198" s="266"/>
      <c r="S198" s="266"/>
      <c r="T198" s="266"/>
    </row>
    <row r="199" spans="16:20" s="9" customFormat="1" ht="12">
      <c r="P199" s="266"/>
      <c r="Q199" s="266"/>
      <c r="R199" s="266"/>
      <c r="S199" s="266"/>
      <c r="T199" s="266"/>
    </row>
    <row r="200" spans="16:20" s="9" customFormat="1" ht="12">
      <c r="P200" s="266"/>
      <c r="Q200" s="266"/>
      <c r="R200" s="266"/>
      <c r="S200" s="266"/>
      <c r="T200" s="266"/>
    </row>
    <row r="201" spans="16:20" s="9" customFormat="1" ht="12">
      <c r="P201" s="266"/>
      <c r="Q201" s="266"/>
      <c r="R201" s="266"/>
      <c r="S201" s="266"/>
      <c r="T201" s="266"/>
    </row>
    <row r="202" spans="16:20" s="9" customFormat="1" ht="12">
      <c r="P202" s="266"/>
      <c r="Q202" s="266"/>
      <c r="R202" s="266"/>
      <c r="S202" s="266"/>
      <c r="T202" s="266"/>
    </row>
    <row r="203" spans="16:20" s="9" customFormat="1" ht="12">
      <c r="P203" s="266"/>
      <c r="Q203" s="266"/>
      <c r="R203" s="266"/>
      <c r="S203" s="266"/>
      <c r="T203" s="266"/>
    </row>
    <row r="204" spans="16:20" s="9" customFormat="1" ht="12">
      <c r="P204" s="266"/>
      <c r="Q204" s="266"/>
      <c r="R204" s="266"/>
      <c r="S204" s="266"/>
      <c r="T204" s="266"/>
    </row>
    <row r="205" spans="16:20" s="9" customFormat="1" ht="12">
      <c r="P205" s="266"/>
      <c r="Q205" s="266"/>
      <c r="R205" s="266"/>
      <c r="S205" s="266"/>
      <c r="T205" s="266"/>
    </row>
    <row r="206" spans="16:20" s="9" customFormat="1" ht="12">
      <c r="P206" s="266"/>
      <c r="Q206" s="266"/>
      <c r="R206" s="266"/>
      <c r="S206" s="266"/>
      <c r="T206" s="266"/>
    </row>
    <row r="207" spans="16:20" s="9" customFormat="1" ht="12">
      <c r="P207" s="266"/>
      <c r="Q207" s="266"/>
      <c r="R207" s="266"/>
      <c r="S207" s="266"/>
      <c r="T207" s="266"/>
    </row>
    <row r="208" spans="16:20" s="9" customFormat="1" ht="12">
      <c r="P208" s="266"/>
      <c r="Q208" s="266"/>
      <c r="R208" s="266"/>
      <c r="S208" s="266"/>
      <c r="T208" s="266"/>
    </row>
    <row r="209" spans="16:20" s="9" customFormat="1" ht="12">
      <c r="P209" s="266"/>
      <c r="Q209" s="266"/>
      <c r="R209" s="266"/>
      <c r="S209" s="266"/>
      <c r="T209" s="266"/>
    </row>
    <row r="210" spans="16:20" s="9" customFormat="1" ht="12">
      <c r="P210" s="266"/>
      <c r="Q210" s="266"/>
      <c r="R210" s="266"/>
      <c r="S210" s="266"/>
      <c r="T210" s="266"/>
    </row>
    <row r="211" spans="16:20" s="9" customFormat="1" ht="12">
      <c r="P211" s="266"/>
      <c r="Q211" s="266"/>
      <c r="R211" s="266"/>
      <c r="S211" s="266"/>
      <c r="T211" s="266"/>
    </row>
    <row r="212" spans="16:20" s="9" customFormat="1" ht="12">
      <c r="P212" s="266"/>
      <c r="Q212" s="266"/>
      <c r="R212" s="266"/>
      <c r="S212" s="266"/>
      <c r="T212" s="266"/>
    </row>
    <row r="213" spans="16:20" s="9" customFormat="1" ht="12">
      <c r="P213" s="266"/>
      <c r="Q213" s="266"/>
      <c r="R213" s="266"/>
      <c r="S213" s="266"/>
      <c r="T213" s="266"/>
    </row>
    <row r="214" spans="16:20" s="9" customFormat="1" ht="12">
      <c r="P214" s="266"/>
      <c r="Q214" s="266"/>
      <c r="R214" s="266"/>
      <c r="S214" s="266"/>
      <c r="T214" s="266"/>
    </row>
    <row r="215" spans="16:20" s="9" customFormat="1" ht="12">
      <c r="P215" s="266"/>
      <c r="Q215" s="266"/>
      <c r="R215" s="266"/>
      <c r="S215" s="266"/>
      <c r="T215" s="266"/>
    </row>
    <row r="216" spans="16:20" s="9" customFormat="1" ht="12">
      <c r="P216" s="266"/>
      <c r="Q216" s="266"/>
      <c r="R216" s="266"/>
      <c r="S216" s="266"/>
      <c r="T216" s="266"/>
    </row>
    <row r="217" spans="16:20" s="9" customFormat="1" ht="12">
      <c r="P217" s="266"/>
      <c r="Q217" s="266"/>
      <c r="R217" s="266"/>
      <c r="S217" s="266"/>
      <c r="T217" s="266"/>
    </row>
    <row r="218" spans="16:20" s="9" customFormat="1" ht="12">
      <c r="P218" s="266"/>
      <c r="Q218" s="266"/>
      <c r="R218" s="266"/>
      <c r="S218" s="266"/>
      <c r="T218" s="266"/>
    </row>
    <row r="219" spans="16:20" s="9" customFormat="1" ht="12">
      <c r="P219" s="266"/>
      <c r="Q219" s="266"/>
      <c r="R219" s="266"/>
      <c r="S219" s="266"/>
      <c r="T219" s="266"/>
    </row>
    <row r="220" spans="16:20" s="9" customFormat="1" ht="12">
      <c r="P220" s="266"/>
      <c r="Q220" s="266"/>
      <c r="R220" s="266"/>
      <c r="S220" s="266"/>
      <c r="T220" s="266"/>
    </row>
    <row r="221" spans="16:20" s="9" customFormat="1" ht="12">
      <c r="P221" s="266"/>
      <c r="Q221" s="266"/>
      <c r="R221" s="266"/>
      <c r="S221" s="266"/>
      <c r="T221" s="266"/>
    </row>
    <row r="222" spans="16:20" s="9" customFormat="1" ht="12">
      <c r="P222" s="266"/>
      <c r="Q222" s="266"/>
      <c r="R222" s="266"/>
      <c r="S222" s="266"/>
      <c r="T222" s="266"/>
    </row>
    <row r="223" spans="16:20" s="9" customFormat="1" ht="12">
      <c r="P223" s="266"/>
      <c r="Q223" s="266"/>
      <c r="R223" s="266"/>
      <c r="S223" s="266"/>
      <c r="T223" s="266"/>
    </row>
    <row r="224" spans="16:20" s="9" customFormat="1" ht="12">
      <c r="P224" s="266"/>
      <c r="Q224" s="266"/>
      <c r="R224" s="266"/>
      <c r="S224" s="266"/>
      <c r="T224" s="266"/>
    </row>
    <row r="225" spans="16:20" s="9" customFormat="1" ht="12">
      <c r="P225" s="266"/>
      <c r="Q225" s="266"/>
      <c r="R225" s="266"/>
      <c r="S225" s="266"/>
      <c r="T225" s="266"/>
    </row>
    <row r="226" spans="16:20" s="9" customFormat="1" ht="12">
      <c r="P226" s="266"/>
      <c r="Q226" s="266"/>
      <c r="R226" s="266"/>
      <c r="S226" s="266"/>
      <c r="T226" s="266"/>
    </row>
    <row r="227" spans="16:20" s="9" customFormat="1" ht="12">
      <c r="P227" s="266"/>
      <c r="Q227" s="266"/>
      <c r="R227" s="266"/>
      <c r="S227" s="266"/>
      <c r="T227" s="266"/>
    </row>
    <row r="228" spans="16:20" s="9" customFormat="1" ht="12">
      <c r="P228" s="266"/>
      <c r="Q228" s="266"/>
      <c r="R228" s="266"/>
      <c r="S228" s="266"/>
      <c r="T228" s="266"/>
    </row>
    <row r="229" spans="16:20" s="9" customFormat="1" ht="12">
      <c r="P229" s="266"/>
      <c r="Q229" s="266"/>
      <c r="R229" s="266"/>
      <c r="S229" s="266"/>
      <c r="T229" s="266"/>
    </row>
    <row r="230" spans="16:20" s="9" customFormat="1" ht="12">
      <c r="P230" s="266"/>
      <c r="Q230" s="266"/>
      <c r="R230" s="266"/>
      <c r="S230" s="266"/>
      <c r="T230" s="266"/>
    </row>
    <row r="231" spans="16:20" s="9" customFormat="1" ht="12">
      <c r="P231" s="266"/>
      <c r="Q231" s="266"/>
      <c r="R231" s="266"/>
      <c r="S231" s="266"/>
      <c r="T231" s="266"/>
    </row>
    <row r="232" spans="16:20" s="9" customFormat="1" ht="12">
      <c r="P232" s="266"/>
      <c r="Q232" s="266"/>
      <c r="R232" s="266"/>
      <c r="S232" s="266"/>
      <c r="T232" s="266"/>
    </row>
    <row r="233" spans="16:20" s="9" customFormat="1" ht="12">
      <c r="P233" s="266"/>
      <c r="Q233" s="266"/>
      <c r="R233" s="266"/>
      <c r="S233" s="266"/>
      <c r="T233" s="266"/>
    </row>
    <row r="234" spans="16:20" s="9" customFormat="1" ht="12">
      <c r="P234" s="266"/>
      <c r="Q234" s="266"/>
      <c r="R234" s="266"/>
      <c r="S234" s="266"/>
      <c r="T234" s="266"/>
    </row>
    <row r="235" spans="16:20" s="9" customFormat="1" ht="12">
      <c r="P235" s="266"/>
      <c r="Q235" s="266"/>
      <c r="R235" s="266"/>
      <c r="S235" s="266"/>
      <c r="T235" s="266"/>
    </row>
    <row r="236" spans="16:20" s="9" customFormat="1" ht="12">
      <c r="P236" s="266"/>
      <c r="Q236" s="266"/>
      <c r="R236" s="266"/>
      <c r="S236" s="266"/>
      <c r="T236" s="266"/>
    </row>
    <row r="237" spans="16:20" s="9" customFormat="1" ht="12">
      <c r="P237" s="266"/>
      <c r="Q237" s="266"/>
      <c r="R237" s="266"/>
      <c r="S237" s="266"/>
      <c r="T237" s="266"/>
    </row>
    <row r="238" spans="16:20" s="9" customFormat="1" ht="12">
      <c r="P238" s="266"/>
      <c r="Q238" s="266"/>
      <c r="R238" s="266"/>
      <c r="S238" s="266"/>
      <c r="T238" s="266"/>
    </row>
    <row r="239" spans="16:20" s="9" customFormat="1" ht="12">
      <c r="P239" s="266"/>
      <c r="Q239" s="266"/>
      <c r="R239" s="266"/>
      <c r="S239" s="266"/>
      <c r="T239" s="266"/>
    </row>
    <row r="240" spans="16:20" s="9" customFormat="1" ht="12">
      <c r="P240" s="266"/>
      <c r="Q240" s="266"/>
      <c r="R240" s="266"/>
      <c r="S240" s="266"/>
      <c r="T240" s="266"/>
    </row>
    <row r="241" spans="16:20" s="9" customFormat="1" ht="12">
      <c r="P241" s="266"/>
      <c r="Q241" s="266"/>
      <c r="R241" s="266"/>
      <c r="S241" s="266"/>
      <c r="T241" s="266"/>
    </row>
    <row r="242" spans="16:20" s="9" customFormat="1" ht="12">
      <c r="P242" s="266"/>
      <c r="Q242" s="266"/>
      <c r="R242" s="266"/>
      <c r="S242" s="266"/>
      <c r="T242" s="266"/>
    </row>
    <row r="243" spans="16:20" s="9" customFormat="1" ht="12">
      <c r="P243" s="266"/>
      <c r="Q243" s="266"/>
      <c r="R243" s="266"/>
      <c r="S243" s="266"/>
      <c r="T243" s="266"/>
    </row>
    <row r="244" spans="16:20" s="9" customFormat="1" ht="12">
      <c r="P244" s="266"/>
      <c r="Q244" s="266"/>
      <c r="R244" s="266"/>
      <c r="S244" s="266"/>
      <c r="T244" s="266"/>
    </row>
    <row r="245" spans="16:20" s="9" customFormat="1" ht="12">
      <c r="P245" s="266"/>
      <c r="Q245" s="266"/>
      <c r="R245" s="266"/>
      <c r="S245" s="266"/>
      <c r="T245" s="266"/>
    </row>
    <row r="246" spans="16:20" s="9" customFormat="1" ht="12">
      <c r="P246" s="266"/>
      <c r="Q246" s="266"/>
      <c r="R246" s="266"/>
      <c r="S246" s="266"/>
      <c r="T246" s="266"/>
    </row>
    <row r="247" spans="16:20" s="9" customFormat="1" ht="12">
      <c r="P247" s="266"/>
      <c r="Q247" s="266"/>
      <c r="R247" s="266"/>
      <c r="S247" s="266"/>
      <c r="T247" s="266"/>
    </row>
    <row r="248" spans="16:20" s="9" customFormat="1" ht="12">
      <c r="P248" s="266"/>
      <c r="Q248" s="266"/>
      <c r="R248" s="266"/>
      <c r="S248" s="266"/>
      <c r="T248" s="266"/>
    </row>
    <row r="249" spans="16:20" s="9" customFormat="1" ht="12">
      <c r="P249" s="266"/>
      <c r="Q249" s="266"/>
      <c r="R249" s="266"/>
      <c r="S249" s="266"/>
      <c r="T249" s="266"/>
    </row>
    <row r="250" spans="16:20" s="9" customFormat="1" ht="12">
      <c r="P250" s="266"/>
      <c r="Q250" s="266"/>
      <c r="R250" s="266"/>
      <c r="S250" s="266"/>
      <c r="T250" s="266"/>
    </row>
    <row r="251" spans="16:20" s="9" customFormat="1" ht="12">
      <c r="P251" s="266"/>
      <c r="Q251" s="266"/>
      <c r="R251" s="266"/>
      <c r="S251" s="266"/>
      <c r="T251" s="266"/>
    </row>
    <row r="252" spans="16:20" s="9" customFormat="1" ht="12">
      <c r="P252" s="266"/>
      <c r="Q252" s="266"/>
      <c r="R252" s="266"/>
      <c r="S252" s="266"/>
      <c r="T252" s="266"/>
    </row>
    <row r="253" spans="16:20" s="9" customFormat="1" ht="12">
      <c r="P253" s="266"/>
      <c r="Q253" s="266"/>
      <c r="R253" s="266"/>
      <c r="S253" s="266"/>
      <c r="T253" s="266"/>
    </row>
    <row r="254" spans="16:20" s="9" customFormat="1" ht="12">
      <c r="P254" s="266"/>
      <c r="Q254" s="266"/>
      <c r="R254" s="266"/>
      <c r="S254" s="266"/>
      <c r="T254" s="266"/>
    </row>
    <row r="255" spans="16:20" s="9" customFormat="1" ht="12">
      <c r="P255" s="266"/>
      <c r="Q255" s="266"/>
      <c r="R255" s="266"/>
      <c r="S255" s="266"/>
      <c r="T255" s="266"/>
    </row>
    <row r="256" spans="16:20" s="9" customFormat="1" ht="12">
      <c r="P256" s="266"/>
      <c r="Q256" s="266"/>
      <c r="R256" s="266"/>
      <c r="S256" s="266"/>
      <c r="T256" s="266"/>
    </row>
    <row r="257" spans="16:20" s="9" customFormat="1" ht="12">
      <c r="P257" s="266"/>
      <c r="Q257" s="266"/>
      <c r="R257" s="266"/>
      <c r="S257" s="266"/>
      <c r="T257" s="266"/>
    </row>
    <row r="258" spans="16:20" s="9" customFormat="1" ht="12">
      <c r="P258" s="266"/>
      <c r="Q258" s="266"/>
      <c r="R258" s="266"/>
      <c r="S258" s="266"/>
      <c r="T258" s="266"/>
    </row>
    <row r="259" spans="16:20" s="9" customFormat="1" ht="12">
      <c r="P259" s="266"/>
      <c r="Q259" s="266"/>
      <c r="R259" s="266"/>
      <c r="S259" s="266"/>
      <c r="T259" s="266"/>
    </row>
    <row r="260" spans="16:20" s="9" customFormat="1" ht="12">
      <c r="P260" s="266"/>
      <c r="Q260" s="266"/>
      <c r="R260" s="266"/>
      <c r="S260" s="266"/>
      <c r="T260" s="266"/>
    </row>
    <row r="261" spans="16:20" s="9" customFormat="1" ht="12">
      <c r="P261" s="266"/>
      <c r="Q261" s="266"/>
      <c r="R261" s="266"/>
      <c r="S261" s="266"/>
      <c r="T261" s="266"/>
    </row>
    <row r="262" spans="16:20" s="9" customFormat="1" ht="12">
      <c r="P262" s="266"/>
      <c r="Q262" s="266"/>
      <c r="R262" s="266"/>
      <c r="S262" s="266"/>
      <c r="T262" s="266"/>
    </row>
    <row r="263" spans="16:20" s="9" customFormat="1" ht="12">
      <c r="P263" s="266"/>
      <c r="Q263" s="266"/>
      <c r="R263" s="266"/>
      <c r="S263" s="266"/>
      <c r="T263" s="266"/>
    </row>
    <row r="264" spans="16:20" s="9" customFormat="1" ht="12">
      <c r="P264" s="266"/>
      <c r="Q264" s="266"/>
      <c r="R264" s="266"/>
      <c r="S264" s="266"/>
      <c r="T264" s="266"/>
    </row>
    <row r="265" spans="16:20" s="9" customFormat="1" ht="12">
      <c r="P265" s="266"/>
      <c r="Q265" s="266"/>
      <c r="R265" s="266"/>
      <c r="S265" s="266"/>
      <c r="T265" s="266"/>
    </row>
    <row r="266" spans="16:20" s="9" customFormat="1" ht="12">
      <c r="P266" s="266"/>
      <c r="Q266" s="266"/>
      <c r="R266" s="266"/>
      <c r="S266" s="266"/>
      <c r="T266" s="266"/>
    </row>
    <row r="267" spans="16:20" s="9" customFormat="1" ht="12">
      <c r="P267" s="266"/>
      <c r="Q267" s="266"/>
      <c r="R267" s="266"/>
      <c r="S267" s="266"/>
      <c r="T267" s="266"/>
    </row>
    <row r="268" spans="16:20" s="9" customFormat="1" ht="12">
      <c r="P268" s="266"/>
      <c r="Q268" s="266"/>
      <c r="R268" s="266"/>
      <c r="S268" s="266"/>
      <c r="T268" s="266"/>
    </row>
    <row r="269" spans="16:20" s="9" customFormat="1" ht="12">
      <c r="P269" s="266"/>
      <c r="Q269" s="266"/>
      <c r="R269" s="266"/>
      <c r="S269" s="266"/>
      <c r="T269" s="266"/>
    </row>
    <row r="270" spans="16:20" s="9" customFormat="1" ht="12">
      <c r="P270" s="266"/>
      <c r="Q270" s="266"/>
      <c r="R270" s="266"/>
      <c r="S270" s="266"/>
      <c r="T270" s="266"/>
    </row>
    <row r="271" spans="16:20" s="9" customFormat="1" ht="12">
      <c r="P271" s="266"/>
      <c r="Q271" s="266"/>
      <c r="R271" s="266"/>
      <c r="S271" s="266"/>
      <c r="T271" s="266"/>
    </row>
    <row r="272" spans="16:20" s="9" customFormat="1" ht="12">
      <c r="P272" s="266"/>
      <c r="Q272" s="266"/>
      <c r="R272" s="266"/>
      <c r="S272" s="266"/>
      <c r="T272" s="266"/>
    </row>
    <row r="273" spans="16:20" s="9" customFormat="1" ht="12">
      <c r="P273" s="266"/>
      <c r="Q273" s="266"/>
      <c r="R273" s="266"/>
      <c r="S273" s="266"/>
      <c r="T273" s="266"/>
    </row>
    <row r="274" spans="16:20" s="9" customFormat="1" ht="12">
      <c r="P274" s="266"/>
      <c r="Q274" s="266"/>
      <c r="R274" s="266"/>
      <c r="S274" s="266"/>
      <c r="T274" s="266"/>
    </row>
    <row r="275" spans="16:20" s="9" customFormat="1" ht="12">
      <c r="P275" s="266"/>
      <c r="Q275" s="266"/>
      <c r="R275" s="266"/>
      <c r="S275" s="266"/>
      <c r="T275" s="266"/>
    </row>
    <row r="276" spans="16:20" s="9" customFormat="1" ht="12">
      <c r="P276" s="266"/>
      <c r="Q276" s="266"/>
      <c r="R276" s="266"/>
      <c r="S276" s="266"/>
      <c r="T276" s="266"/>
    </row>
    <row r="277" spans="16:20" s="9" customFormat="1" ht="12">
      <c r="P277" s="266"/>
      <c r="Q277" s="266"/>
      <c r="R277" s="266"/>
      <c r="S277" s="266"/>
      <c r="T277" s="266"/>
    </row>
    <row r="278" spans="16:20" s="9" customFormat="1" ht="12">
      <c r="P278" s="266"/>
      <c r="Q278" s="266"/>
      <c r="R278" s="266"/>
      <c r="S278" s="266"/>
      <c r="T278" s="266"/>
    </row>
    <row r="279" spans="16:20" s="9" customFormat="1" ht="12">
      <c r="P279" s="266"/>
      <c r="Q279" s="266"/>
      <c r="R279" s="266"/>
      <c r="S279" s="266"/>
      <c r="T279" s="266"/>
    </row>
    <row r="280" spans="16:20" s="9" customFormat="1" ht="12">
      <c r="P280" s="266"/>
      <c r="Q280" s="266"/>
      <c r="R280" s="266"/>
      <c r="S280" s="266"/>
      <c r="T280" s="266"/>
    </row>
    <row r="281" spans="16:20" s="9" customFormat="1" ht="12">
      <c r="P281" s="266"/>
      <c r="Q281" s="266"/>
      <c r="R281" s="266"/>
      <c r="S281" s="266"/>
      <c r="T281" s="266"/>
    </row>
    <row r="282" spans="16:20" s="9" customFormat="1" ht="12">
      <c r="P282" s="266"/>
      <c r="Q282" s="266"/>
      <c r="R282" s="266"/>
      <c r="S282" s="266"/>
      <c r="T282" s="266"/>
    </row>
    <row r="283" spans="16:20" s="9" customFormat="1" ht="12">
      <c r="P283" s="266"/>
      <c r="Q283" s="266"/>
      <c r="R283" s="266"/>
      <c r="S283" s="266"/>
      <c r="T283" s="266"/>
    </row>
    <row r="284" spans="16:20" s="9" customFormat="1" ht="12">
      <c r="P284" s="266"/>
      <c r="Q284" s="266"/>
      <c r="R284" s="266"/>
      <c r="S284" s="266"/>
      <c r="T284" s="266"/>
    </row>
    <row r="285" spans="16:20" s="9" customFormat="1" ht="12">
      <c r="P285" s="266"/>
      <c r="Q285" s="266"/>
      <c r="R285" s="266"/>
      <c r="S285" s="266"/>
      <c r="T285" s="266"/>
    </row>
    <row r="286" spans="16:20" s="9" customFormat="1" ht="12">
      <c r="P286" s="266"/>
      <c r="Q286" s="266"/>
      <c r="R286" s="266"/>
      <c r="S286" s="266"/>
      <c r="T286" s="266"/>
    </row>
    <row r="287" spans="16:20" s="9" customFormat="1" ht="12">
      <c r="P287" s="266"/>
      <c r="Q287" s="266"/>
      <c r="R287" s="266"/>
      <c r="S287" s="266"/>
      <c r="T287" s="266"/>
    </row>
    <row r="288" spans="16:20" s="9" customFormat="1" ht="12">
      <c r="P288" s="266"/>
      <c r="Q288" s="266"/>
      <c r="R288" s="266"/>
      <c r="S288" s="266"/>
      <c r="T288" s="266"/>
    </row>
    <row r="289" spans="16:20" s="9" customFormat="1" ht="12">
      <c r="P289" s="266"/>
      <c r="Q289" s="266"/>
      <c r="R289" s="266"/>
      <c r="S289" s="266"/>
      <c r="T289" s="266"/>
    </row>
    <row r="290" spans="16:20" s="9" customFormat="1" ht="12">
      <c r="P290" s="266"/>
      <c r="Q290" s="266"/>
      <c r="R290" s="266"/>
      <c r="S290" s="266"/>
      <c r="T290" s="266"/>
    </row>
    <row r="291" spans="16:20" s="9" customFormat="1" ht="12">
      <c r="P291" s="266"/>
      <c r="Q291" s="266"/>
      <c r="R291" s="266"/>
      <c r="S291" s="266"/>
      <c r="T291" s="266"/>
    </row>
    <row r="292" spans="16:20" s="9" customFormat="1" ht="12">
      <c r="P292" s="266"/>
      <c r="Q292" s="266"/>
      <c r="R292" s="266"/>
      <c r="S292" s="266"/>
      <c r="T292" s="266"/>
    </row>
    <row r="293" spans="16:20" s="9" customFormat="1" ht="12">
      <c r="P293" s="266"/>
      <c r="Q293" s="266"/>
      <c r="R293" s="266"/>
      <c r="S293" s="266"/>
      <c r="T293" s="266"/>
    </row>
    <row r="294" spans="2:15" ht="12">
      <c r="B294" s="3"/>
      <c r="H294" s="3"/>
      <c r="O294" s="3"/>
    </row>
    <row r="295" spans="2:15" ht="12">
      <c r="B295" s="3"/>
      <c r="H295" s="3"/>
      <c r="O295" s="3"/>
    </row>
    <row r="296" spans="2:15" ht="12">
      <c r="B296" s="3"/>
      <c r="H296" s="3"/>
      <c r="O296" s="3"/>
    </row>
    <row r="297" spans="2:15" ht="12">
      <c r="B297" s="3"/>
      <c r="H297" s="3"/>
      <c r="O297" s="3"/>
    </row>
    <row r="298" spans="2:15" ht="12">
      <c r="B298" s="3"/>
      <c r="H298" s="3"/>
      <c r="O298" s="3"/>
    </row>
    <row r="299" spans="2:15" ht="12">
      <c r="B299" s="3"/>
      <c r="H299" s="3"/>
      <c r="O299" s="3"/>
    </row>
    <row r="300" spans="2:15" ht="12">
      <c r="B300" s="3"/>
      <c r="H300" s="3"/>
      <c r="O300" s="3"/>
    </row>
    <row r="301" spans="2:15" ht="12">
      <c r="B301" s="3"/>
      <c r="H301" s="3"/>
      <c r="O301" s="3"/>
    </row>
    <row r="302" spans="2:15" ht="12">
      <c r="B302" s="3"/>
      <c r="H302" s="3"/>
      <c r="O302" s="3"/>
    </row>
    <row r="303" spans="2:15" ht="12">
      <c r="B303" s="3"/>
      <c r="H303" s="3"/>
      <c r="O303" s="3"/>
    </row>
    <row r="304" spans="2:15" ht="12">
      <c r="B304" s="3"/>
      <c r="H304" s="3"/>
      <c r="O304" s="3"/>
    </row>
    <row r="305" spans="2:15" ht="12">
      <c r="B305" s="3"/>
      <c r="H305" s="3"/>
      <c r="O305" s="3"/>
    </row>
    <row r="306" spans="2:15" ht="12">
      <c r="B306" s="3"/>
      <c r="H306" s="3"/>
      <c r="O306" s="3"/>
    </row>
    <row r="307" spans="2:15" ht="12">
      <c r="B307" s="3"/>
      <c r="H307" s="3"/>
      <c r="O307" s="3"/>
    </row>
    <row r="308" spans="2:15" ht="12">
      <c r="B308" s="3"/>
      <c r="H308" s="3"/>
      <c r="O308" s="3"/>
    </row>
    <row r="309" spans="2:15" ht="12">
      <c r="B309" s="3"/>
      <c r="H309" s="3"/>
      <c r="O309" s="3"/>
    </row>
    <row r="310" spans="2:15" ht="12">
      <c r="B310" s="3"/>
      <c r="H310" s="3"/>
      <c r="O310" s="3"/>
    </row>
    <row r="311" spans="2:15" ht="12">
      <c r="B311" s="3"/>
      <c r="H311" s="3"/>
      <c r="O311" s="3"/>
    </row>
    <row r="312" spans="2:15" ht="12">
      <c r="B312" s="3"/>
      <c r="H312" s="3"/>
      <c r="O312" s="3"/>
    </row>
    <row r="313" spans="2:15" ht="12">
      <c r="B313" s="3"/>
      <c r="H313" s="3"/>
      <c r="O313" s="3"/>
    </row>
    <row r="314" spans="2:15" ht="12">
      <c r="B314" s="3"/>
      <c r="H314" s="3"/>
      <c r="O314" s="3"/>
    </row>
    <row r="315" spans="2:15" ht="12">
      <c r="B315" s="3"/>
      <c r="H315" s="3"/>
      <c r="O315" s="3"/>
    </row>
    <row r="316" spans="2:15" ht="12">
      <c r="B316" s="3"/>
      <c r="H316" s="3"/>
      <c r="O316" s="3"/>
    </row>
    <row r="317" spans="2:15" ht="12">
      <c r="B317" s="3"/>
      <c r="H317" s="3"/>
      <c r="O317" s="3"/>
    </row>
    <row r="318" spans="2:15" ht="12">
      <c r="B318" s="3"/>
      <c r="H318" s="3"/>
      <c r="O318" s="3"/>
    </row>
    <row r="319" spans="2:15" ht="12">
      <c r="B319" s="3"/>
      <c r="H319" s="3"/>
      <c r="O319" s="3"/>
    </row>
    <row r="320" spans="2:15" ht="12">
      <c r="B320" s="3"/>
      <c r="H320" s="3"/>
      <c r="O320" s="3"/>
    </row>
    <row r="321" spans="2:15" ht="12">
      <c r="B321" s="3"/>
      <c r="H321" s="3"/>
      <c r="O321" s="3"/>
    </row>
    <row r="322" spans="2:15" ht="12">
      <c r="B322" s="3"/>
      <c r="H322" s="3"/>
      <c r="O322" s="3"/>
    </row>
    <row r="323" spans="2:15" ht="12">
      <c r="B323" s="3"/>
      <c r="H323" s="3"/>
      <c r="O323" s="3"/>
    </row>
    <row r="324" spans="2:15" ht="12">
      <c r="B324" s="3"/>
      <c r="H324" s="3"/>
      <c r="O324" s="3"/>
    </row>
    <row r="325" spans="2:15" ht="12">
      <c r="B325" s="3"/>
      <c r="H325" s="3"/>
      <c r="O325" s="3"/>
    </row>
    <row r="326" spans="2:15" ht="12">
      <c r="B326" s="3"/>
      <c r="H326" s="3"/>
      <c r="O326" s="3"/>
    </row>
    <row r="327" spans="2:15" ht="12">
      <c r="B327" s="3"/>
      <c r="H327" s="3"/>
      <c r="O327" s="3"/>
    </row>
    <row r="328" spans="2:15" ht="12">
      <c r="B328" s="3"/>
      <c r="H328" s="3"/>
      <c r="O328" s="3"/>
    </row>
    <row r="329" spans="2:15" ht="12">
      <c r="B329" s="3"/>
      <c r="H329" s="3"/>
      <c r="O329" s="3"/>
    </row>
    <row r="330" spans="2:15" ht="12">
      <c r="B330" s="3"/>
      <c r="H330" s="3"/>
      <c r="O330" s="3"/>
    </row>
    <row r="331" spans="2:15" ht="12">
      <c r="B331" s="3"/>
      <c r="H331" s="3"/>
      <c r="O331" s="3"/>
    </row>
    <row r="332" spans="2:15" ht="12">
      <c r="B332" s="3"/>
      <c r="H332" s="3"/>
      <c r="O332" s="3"/>
    </row>
    <row r="333" spans="2:15" ht="12">
      <c r="B333" s="3"/>
      <c r="H333" s="3"/>
      <c r="O333" s="3"/>
    </row>
    <row r="334" spans="2:15" ht="12">
      <c r="B334" s="3"/>
      <c r="H334" s="3"/>
      <c r="O334" s="3"/>
    </row>
    <row r="335" spans="2:15" ht="12">
      <c r="B335" s="3"/>
      <c r="H335" s="3"/>
      <c r="O335" s="3"/>
    </row>
    <row r="336" spans="2:15" ht="12">
      <c r="B336" s="3"/>
      <c r="H336" s="3"/>
      <c r="O336" s="3"/>
    </row>
    <row r="337" spans="2:15" ht="12">
      <c r="B337" s="3"/>
      <c r="H337" s="3"/>
      <c r="O337" s="3"/>
    </row>
    <row r="338" spans="2:15" ht="12">
      <c r="B338" s="3"/>
      <c r="H338" s="3"/>
      <c r="O338" s="3"/>
    </row>
    <row r="339" spans="2:15" ht="12">
      <c r="B339" s="3"/>
      <c r="H339" s="3"/>
      <c r="O339" s="3"/>
    </row>
    <row r="340" spans="2:15" ht="12">
      <c r="B340" s="3"/>
      <c r="H340" s="3"/>
      <c r="O340" s="3"/>
    </row>
    <row r="341" spans="2:15" ht="12">
      <c r="B341" s="3"/>
      <c r="H341" s="3"/>
      <c r="O341" s="3"/>
    </row>
    <row r="342" spans="2:15" ht="12">
      <c r="B342" s="3"/>
      <c r="H342" s="3"/>
      <c r="O342" s="3"/>
    </row>
    <row r="343" spans="2:15" ht="12">
      <c r="B343" s="3"/>
      <c r="H343" s="3"/>
      <c r="O343" s="3"/>
    </row>
    <row r="344" spans="2:15" ht="12">
      <c r="B344" s="3"/>
      <c r="H344" s="3"/>
      <c r="O344" s="3"/>
    </row>
    <row r="345" spans="2:15" ht="12">
      <c r="B345" s="3"/>
      <c r="H345" s="3"/>
      <c r="O345" s="3"/>
    </row>
    <row r="346" spans="2:15" ht="12">
      <c r="B346" s="3"/>
      <c r="H346" s="3"/>
      <c r="O346" s="3"/>
    </row>
    <row r="347" spans="2:15" ht="12">
      <c r="B347" s="3"/>
      <c r="H347" s="3"/>
      <c r="O347" s="3"/>
    </row>
    <row r="348" spans="2:15" ht="12">
      <c r="B348" s="3"/>
      <c r="H348" s="3"/>
      <c r="O348" s="3"/>
    </row>
    <row r="349" spans="2:15" ht="12">
      <c r="B349" s="3"/>
      <c r="H349" s="3"/>
      <c r="O349" s="3"/>
    </row>
    <row r="350" spans="2:15" ht="12">
      <c r="B350" s="3"/>
      <c r="H350" s="3"/>
      <c r="O350" s="3"/>
    </row>
    <row r="351" spans="2:15" ht="12">
      <c r="B351" s="3"/>
      <c r="H351" s="3"/>
      <c r="O351" s="3"/>
    </row>
    <row r="352" spans="2:15" ht="12">
      <c r="B352" s="3"/>
      <c r="H352" s="3"/>
      <c r="O352" s="3"/>
    </row>
    <row r="353" spans="2:15" ht="12">
      <c r="B353" s="3"/>
      <c r="H353" s="3"/>
      <c r="O353" s="3"/>
    </row>
    <row r="354" spans="2:15" ht="12">
      <c r="B354" s="3"/>
      <c r="H354" s="3"/>
      <c r="O354" s="3"/>
    </row>
    <row r="355" spans="2:15" ht="12">
      <c r="B355" s="3"/>
      <c r="H355" s="3"/>
      <c r="O355" s="3"/>
    </row>
    <row r="356" spans="2:15" ht="12">
      <c r="B356" s="3"/>
      <c r="H356" s="3"/>
      <c r="O356" s="3"/>
    </row>
    <row r="357" spans="2:15" ht="12">
      <c r="B357" s="3"/>
      <c r="H357" s="3"/>
      <c r="O357" s="3"/>
    </row>
    <row r="358" spans="2:15" ht="12">
      <c r="B358" s="3"/>
      <c r="H358" s="3"/>
      <c r="O358" s="3"/>
    </row>
    <row r="359" spans="2:15" ht="12">
      <c r="B359" s="3"/>
      <c r="H359" s="3"/>
      <c r="O359" s="3"/>
    </row>
    <row r="360" spans="2:15" ht="12">
      <c r="B360" s="3"/>
      <c r="H360" s="3"/>
      <c r="O360" s="3"/>
    </row>
    <row r="361" spans="2:15" ht="12">
      <c r="B361" s="3"/>
      <c r="H361" s="3"/>
      <c r="O361" s="3"/>
    </row>
    <row r="362" spans="2:15" ht="12">
      <c r="B362" s="3"/>
      <c r="H362" s="3"/>
      <c r="O362" s="3"/>
    </row>
    <row r="363" spans="2:15" ht="12">
      <c r="B363" s="3"/>
      <c r="H363" s="3"/>
      <c r="O363" s="3"/>
    </row>
    <row r="364" spans="2:15" ht="12">
      <c r="B364" s="3"/>
      <c r="H364" s="3"/>
      <c r="O364" s="3"/>
    </row>
    <row r="365" spans="2:15" ht="12">
      <c r="B365" s="3"/>
      <c r="H365" s="3"/>
      <c r="O365" s="3"/>
    </row>
    <row r="366" spans="2:15" ht="12">
      <c r="B366" s="3"/>
      <c r="H366" s="3"/>
      <c r="O366" s="3"/>
    </row>
    <row r="367" spans="2:15" ht="12">
      <c r="B367" s="3"/>
      <c r="H367" s="3"/>
      <c r="O367" s="3"/>
    </row>
    <row r="368" spans="2:15" ht="12">
      <c r="B368" s="3"/>
      <c r="H368" s="3"/>
      <c r="O368" s="3"/>
    </row>
    <row r="369" spans="2:15" ht="12">
      <c r="B369" s="3"/>
      <c r="H369" s="3"/>
      <c r="O369" s="3"/>
    </row>
    <row r="370" spans="2:15" ht="12">
      <c r="B370" s="3"/>
      <c r="H370" s="3"/>
      <c r="O370" s="3"/>
    </row>
    <row r="371" spans="2:15" ht="12">
      <c r="B371" s="3"/>
      <c r="H371" s="3"/>
      <c r="O371" s="3"/>
    </row>
    <row r="372" spans="2:15" ht="12">
      <c r="B372" s="3"/>
      <c r="H372" s="3"/>
      <c r="O372" s="3"/>
    </row>
    <row r="373" spans="2:15" ht="12">
      <c r="B373" s="3"/>
      <c r="H373" s="3"/>
      <c r="O373" s="3"/>
    </row>
    <row r="374" spans="2:15" ht="12">
      <c r="B374" s="3"/>
      <c r="H374" s="3"/>
      <c r="O374" s="3"/>
    </row>
    <row r="375" spans="2:15" ht="12">
      <c r="B375" s="3"/>
      <c r="H375" s="3"/>
      <c r="O375" s="3"/>
    </row>
    <row r="376" spans="2:15" ht="12">
      <c r="B376" s="3"/>
      <c r="H376" s="3"/>
      <c r="O376" s="3"/>
    </row>
    <row r="377" spans="2:15" ht="12">
      <c r="B377" s="3"/>
      <c r="H377" s="3"/>
      <c r="O377" s="3"/>
    </row>
    <row r="378" spans="2:15" ht="12">
      <c r="B378" s="3"/>
      <c r="H378" s="3"/>
      <c r="O378" s="3"/>
    </row>
    <row r="379" spans="2:15" ht="12">
      <c r="B379" s="3"/>
      <c r="H379" s="3"/>
      <c r="O379" s="3"/>
    </row>
    <row r="380" spans="2:15" ht="12">
      <c r="B380" s="3"/>
      <c r="H380" s="3"/>
      <c r="O380" s="3"/>
    </row>
    <row r="381" spans="2:15" ht="12">
      <c r="B381" s="3"/>
      <c r="H381" s="3"/>
      <c r="O381" s="3"/>
    </row>
    <row r="382" spans="2:15" ht="12">
      <c r="B382" s="3"/>
      <c r="H382" s="3"/>
      <c r="O382" s="3"/>
    </row>
    <row r="383" spans="2:15" ht="12">
      <c r="B383" s="3"/>
      <c r="H383" s="3"/>
      <c r="O383" s="3"/>
    </row>
    <row r="384" spans="2:15" ht="12">
      <c r="B384" s="3"/>
      <c r="H384" s="3"/>
      <c r="O384" s="3"/>
    </row>
    <row r="385" spans="2:15" ht="12">
      <c r="B385" s="3"/>
      <c r="H385" s="3"/>
      <c r="O385" s="3"/>
    </row>
    <row r="386" spans="2:15" ht="12">
      <c r="B386" s="3"/>
      <c r="H386" s="3"/>
      <c r="O386" s="3"/>
    </row>
    <row r="387" spans="2:15" ht="12">
      <c r="B387" s="3"/>
      <c r="H387" s="3"/>
      <c r="O387" s="3"/>
    </row>
    <row r="388" spans="2:15" ht="12">
      <c r="B388" s="3"/>
      <c r="H388" s="3"/>
      <c r="O388" s="3"/>
    </row>
    <row r="389" spans="2:15" ht="12">
      <c r="B389" s="3"/>
      <c r="H389" s="3"/>
      <c r="O389" s="3"/>
    </row>
    <row r="390" spans="2:15" ht="12">
      <c r="B390" s="3"/>
      <c r="H390" s="3"/>
      <c r="O390" s="3"/>
    </row>
    <row r="391" spans="2:15" ht="12">
      <c r="B391" s="3"/>
      <c r="H391" s="3"/>
      <c r="O391" s="3"/>
    </row>
    <row r="392" spans="2:15" ht="12">
      <c r="B392" s="3"/>
      <c r="H392" s="3"/>
      <c r="O392" s="3"/>
    </row>
    <row r="393" spans="2:15" ht="12">
      <c r="B393" s="3"/>
      <c r="H393" s="3"/>
      <c r="O393" s="3"/>
    </row>
    <row r="394" spans="2:15" ht="12">
      <c r="B394" s="3"/>
      <c r="H394" s="3"/>
      <c r="O394" s="3"/>
    </row>
    <row r="395" spans="2:15" ht="12">
      <c r="B395" s="3"/>
      <c r="H395" s="3"/>
      <c r="O395" s="3"/>
    </row>
    <row r="396" spans="2:15" ht="12">
      <c r="B396" s="3"/>
      <c r="H396" s="3"/>
      <c r="O396" s="3"/>
    </row>
    <row r="397" spans="2:15" ht="12">
      <c r="B397" s="3"/>
      <c r="H397" s="3"/>
      <c r="O397" s="3"/>
    </row>
    <row r="398" spans="2:15" ht="12">
      <c r="B398" s="3"/>
      <c r="H398" s="3"/>
      <c r="O398" s="3"/>
    </row>
    <row r="399" spans="2:15" ht="12">
      <c r="B399" s="3"/>
      <c r="H399" s="3"/>
      <c r="O399" s="3"/>
    </row>
    <row r="400" spans="2:15" ht="12">
      <c r="B400" s="3"/>
      <c r="H400" s="3"/>
      <c r="O400" s="3"/>
    </row>
    <row r="401" spans="2:15" ht="12">
      <c r="B401" s="3"/>
      <c r="H401" s="3"/>
      <c r="O401" s="3"/>
    </row>
    <row r="402" spans="2:15" ht="12">
      <c r="B402" s="3"/>
      <c r="H402" s="3"/>
      <c r="O402" s="3"/>
    </row>
    <row r="403" spans="2:15" ht="12">
      <c r="B403" s="3"/>
      <c r="H403" s="3"/>
      <c r="O403" s="3"/>
    </row>
    <row r="404" spans="2:15" ht="12">
      <c r="B404" s="3"/>
      <c r="H404" s="3"/>
      <c r="O404" s="3"/>
    </row>
    <row r="405" spans="2:15" ht="12">
      <c r="B405" s="3"/>
      <c r="H405" s="3"/>
      <c r="O405" s="3"/>
    </row>
    <row r="406" spans="2:15" ht="12">
      <c r="B406" s="3"/>
      <c r="H406" s="3"/>
      <c r="O406" s="3"/>
    </row>
    <row r="407" spans="2:15" ht="12">
      <c r="B407" s="3"/>
      <c r="H407" s="3"/>
      <c r="O407" s="3"/>
    </row>
    <row r="408" spans="2:15" ht="12">
      <c r="B408" s="3"/>
      <c r="H408" s="3"/>
      <c r="O408" s="3"/>
    </row>
    <row r="409" spans="2:15" ht="12">
      <c r="B409" s="3"/>
      <c r="H409" s="3"/>
      <c r="O409" s="3"/>
    </row>
    <row r="410" spans="2:15" ht="12">
      <c r="B410" s="3"/>
      <c r="H410" s="3"/>
      <c r="O410" s="3"/>
    </row>
    <row r="411" spans="2:15" ht="12">
      <c r="B411" s="3"/>
      <c r="H411" s="3"/>
      <c r="O411" s="3"/>
    </row>
    <row r="412" spans="2:15" ht="12">
      <c r="B412" s="3"/>
      <c r="H412" s="3"/>
      <c r="O412" s="3"/>
    </row>
    <row r="413" spans="2:15" ht="12">
      <c r="B413" s="3"/>
      <c r="H413" s="3"/>
      <c r="O413" s="3"/>
    </row>
    <row r="414" spans="2:15" ht="12">
      <c r="B414" s="3"/>
      <c r="H414" s="3"/>
      <c r="O414" s="3"/>
    </row>
    <row r="415" spans="2:15" ht="12">
      <c r="B415" s="3"/>
      <c r="H415" s="3"/>
      <c r="O415" s="3"/>
    </row>
    <row r="416" spans="2:15" ht="12">
      <c r="B416" s="3"/>
      <c r="H416" s="3"/>
      <c r="O416" s="3"/>
    </row>
    <row r="417" spans="2:15" ht="12">
      <c r="B417" s="3"/>
      <c r="H417" s="3"/>
      <c r="O417" s="3"/>
    </row>
    <row r="418" spans="2:15" ht="12">
      <c r="B418" s="3"/>
      <c r="H418" s="3"/>
      <c r="O418" s="3"/>
    </row>
    <row r="419" spans="2:15" ht="12">
      <c r="B419" s="3"/>
      <c r="H419" s="3"/>
      <c r="O419" s="3"/>
    </row>
    <row r="420" spans="2:15" ht="12">
      <c r="B420" s="3"/>
      <c r="H420" s="3"/>
      <c r="O420" s="3"/>
    </row>
    <row r="421" spans="2:15" ht="12">
      <c r="B421" s="3"/>
      <c r="H421" s="3"/>
      <c r="O421" s="3"/>
    </row>
    <row r="422" spans="2:15" ht="12">
      <c r="B422" s="3"/>
      <c r="H422" s="3"/>
      <c r="O422" s="3"/>
    </row>
    <row r="423" spans="2:15" ht="12">
      <c r="B423" s="3"/>
      <c r="H423" s="3"/>
      <c r="O423" s="3"/>
    </row>
    <row r="424" spans="2:15" ht="12">
      <c r="B424" s="3"/>
      <c r="H424" s="3"/>
      <c r="O424" s="3"/>
    </row>
    <row r="425" spans="2:15" ht="12">
      <c r="B425" s="3"/>
      <c r="H425" s="3"/>
      <c r="O425" s="3"/>
    </row>
    <row r="426" spans="2:15" ht="12">
      <c r="B426" s="3"/>
      <c r="H426" s="3"/>
      <c r="O426" s="3"/>
    </row>
    <row r="427" spans="2:15" ht="12">
      <c r="B427" s="3"/>
      <c r="H427" s="3"/>
      <c r="O427" s="3"/>
    </row>
    <row r="428" spans="2:15" ht="12">
      <c r="B428" s="3"/>
      <c r="H428" s="3"/>
      <c r="O428" s="3"/>
    </row>
    <row r="429" spans="2:15" ht="12">
      <c r="B429" s="3"/>
      <c r="H429" s="3"/>
      <c r="O429" s="3"/>
    </row>
    <row r="430" spans="2:15" ht="12">
      <c r="B430" s="3"/>
      <c r="H430" s="3"/>
      <c r="O430" s="3"/>
    </row>
    <row r="431" spans="2:15" ht="12">
      <c r="B431" s="3"/>
      <c r="H431" s="3"/>
      <c r="O431" s="3"/>
    </row>
    <row r="432" spans="2:15" ht="12">
      <c r="B432" s="3"/>
      <c r="H432" s="3"/>
      <c r="O432" s="3"/>
    </row>
    <row r="433" spans="2:15" ht="12">
      <c r="B433" s="3"/>
      <c r="H433" s="3"/>
      <c r="O433" s="3"/>
    </row>
    <row r="434" spans="2:15" ht="12">
      <c r="B434" s="3"/>
      <c r="H434" s="3"/>
      <c r="O434" s="3"/>
    </row>
    <row r="435" spans="2:15" ht="12">
      <c r="B435" s="3"/>
      <c r="H435" s="3"/>
      <c r="O435" s="3"/>
    </row>
    <row r="436" spans="2:15" ht="12">
      <c r="B436" s="3"/>
      <c r="H436" s="3"/>
      <c r="O436" s="3"/>
    </row>
    <row r="437" spans="2:15" ht="12">
      <c r="B437" s="3"/>
      <c r="H437" s="3"/>
      <c r="O437" s="3"/>
    </row>
    <row r="438" spans="2:15" ht="12">
      <c r="B438" s="3"/>
      <c r="H438" s="3"/>
      <c r="O438" s="3"/>
    </row>
    <row r="439" spans="2:15" ht="12">
      <c r="B439" s="3"/>
      <c r="H439" s="3"/>
      <c r="O439" s="3"/>
    </row>
    <row r="440" spans="2:15" ht="12">
      <c r="B440" s="3"/>
      <c r="H440" s="3"/>
      <c r="O440" s="3"/>
    </row>
    <row r="441" spans="2:15" ht="12">
      <c r="B441" s="3"/>
      <c r="H441" s="3"/>
      <c r="O441" s="3"/>
    </row>
    <row r="442" spans="2:15" ht="12">
      <c r="B442" s="3"/>
      <c r="H442" s="3"/>
      <c r="O442" s="3"/>
    </row>
    <row r="443" spans="2:15" ht="12">
      <c r="B443" s="3"/>
      <c r="H443" s="3"/>
      <c r="O443" s="3"/>
    </row>
    <row r="444" spans="2:15" ht="12">
      <c r="B444" s="3"/>
      <c r="H444" s="3"/>
      <c r="O444" s="3"/>
    </row>
    <row r="445" spans="2:15" ht="12">
      <c r="B445" s="3"/>
      <c r="H445" s="3"/>
      <c r="O445" s="3"/>
    </row>
    <row r="446" spans="2:15" ht="12">
      <c r="B446" s="3"/>
      <c r="H446" s="3"/>
      <c r="O446" s="3"/>
    </row>
    <row r="447" spans="2:15" ht="12">
      <c r="B447" s="3"/>
      <c r="H447" s="3"/>
      <c r="O447" s="3"/>
    </row>
    <row r="448" spans="2:15" ht="12">
      <c r="B448" s="3"/>
      <c r="H448" s="3"/>
      <c r="O448" s="3"/>
    </row>
    <row r="449" spans="2:15" ht="12">
      <c r="B449" s="3"/>
      <c r="H449" s="3"/>
      <c r="O449" s="3"/>
    </row>
    <row r="450" spans="2:15" ht="12">
      <c r="B450" s="3"/>
      <c r="H450" s="3"/>
      <c r="O450" s="3"/>
    </row>
    <row r="451" spans="2:15" ht="12">
      <c r="B451" s="3"/>
      <c r="H451" s="3"/>
      <c r="O451" s="3"/>
    </row>
    <row r="452" spans="2:15" ht="12">
      <c r="B452" s="3"/>
      <c r="H452" s="3"/>
      <c r="O452" s="3"/>
    </row>
    <row r="453" spans="2:15" ht="12">
      <c r="B453" s="3"/>
      <c r="H453" s="3"/>
      <c r="O453" s="3"/>
    </row>
    <row r="454" spans="2:15" ht="12">
      <c r="B454" s="3"/>
      <c r="H454" s="3"/>
      <c r="O454" s="3"/>
    </row>
    <row r="455" spans="2:15" ht="12">
      <c r="B455" s="3"/>
      <c r="H455" s="3"/>
      <c r="O455" s="3"/>
    </row>
    <row r="456" spans="2:15" ht="12">
      <c r="B456" s="3"/>
      <c r="H456" s="3"/>
      <c r="O456" s="3"/>
    </row>
    <row r="457" spans="2:15" ht="12">
      <c r="B457" s="3"/>
      <c r="H457" s="3"/>
      <c r="O457" s="3"/>
    </row>
    <row r="458" spans="2:15" ht="12">
      <c r="B458" s="3"/>
      <c r="H458" s="3"/>
      <c r="O458" s="3"/>
    </row>
    <row r="459" spans="2:15" ht="12">
      <c r="B459" s="3"/>
      <c r="H459" s="3"/>
      <c r="O459" s="3"/>
    </row>
    <row r="460" spans="2:15" ht="12">
      <c r="B460" s="3"/>
      <c r="H460" s="3"/>
      <c r="O460" s="3"/>
    </row>
    <row r="461" spans="2:15" ht="12">
      <c r="B461" s="3"/>
      <c r="H461" s="3"/>
      <c r="O461" s="3"/>
    </row>
    <row r="462" spans="2:15" ht="12">
      <c r="B462" s="3"/>
      <c r="H462" s="3"/>
      <c r="O462" s="3"/>
    </row>
    <row r="463" spans="2:15" ht="12">
      <c r="B463" s="3"/>
      <c r="H463" s="3"/>
      <c r="O463" s="3"/>
    </row>
    <row r="464" spans="2:15" ht="12">
      <c r="B464" s="3"/>
      <c r="H464" s="3"/>
      <c r="O464" s="3"/>
    </row>
    <row r="465" spans="2:15" ht="12">
      <c r="B465" s="3"/>
      <c r="H465" s="3"/>
      <c r="O465" s="3"/>
    </row>
    <row r="466" spans="2:15" ht="12">
      <c r="B466" s="3"/>
      <c r="H466" s="3"/>
      <c r="O466" s="3"/>
    </row>
    <row r="467" spans="2:15" ht="12">
      <c r="B467" s="3"/>
      <c r="H467" s="3"/>
      <c r="O467" s="3"/>
    </row>
    <row r="468" spans="2:15" ht="12">
      <c r="B468" s="3"/>
      <c r="H468" s="3"/>
      <c r="O468" s="3"/>
    </row>
    <row r="469" spans="2:15" ht="12">
      <c r="B469" s="3"/>
      <c r="H469" s="3"/>
      <c r="O469" s="3"/>
    </row>
    <row r="470" spans="2:15" ht="12">
      <c r="B470" s="3"/>
      <c r="H470" s="3"/>
      <c r="O470" s="3"/>
    </row>
    <row r="471" spans="2:15" ht="12">
      <c r="B471" s="3"/>
      <c r="H471" s="3"/>
      <c r="O471" s="3"/>
    </row>
    <row r="472" spans="2:15" ht="12">
      <c r="B472" s="3"/>
      <c r="H472" s="3"/>
      <c r="O472" s="3"/>
    </row>
    <row r="473" spans="2:15" ht="12">
      <c r="B473" s="3"/>
      <c r="H473" s="3"/>
      <c r="O473" s="3"/>
    </row>
    <row r="474" spans="2:15" ht="12">
      <c r="B474" s="3"/>
      <c r="H474" s="3"/>
      <c r="O474" s="3"/>
    </row>
    <row r="475" spans="2:15" ht="12">
      <c r="B475" s="3"/>
      <c r="H475" s="3"/>
      <c r="O475" s="3"/>
    </row>
    <row r="476" spans="2:15" ht="12">
      <c r="B476" s="3"/>
      <c r="H476" s="3"/>
      <c r="O476" s="3"/>
    </row>
    <row r="477" spans="2:15" ht="12">
      <c r="B477" s="3"/>
      <c r="H477" s="3"/>
      <c r="O477" s="3"/>
    </row>
    <row r="478" spans="2:15" ht="12">
      <c r="B478" s="3"/>
      <c r="H478" s="3"/>
      <c r="O478" s="3"/>
    </row>
    <row r="479" spans="2:15" ht="12">
      <c r="B479" s="3"/>
      <c r="H479" s="3"/>
      <c r="O479" s="3"/>
    </row>
    <row r="480" spans="2:15" ht="12">
      <c r="B480" s="3"/>
      <c r="H480" s="3"/>
      <c r="O480" s="3"/>
    </row>
    <row r="481" spans="2:15" ht="12">
      <c r="B481" s="3"/>
      <c r="H481" s="3"/>
      <c r="O481" s="3"/>
    </row>
    <row r="482" spans="2:15" ht="12">
      <c r="B482" s="3"/>
      <c r="H482" s="3"/>
      <c r="O482" s="3"/>
    </row>
    <row r="483" spans="2:15" ht="12">
      <c r="B483" s="3"/>
      <c r="H483" s="3"/>
      <c r="O483" s="3"/>
    </row>
    <row r="484" spans="2:15" ht="12">
      <c r="B484" s="3"/>
      <c r="H484" s="3"/>
      <c r="O484" s="3"/>
    </row>
    <row r="485" spans="2:15" ht="12">
      <c r="B485" s="3"/>
      <c r="H485" s="3"/>
      <c r="O485" s="3"/>
    </row>
    <row r="486" spans="2:15" ht="12">
      <c r="B486" s="3"/>
      <c r="H486" s="3"/>
      <c r="O486" s="3"/>
    </row>
    <row r="487" spans="2:15" ht="12">
      <c r="B487" s="3"/>
      <c r="H487" s="3"/>
      <c r="O487" s="3"/>
    </row>
    <row r="488" spans="2:15" ht="12">
      <c r="B488" s="3"/>
      <c r="H488" s="3"/>
      <c r="O488" s="3"/>
    </row>
    <row r="489" spans="2:15" ht="12">
      <c r="B489" s="3"/>
      <c r="H489" s="3"/>
      <c r="O489" s="3"/>
    </row>
    <row r="490" spans="2:15" ht="12">
      <c r="B490" s="3"/>
      <c r="H490" s="3"/>
      <c r="O490" s="3"/>
    </row>
    <row r="491" spans="2:15" ht="12">
      <c r="B491" s="3"/>
      <c r="H491" s="3"/>
      <c r="O491" s="3"/>
    </row>
    <row r="492" spans="2:15" ht="12">
      <c r="B492" s="3"/>
      <c r="H492" s="3"/>
      <c r="O492" s="3"/>
    </row>
    <row r="493" spans="2:15" ht="12">
      <c r="B493" s="3"/>
      <c r="H493" s="3"/>
      <c r="O493" s="3"/>
    </row>
    <row r="494" spans="2:15" ht="12">
      <c r="B494" s="3"/>
      <c r="H494" s="3"/>
      <c r="O494" s="3"/>
    </row>
    <row r="495" spans="2:15" ht="12">
      <c r="B495" s="3"/>
      <c r="H495" s="3"/>
      <c r="O495" s="3"/>
    </row>
    <row r="496" spans="2:15" ht="12">
      <c r="B496" s="3"/>
      <c r="H496" s="3"/>
      <c r="O496" s="3"/>
    </row>
    <row r="497" spans="2:15" ht="12">
      <c r="B497" s="3"/>
      <c r="H497" s="3"/>
      <c r="O497" s="3"/>
    </row>
    <row r="498" spans="2:15" ht="12">
      <c r="B498" s="3"/>
      <c r="H498" s="3"/>
      <c r="O498" s="3"/>
    </row>
    <row r="499" spans="2:15" ht="12">
      <c r="B499" s="3"/>
      <c r="H499" s="3"/>
      <c r="O499" s="3"/>
    </row>
    <row r="500" spans="2:15" ht="12">
      <c r="B500" s="3"/>
      <c r="H500" s="3"/>
      <c r="O500" s="3"/>
    </row>
    <row r="501" spans="2:15" ht="12">
      <c r="B501" s="3"/>
      <c r="H501" s="3"/>
      <c r="O501" s="3"/>
    </row>
    <row r="502" spans="2:15" ht="12">
      <c r="B502" s="3"/>
      <c r="H502" s="3"/>
      <c r="O502" s="3"/>
    </row>
    <row r="503" spans="2:15" ht="12">
      <c r="B503" s="3"/>
      <c r="H503" s="3"/>
      <c r="O503" s="3"/>
    </row>
    <row r="504" spans="2:15" ht="12">
      <c r="B504" s="3"/>
      <c r="H504" s="3"/>
      <c r="O504" s="3"/>
    </row>
    <row r="505" spans="2:15" ht="12">
      <c r="B505" s="3"/>
      <c r="H505" s="3"/>
      <c r="O505" s="3"/>
    </row>
    <row r="506" spans="2:15" ht="12">
      <c r="B506" s="3"/>
      <c r="H506" s="3"/>
      <c r="O506" s="3"/>
    </row>
    <row r="507" spans="2:15" ht="12">
      <c r="B507" s="3"/>
      <c r="H507" s="3"/>
      <c r="O507" s="3"/>
    </row>
    <row r="508" spans="2:15" ht="12">
      <c r="B508" s="3"/>
      <c r="H508" s="3"/>
      <c r="O508" s="3"/>
    </row>
    <row r="509" spans="2:15" ht="12">
      <c r="B509" s="3"/>
      <c r="H509" s="3"/>
      <c r="O509" s="3"/>
    </row>
    <row r="510" spans="2:15" ht="12">
      <c r="B510" s="3"/>
      <c r="H510" s="3"/>
      <c r="O510" s="3"/>
    </row>
    <row r="511" spans="2:15" ht="12">
      <c r="B511" s="3"/>
      <c r="H511" s="3"/>
      <c r="O511" s="3"/>
    </row>
    <row r="512" spans="2:15" ht="12">
      <c r="B512" s="3"/>
      <c r="H512" s="3"/>
      <c r="O512" s="3"/>
    </row>
    <row r="513" spans="2:15" ht="12">
      <c r="B513" s="3"/>
      <c r="H513" s="3"/>
      <c r="O513" s="3"/>
    </row>
    <row r="514" spans="2:15" ht="12">
      <c r="B514" s="3"/>
      <c r="H514" s="3"/>
      <c r="O514" s="3"/>
    </row>
    <row r="515" spans="2:15" ht="12">
      <c r="B515" s="3"/>
      <c r="H515" s="3"/>
      <c r="O515" s="3"/>
    </row>
    <row r="516" spans="2:15" ht="12">
      <c r="B516" s="3"/>
      <c r="H516" s="3"/>
      <c r="O516" s="3"/>
    </row>
    <row r="517" spans="2:15" ht="12">
      <c r="B517" s="3"/>
      <c r="H517" s="3"/>
      <c r="O517" s="3"/>
    </row>
    <row r="518" spans="2:15" ht="12">
      <c r="B518" s="3"/>
      <c r="H518" s="3"/>
      <c r="O518" s="3"/>
    </row>
    <row r="519" spans="2:15" ht="12">
      <c r="B519" s="3"/>
      <c r="H519" s="3"/>
      <c r="O519" s="3"/>
    </row>
    <row r="520" spans="2:15" ht="12">
      <c r="B520" s="3"/>
      <c r="H520" s="3"/>
      <c r="O520" s="3"/>
    </row>
    <row r="521" spans="2:15" ht="12">
      <c r="B521" s="3"/>
      <c r="H521" s="3"/>
      <c r="O521" s="3"/>
    </row>
    <row r="522" spans="2:15" ht="12">
      <c r="B522" s="3"/>
      <c r="H522" s="3"/>
      <c r="O522" s="3"/>
    </row>
    <row r="523" spans="2:15" ht="12">
      <c r="B523" s="3"/>
      <c r="H523" s="3"/>
      <c r="O523" s="3"/>
    </row>
    <row r="524" spans="2:15" ht="12">
      <c r="B524" s="3"/>
      <c r="H524" s="3"/>
      <c r="O524" s="3"/>
    </row>
    <row r="525" spans="2:15" ht="12">
      <c r="B525" s="3"/>
      <c r="H525" s="3"/>
      <c r="O525" s="3"/>
    </row>
    <row r="526" spans="2:15" ht="12">
      <c r="B526" s="3"/>
      <c r="H526" s="3"/>
      <c r="O526" s="3"/>
    </row>
    <row r="527" spans="2:15" ht="12">
      <c r="B527" s="3"/>
      <c r="H527" s="3"/>
      <c r="O527" s="3"/>
    </row>
    <row r="528" spans="2:15" ht="12">
      <c r="B528" s="3"/>
      <c r="H528" s="3"/>
      <c r="O528" s="3"/>
    </row>
    <row r="529" spans="2:15" ht="12">
      <c r="B529" s="3"/>
      <c r="H529" s="3"/>
      <c r="O529" s="3"/>
    </row>
    <row r="530" spans="2:15" ht="12">
      <c r="B530" s="3"/>
      <c r="H530" s="3"/>
      <c r="O530" s="3"/>
    </row>
    <row r="531" spans="2:15" ht="12">
      <c r="B531" s="3"/>
      <c r="H531" s="3"/>
      <c r="O531" s="3"/>
    </row>
    <row r="532" spans="2:15" ht="12">
      <c r="B532" s="3"/>
      <c r="H532" s="3"/>
      <c r="O532" s="3"/>
    </row>
    <row r="533" spans="2:15" ht="12">
      <c r="B533" s="3"/>
      <c r="H533" s="3"/>
      <c r="O533" s="3"/>
    </row>
    <row r="534" spans="2:15" ht="12">
      <c r="B534" s="3"/>
      <c r="H534" s="3"/>
      <c r="O534" s="3"/>
    </row>
    <row r="535" spans="2:15" ht="12">
      <c r="B535" s="3"/>
      <c r="H535" s="3"/>
      <c r="O535" s="3"/>
    </row>
    <row r="536" spans="2:15" ht="12">
      <c r="B536" s="3"/>
      <c r="H536" s="3"/>
      <c r="O536" s="3"/>
    </row>
    <row r="537" spans="2:15" ht="12">
      <c r="B537" s="3"/>
      <c r="H537" s="3"/>
      <c r="O537" s="3"/>
    </row>
    <row r="538" spans="2:15" ht="12">
      <c r="B538" s="3"/>
      <c r="H538" s="3"/>
      <c r="O538" s="3"/>
    </row>
    <row r="539" spans="2:15" ht="12">
      <c r="B539" s="3"/>
      <c r="H539" s="3"/>
      <c r="O539" s="3"/>
    </row>
    <row r="540" spans="2:15" ht="12">
      <c r="B540" s="3"/>
      <c r="H540" s="3"/>
      <c r="O540" s="3"/>
    </row>
    <row r="541" spans="2:15" ht="12">
      <c r="B541" s="3"/>
      <c r="H541" s="3"/>
      <c r="O541" s="3"/>
    </row>
    <row r="542" spans="2:15" ht="12">
      <c r="B542" s="3"/>
      <c r="H542" s="3"/>
      <c r="O542" s="3"/>
    </row>
    <row r="543" spans="2:15" ht="12">
      <c r="B543" s="3"/>
      <c r="H543" s="3"/>
      <c r="O543" s="3"/>
    </row>
    <row r="544" spans="2:15" ht="12">
      <c r="B544" s="3"/>
      <c r="H544" s="3"/>
      <c r="O544" s="3"/>
    </row>
    <row r="545" spans="2:15" ht="12">
      <c r="B545" s="3"/>
      <c r="H545" s="3"/>
      <c r="O545" s="3"/>
    </row>
    <row r="546" spans="2:15" ht="12">
      <c r="B546" s="3"/>
      <c r="H546" s="3"/>
      <c r="O546" s="3"/>
    </row>
    <row r="547" spans="2:15" ht="12">
      <c r="B547" s="3"/>
      <c r="H547" s="3"/>
      <c r="O547" s="3"/>
    </row>
    <row r="548" spans="2:15" ht="12">
      <c r="B548" s="3"/>
      <c r="H548" s="3"/>
      <c r="O548" s="3"/>
    </row>
    <row r="549" spans="2:15" ht="12">
      <c r="B549" s="3"/>
      <c r="H549" s="3"/>
      <c r="O549" s="3"/>
    </row>
    <row r="550" spans="2:15" ht="12">
      <c r="B550" s="3"/>
      <c r="H550" s="3"/>
      <c r="O550" s="3"/>
    </row>
    <row r="551" spans="2:15" ht="12">
      <c r="B551" s="3"/>
      <c r="H551" s="3"/>
      <c r="O551" s="3"/>
    </row>
    <row r="552" spans="2:15" ht="12">
      <c r="B552" s="3"/>
      <c r="H552" s="3"/>
      <c r="O552" s="3"/>
    </row>
    <row r="553" spans="2:15" ht="12">
      <c r="B553" s="3"/>
      <c r="H553" s="3"/>
      <c r="O553" s="3"/>
    </row>
    <row r="554" spans="2:15" ht="12">
      <c r="B554" s="3"/>
      <c r="H554" s="3"/>
      <c r="O554" s="3"/>
    </row>
    <row r="555" spans="2:15" ht="12">
      <c r="B555" s="3"/>
      <c r="H555" s="3"/>
      <c r="O555" s="3"/>
    </row>
    <row r="556" spans="2:15" ht="12">
      <c r="B556" s="3"/>
      <c r="H556" s="3"/>
      <c r="O556" s="3"/>
    </row>
    <row r="557" spans="2:15" ht="12">
      <c r="B557" s="3"/>
      <c r="H557" s="3"/>
      <c r="O557" s="3"/>
    </row>
    <row r="558" spans="2:15" ht="12">
      <c r="B558" s="3"/>
      <c r="H558" s="3"/>
      <c r="O558" s="3"/>
    </row>
    <row r="559" spans="2:15" ht="12">
      <c r="B559" s="3"/>
      <c r="H559" s="3"/>
      <c r="O559" s="3"/>
    </row>
    <row r="560" spans="2:15" ht="12">
      <c r="B560" s="3"/>
      <c r="H560" s="3"/>
      <c r="O560" s="3"/>
    </row>
    <row r="561" spans="2:15" ht="12">
      <c r="B561" s="3"/>
      <c r="H561" s="3"/>
      <c r="O561" s="3"/>
    </row>
    <row r="562" spans="2:15" ht="12">
      <c r="B562" s="3"/>
      <c r="H562" s="3"/>
      <c r="O562" s="3"/>
    </row>
    <row r="563" spans="2:15" ht="12">
      <c r="B563" s="3"/>
      <c r="H563" s="3"/>
      <c r="O563" s="3"/>
    </row>
    <row r="564" spans="2:15" ht="12">
      <c r="B564" s="3"/>
      <c r="H564" s="3"/>
      <c r="O564" s="3"/>
    </row>
    <row r="565" spans="2:15" ht="12">
      <c r="B565" s="3"/>
      <c r="H565" s="3"/>
      <c r="O565" s="3"/>
    </row>
    <row r="566" spans="2:15" ht="12">
      <c r="B566" s="3"/>
      <c r="H566" s="3"/>
      <c r="O566" s="3"/>
    </row>
    <row r="567" spans="2:15" ht="12">
      <c r="B567" s="3"/>
      <c r="H567" s="3"/>
      <c r="O567" s="3"/>
    </row>
    <row r="568" spans="2:15" ht="12">
      <c r="B568" s="3"/>
      <c r="H568" s="3"/>
      <c r="O568" s="3"/>
    </row>
    <row r="569" spans="2:15" ht="12">
      <c r="B569" s="3"/>
      <c r="H569" s="3"/>
      <c r="O569" s="3"/>
    </row>
    <row r="570" spans="2:15" ht="12">
      <c r="B570" s="3"/>
      <c r="H570" s="3"/>
      <c r="O570" s="3"/>
    </row>
    <row r="571" spans="2:15" ht="12">
      <c r="B571" s="3"/>
      <c r="H571" s="3"/>
      <c r="O571" s="3"/>
    </row>
    <row r="572" spans="2:15" ht="12">
      <c r="B572" s="3"/>
      <c r="H572" s="3"/>
      <c r="O572" s="3"/>
    </row>
    <row r="573" spans="2:15" ht="12">
      <c r="B573" s="3"/>
      <c r="H573" s="3"/>
      <c r="O573" s="3"/>
    </row>
    <row r="574" spans="2:15" ht="12">
      <c r="B574" s="3"/>
      <c r="H574" s="3"/>
      <c r="O574" s="3"/>
    </row>
    <row r="575" spans="2:15" ht="12">
      <c r="B575" s="3"/>
      <c r="H575" s="3"/>
      <c r="O575" s="3"/>
    </row>
    <row r="576" spans="2:15" ht="12">
      <c r="B576" s="3"/>
      <c r="H576" s="3"/>
      <c r="O576" s="3"/>
    </row>
    <row r="577" spans="2:15" ht="12">
      <c r="B577" s="3"/>
      <c r="H577" s="3"/>
      <c r="O577" s="3"/>
    </row>
    <row r="578" spans="2:15" ht="12">
      <c r="B578" s="3"/>
      <c r="H578" s="3"/>
      <c r="O578" s="3"/>
    </row>
    <row r="579" spans="2:15" ht="12">
      <c r="B579" s="3"/>
      <c r="H579" s="3"/>
      <c r="O579" s="3"/>
    </row>
    <row r="580" spans="2:15" ht="12">
      <c r="B580" s="3"/>
      <c r="H580" s="3"/>
      <c r="O580" s="3"/>
    </row>
    <row r="581" spans="2:15" ht="12">
      <c r="B581" s="3"/>
      <c r="H581" s="3"/>
      <c r="O581" s="3"/>
    </row>
    <row r="582" spans="2:15" ht="12">
      <c r="B582" s="3"/>
      <c r="H582" s="3"/>
      <c r="O582" s="3"/>
    </row>
    <row r="583" spans="2:15" ht="12">
      <c r="B583" s="3"/>
      <c r="H583" s="3"/>
      <c r="O583" s="3"/>
    </row>
    <row r="584" spans="2:15" ht="12">
      <c r="B584" s="3"/>
      <c r="H584" s="3"/>
      <c r="O584" s="3"/>
    </row>
    <row r="585" spans="2:15" ht="12">
      <c r="B585" s="3"/>
      <c r="H585" s="3"/>
      <c r="O585" s="3"/>
    </row>
    <row r="586" spans="2:15" ht="12">
      <c r="B586" s="3"/>
      <c r="H586" s="3"/>
      <c r="O586" s="3"/>
    </row>
    <row r="587" spans="2:15" ht="12">
      <c r="B587" s="3"/>
      <c r="H587" s="3"/>
      <c r="O587" s="3"/>
    </row>
    <row r="588" spans="2:15" ht="12">
      <c r="B588" s="3"/>
      <c r="H588" s="3"/>
      <c r="O588" s="3"/>
    </row>
    <row r="589" spans="2:15" ht="12">
      <c r="B589" s="3"/>
      <c r="H589" s="3"/>
      <c r="O589" s="3"/>
    </row>
    <row r="590" spans="2:15" ht="12">
      <c r="B590" s="3"/>
      <c r="H590" s="3"/>
      <c r="O590" s="3"/>
    </row>
    <row r="591" spans="2:15" ht="12">
      <c r="B591" s="3"/>
      <c r="H591" s="3"/>
      <c r="O591" s="3"/>
    </row>
    <row r="592" spans="2:15" ht="12">
      <c r="B592" s="3"/>
      <c r="H592" s="3"/>
      <c r="O592" s="3"/>
    </row>
    <row r="593" spans="2:15" ht="12">
      <c r="B593" s="3"/>
      <c r="H593" s="3"/>
      <c r="O593" s="3"/>
    </row>
    <row r="594" spans="2:15" ht="12">
      <c r="B594" s="3"/>
      <c r="H594" s="3"/>
      <c r="O594" s="3"/>
    </row>
    <row r="595" spans="2:15" ht="12">
      <c r="B595" s="3"/>
      <c r="H595" s="3"/>
      <c r="O595" s="3"/>
    </row>
    <row r="596" spans="2:15" ht="12">
      <c r="B596" s="3"/>
      <c r="H596" s="3"/>
      <c r="O596" s="3"/>
    </row>
    <row r="597" spans="2:15" ht="12">
      <c r="B597" s="3"/>
      <c r="H597" s="3"/>
      <c r="O597" s="3"/>
    </row>
    <row r="598" spans="2:15" ht="12">
      <c r="B598" s="3"/>
      <c r="H598" s="3"/>
      <c r="O598" s="3"/>
    </row>
    <row r="599" spans="2:15" ht="12">
      <c r="B599" s="3"/>
      <c r="H599" s="3"/>
      <c r="O599" s="3"/>
    </row>
    <row r="600" spans="2:15" ht="12">
      <c r="B600" s="3"/>
      <c r="H600" s="3"/>
      <c r="O600" s="3"/>
    </row>
    <row r="601" spans="2:15" ht="12">
      <c r="B601" s="3"/>
      <c r="H601" s="3"/>
      <c r="O601" s="3"/>
    </row>
    <row r="602" spans="2:15" ht="12">
      <c r="B602" s="3"/>
      <c r="H602" s="3"/>
      <c r="O602" s="3"/>
    </row>
    <row r="603" spans="2:15" ht="12">
      <c r="B603" s="3"/>
      <c r="H603" s="3"/>
      <c r="O603" s="3"/>
    </row>
    <row r="604" spans="2:15" ht="12">
      <c r="B604" s="3"/>
      <c r="H604" s="3"/>
      <c r="O604" s="3"/>
    </row>
    <row r="605" spans="2:15" ht="12">
      <c r="B605" s="3"/>
      <c r="H605" s="3"/>
      <c r="O605" s="3"/>
    </row>
    <row r="606" spans="2:15" ht="12">
      <c r="B606" s="3"/>
      <c r="H606" s="3"/>
      <c r="O606" s="3"/>
    </row>
    <row r="607" spans="2:15" ht="12">
      <c r="B607" s="3"/>
      <c r="H607" s="3"/>
      <c r="O607" s="3"/>
    </row>
    <row r="608" spans="2:15" ht="12">
      <c r="B608" s="3"/>
      <c r="H608" s="3"/>
      <c r="O608" s="3"/>
    </row>
    <row r="609" spans="2:15" ht="12">
      <c r="B609" s="3"/>
      <c r="H609" s="3"/>
      <c r="O609" s="3"/>
    </row>
    <row r="610" spans="2:15" ht="12">
      <c r="B610" s="3"/>
      <c r="H610" s="3"/>
      <c r="O610" s="3"/>
    </row>
    <row r="611" spans="2:15" ht="12">
      <c r="B611" s="3"/>
      <c r="H611" s="3"/>
      <c r="O611" s="3"/>
    </row>
    <row r="612" spans="2:15" ht="12">
      <c r="B612" s="3"/>
      <c r="H612" s="3"/>
      <c r="O612" s="3"/>
    </row>
    <row r="613" spans="2:15" ht="12">
      <c r="B613" s="3"/>
      <c r="H613" s="3"/>
      <c r="O613" s="3"/>
    </row>
    <row r="614" spans="2:15" ht="12">
      <c r="B614" s="3"/>
      <c r="H614" s="3"/>
      <c r="O614" s="3"/>
    </row>
    <row r="615" spans="2:15" ht="12">
      <c r="B615" s="3"/>
      <c r="H615" s="3"/>
      <c r="O615" s="3"/>
    </row>
    <row r="616" spans="2:15" ht="12">
      <c r="B616" s="3"/>
      <c r="H616" s="3"/>
      <c r="O616" s="3"/>
    </row>
    <row r="617" spans="2:15" ht="12">
      <c r="B617" s="3"/>
      <c r="H617" s="3"/>
      <c r="O617" s="3"/>
    </row>
    <row r="618" spans="2:15" ht="12">
      <c r="B618" s="3"/>
      <c r="H618" s="3"/>
      <c r="O618" s="3"/>
    </row>
    <row r="619" spans="2:15" ht="12">
      <c r="B619" s="3"/>
      <c r="H619" s="3"/>
      <c r="O619" s="3"/>
    </row>
    <row r="620" spans="2:15" ht="12">
      <c r="B620" s="3"/>
      <c r="H620" s="3"/>
      <c r="O620" s="3"/>
    </row>
    <row r="621" spans="2:15" ht="12">
      <c r="B621" s="3"/>
      <c r="H621" s="3"/>
      <c r="O621" s="3"/>
    </row>
    <row r="622" spans="2:15" ht="12">
      <c r="B622" s="3"/>
      <c r="H622" s="3"/>
      <c r="O622" s="3"/>
    </row>
    <row r="623" spans="2:15" ht="12">
      <c r="B623" s="3"/>
      <c r="H623" s="3"/>
      <c r="O623" s="3"/>
    </row>
    <row r="624" spans="2:15" ht="12">
      <c r="B624" s="3"/>
      <c r="H624" s="3"/>
      <c r="O624" s="3"/>
    </row>
    <row r="625" spans="2:15" ht="12">
      <c r="B625" s="3"/>
      <c r="H625" s="3"/>
      <c r="O625" s="3"/>
    </row>
    <row r="626" spans="2:15" ht="12">
      <c r="B626" s="3"/>
      <c r="H626" s="3"/>
      <c r="O626" s="3"/>
    </row>
    <row r="627" spans="2:15" ht="12">
      <c r="B627" s="3"/>
      <c r="H627" s="3"/>
      <c r="O627" s="3"/>
    </row>
    <row r="628" spans="2:15" ht="12">
      <c r="B628" s="3"/>
      <c r="H628" s="3"/>
      <c r="O628" s="3"/>
    </row>
    <row r="629" spans="2:15" ht="12">
      <c r="B629" s="3"/>
      <c r="H629" s="3"/>
      <c r="O629" s="3"/>
    </row>
    <row r="630" spans="2:15" ht="12">
      <c r="B630" s="3"/>
      <c r="H630" s="3"/>
      <c r="O630" s="3"/>
    </row>
    <row r="631" spans="2:15" ht="12">
      <c r="B631" s="3"/>
      <c r="H631" s="3"/>
      <c r="O631" s="3"/>
    </row>
    <row r="632" spans="2:15" ht="12">
      <c r="B632" s="3"/>
      <c r="H632" s="3"/>
      <c r="O632" s="3"/>
    </row>
    <row r="633" spans="2:15" ht="12">
      <c r="B633" s="3"/>
      <c r="H633" s="3"/>
      <c r="O633" s="3"/>
    </row>
    <row r="634" spans="2:15" ht="12">
      <c r="B634" s="3"/>
      <c r="H634" s="3"/>
      <c r="O634" s="3"/>
    </row>
    <row r="635" spans="2:15" ht="12">
      <c r="B635" s="3"/>
      <c r="H635" s="3"/>
      <c r="O635" s="3"/>
    </row>
    <row r="636" spans="2:15" ht="12">
      <c r="B636" s="3"/>
      <c r="H636" s="3"/>
      <c r="O636" s="3"/>
    </row>
    <row r="637" spans="2:15" ht="12">
      <c r="B637" s="3"/>
      <c r="H637" s="3"/>
      <c r="O637" s="3"/>
    </row>
    <row r="638" spans="2:15" ht="12">
      <c r="B638" s="3"/>
      <c r="H638" s="3"/>
      <c r="O638" s="3"/>
    </row>
    <row r="639" spans="2:15" ht="12">
      <c r="B639" s="3"/>
      <c r="H639" s="3"/>
      <c r="O639" s="3"/>
    </row>
    <row r="640" spans="2:15" ht="12">
      <c r="B640" s="3"/>
      <c r="H640" s="3"/>
      <c r="O640" s="3"/>
    </row>
    <row r="641" spans="2:15" ht="12">
      <c r="B641" s="3"/>
      <c r="H641" s="3"/>
      <c r="O641" s="3"/>
    </row>
    <row r="642" spans="2:15" ht="12">
      <c r="B642" s="3"/>
      <c r="H642" s="3"/>
      <c r="O642" s="3"/>
    </row>
    <row r="643" spans="2:15" ht="12">
      <c r="B643" s="3"/>
      <c r="H643" s="3"/>
      <c r="O643" s="3"/>
    </row>
    <row r="644" spans="2:15" ht="12">
      <c r="B644" s="3"/>
      <c r="H644" s="3"/>
      <c r="O644" s="3"/>
    </row>
    <row r="645" spans="2:15" ht="12">
      <c r="B645" s="3"/>
      <c r="H645" s="3"/>
      <c r="O645" s="3"/>
    </row>
    <row r="646" spans="2:15" ht="12">
      <c r="B646" s="3"/>
      <c r="H646" s="3"/>
      <c r="O646" s="3"/>
    </row>
    <row r="647" spans="2:15" ht="12">
      <c r="B647" s="3"/>
      <c r="H647" s="3"/>
      <c r="O647" s="3"/>
    </row>
    <row r="648" spans="2:15" ht="12">
      <c r="B648" s="3"/>
      <c r="H648" s="3"/>
      <c r="O648" s="3"/>
    </row>
    <row r="649" spans="2:15" ht="12">
      <c r="B649" s="3"/>
      <c r="H649" s="3"/>
      <c r="O649" s="3"/>
    </row>
    <row r="650" spans="2:15" ht="12">
      <c r="B650" s="3"/>
      <c r="H650" s="3"/>
      <c r="O650" s="3"/>
    </row>
    <row r="651" spans="2:15" ht="12">
      <c r="B651" s="3"/>
      <c r="H651" s="3"/>
      <c r="O651" s="3"/>
    </row>
    <row r="652" spans="2:15" ht="12">
      <c r="B652" s="3"/>
      <c r="H652" s="3"/>
      <c r="O652" s="3"/>
    </row>
    <row r="653" spans="2:15" ht="12">
      <c r="B653" s="3"/>
      <c r="H653" s="3"/>
      <c r="O653" s="3"/>
    </row>
    <row r="654" spans="2:15" ht="12">
      <c r="B654" s="3"/>
      <c r="H654" s="3"/>
      <c r="O654" s="3"/>
    </row>
    <row r="655" spans="2:15" ht="12">
      <c r="B655" s="3"/>
      <c r="H655" s="3"/>
      <c r="O655" s="3"/>
    </row>
    <row r="656" spans="2:15" ht="12">
      <c r="B656" s="3"/>
      <c r="H656" s="3"/>
      <c r="O656" s="3"/>
    </row>
    <row r="657" spans="2:15" ht="12">
      <c r="B657" s="3"/>
      <c r="H657" s="3"/>
      <c r="O657" s="3"/>
    </row>
    <row r="658" spans="2:15" ht="12">
      <c r="B658" s="3"/>
      <c r="H658" s="3"/>
      <c r="O658" s="3"/>
    </row>
    <row r="659" spans="2:15" ht="12">
      <c r="B659" s="3"/>
      <c r="H659" s="3"/>
      <c r="O659" s="3"/>
    </row>
    <row r="660" spans="2:15" ht="12">
      <c r="B660" s="3"/>
      <c r="H660" s="3"/>
      <c r="O660" s="3"/>
    </row>
    <row r="661" spans="2:15" ht="12">
      <c r="B661" s="3"/>
      <c r="H661" s="3"/>
      <c r="O661" s="3"/>
    </row>
    <row r="662" spans="2:15" ht="12">
      <c r="B662" s="3"/>
      <c r="H662" s="3"/>
      <c r="O662" s="3"/>
    </row>
    <row r="663" spans="2:15" ht="12">
      <c r="B663" s="3"/>
      <c r="H663" s="3"/>
      <c r="O663" s="3"/>
    </row>
    <row r="664" spans="2:15" ht="12">
      <c r="B664" s="3"/>
      <c r="H664" s="3"/>
      <c r="O664" s="3"/>
    </row>
    <row r="665" spans="2:15" ht="12">
      <c r="B665" s="3"/>
      <c r="H665" s="3"/>
      <c r="O665" s="3"/>
    </row>
    <row r="666" spans="2:15" ht="12">
      <c r="B666" s="3"/>
      <c r="H666" s="3"/>
      <c r="O666" s="3"/>
    </row>
    <row r="667" spans="2:15" ht="12">
      <c r="B667" s="3"/>
      <c r="H667" s="3"/>
      <c r="O667" s="3"/>
    </row>
    <row r="668" spans="2:15" ht="12">
      <c r="B668" s="3"/>
      <c r="H668" s="3"/>
      <c r="O668" s="3"/>
    </row>
    <row r="669" spans="2:15" ht="12">
      <c r="B669" s="3"/>
      <c r="H669" s="3"/>
      <c r="O669" s="3"/>
    </row>
    <row r="670" spans="2:15" ht="12">
      <c r="B670" s="3"/>
      <c r="H670" s="3"/>
      <c r="O670" s="3"/>
    </row>
    <row r="671" spans="2:15" ht="12">
      <c r="B671" s="3"/>
      <c r="H671" s="3"/>
      <c r="O671" s="3"/>
    </row>
    <row r="672" spans="2:15" ht="12">
      <c r="B672" s="3"/>
      <c r="H672" s="3"/>
      <c r="O672" s="3"/>
    </row>
    <row r="673" spans="2:15" ht="12">
      <c r="B673" s="3"/>
      <c r="H673" s="3"/>
      <c r="O673" s="3"/>
    </row>
    <row r="674" spans="2:15" ht="12">
      <c r="B674" s="3"/>
      <c r="H674" s="3"/>
      <c r="O674" s="3"/>
    </row>
    <row r="675" spans="2:15" ht="12">
      <c r="B675" s="3"/>
      <c r="H675" s="3"/>
      <c r="O675" s="3"/>
    </row>
    <row r="676" spans="2:15" ht="12">
      <c r="B676" s="3"/>
      <c r="H676" s="3"/>
      <c r="O676" s="3"/>
    </row>
    <row r="677" spans="2:15" ht="12">
      <c r="B677" s="3"/>
      <c r="H677" s="3"/>
      <c r="O677" s="3"/>
    </row>
    <row r="678" spans="2:15" ht="12">
      <c r="B678" s="3"/>
      <c r="H678" s="3"/>
      <c r="O678" s="3"/>
    </row>
    <row r="679" spans="2:15" ht="12">
      <c r="B679" s="3"/>
      <c r="H679" s="3"/>
      <c r="O679" s="3"/>
    </row>
    <row r="680" spans="2:15" ht="12">
      <c r="B680" s="3"/>
      <c r="H680" s="3"/>
      <c r="O680" s="3"/>
    </row>
    <row r="681" spans="2:15" ht="12">
      <c r="B681" s="3"/>
      <c r="H681" s="3"/>
      <c r="O681" s="3"/>
    </row>
    <row r="682" spans="2:15" ht="12">
      <c r="B682" s="3"/>
      <c r="H682" s="3"/>
      <c r="O682" s="3"/>
    </row>
    <row r="683" spans="2:15" ht="12">
      <c r="B683" s="3"/>
      <c r="H683" s="3"/>
      <c r="O683" s="3"/>
    </row>
    <row r="684" spans="2:15" ht="12">
      <c r="B684" s="3"/>
      <c r="H684" s="3"/>
      <c r="O684" s="3"/>
    </row>
    <row r="685" spans="2:15" ht="12">
      <c r="B685" s="3"/>
      <c r="H685" s="3"/>
      <c r="O685" s="3"/>
    </row>
    <row r="686" spans="2:15" ht="12">
      <c r="B686" s="3"/>
      <c r="H686" s="3"/>
      <c r="O686" s="3"/>
    </row>
    <row r="687" spans="2:15" ht="12">
      <c r="B687" s="3"/>
      <c r="H687" s="3"/>
      <c r="O687" s="3"/>
    </row>
    <row r="688" spans="2:15" ht="12">
      <c r="B688" s="3"/>
      <c r="H688" s="3"/>
      <c r="O688" s="3"/>
    </row>
    <row r="689" spans="2:15" ht="12">
      <c r="B689" s="3"/>
      <c r="H689" s="3"/>
      <c r="O689" s="3"/>
    </row>
    <row r="690" spans="2:15" ht="12">
      <c r="B690" s="3"/>
      <c r="H690" s="3"/>
      <c r="O690" s="3"/>
    </row>
    <row r="691" spans="2:15" ht="12">
      <c r="B691" s="3"/>
      <c r="H691" s="3"/>
      <c r="O691" s="3"/>
    </row>
    <row r="692" spans="2:15" ht="12">
      <c r="B692" s="3"/>
      <c r="H692" s="3"/>
      <c r="O692" s="3"/>
    </row>
    <row r="693" spans="2:15" ht="12">
      <c r="B693" s="3"/>
      <c r="H693" s="3"/>
      <c r="O693" s="3"/>
    </row>
    <row r="694" spans="2:15" ht="12">
      <c r="B694" s="3"/>
      <c r="H694" s="3"/>
      <c r="O694" s="3"/>
    </row>
    <row r="695" spans="2:15" ht="12">
      <c r="B695" s="3"/>
      <c r="H695" s="3"/>
      <c r="O695" s="3"/>
    </row>
    <row r="696" spans="2:15" ht="12">
      <c r="B696" s="3"/>
      <c r="H696" s="3"/>
      <c r="O696" s="3"/>
    </row>
    <row r="697" spans="2:15" ht="12">
      <c r="B697" s="3"/>
      <c r="H697" s="3"/>
      <c r="O697" s="3"/>
    </row>
    <row r="698" spans="2:15" ht="12">
      <c r="B698" s="3"/>
      <c r="H698" s="3"/>
      <c r="O698" s="3"/>
    </row>
    <row r="699" spans="2:15" ht="12">
      <c r="B699" s="3"/>
      <c r="H699" s="3"/>
      <c r="O699" s="3"/>
    </row>
    <row r="700" spans="2:15" ht="12">
      <c r="B700" s="3"/>
      <c r="H700" s="3"/>
      <c r="O700" s="3"/>
    </row>
    <row r="701" spans="2:15" ht="12">
      <c r="B701" s="3"/>
      <c r="H701" s="3"/>
      <c r="O701" s="3"/>
    </row>
  </sheetData>
  <sheetProtection/>
  <mergeCells count="4">
    <mergeCell ref="A114:O114"/>
    <mergeCell ref="A75:O75"/>
    <mergeCell ref="A43:O43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60"/>
  <sheetViews>
    <sheetView zoomScalePageLayoutView="0" workbookViewId="0" topLeftCell="A1">
      <selection activeCell="G14" sqref="G14"/>
    </sheetView>
  </sheetViews>
  <sheetFormatPr defaultColWidth="9.8515625" defaultRowHeight="12.75"/>
  <cols>
    <col min="1" max="1" width="23.140625" style="9" customWidth="1"/>
    <col min="2" max="2" width="20.57421875" style="9" customWidth="1"/>
    <col min="3" max="3" width="9.421875" style="20" customWidth="1"/>
    <col min="4" max="4" width="7.421875" style="9" customWidth="1"/>
    <col min="5" max="5" width="8.7109375" style="9" customWidth="1"/>
    <col min="6" max="6" width="9.140625" style="9" customWidth="1"/>
    <col min="7" max="7" width="8.421875" style="9" customWidth="1"/>
    <col min="8" max="8" width="8.8515625" style="9" customWidth="1"/>
    <col min="9" max="9" width="9.57421875" style="21" customWidth="1"/>
    <col min="10" max="10" width="7.7109375" style="9" customWidth="1"/>
    <col min="11" max="11" width="8.00390625" style="9" customWidth="1"/>
    <col min="12" max="12" width="7.7109375" style="9" customWidth="1"/>
    <col min="13" max="13" width="7.421875" style="9" customWidth="1"/>
    <col min="14" max="14" width="7.8515625" style="9" customWidth="1"/>
    <col min="15" max="15" width="7.7109375" style="9" customWidth="1"/>
    <col min="16" max="16" width="8.7109375" style="8" customWidth="1"/>
    <col min="17" max="16384" width="9.8515625" style="9" customWidth="1"/>
  </cols>
  <sheetData>
    <row r="1" ht="12"/>
    <row r="2" spans="1:16" ht="18">
      <c r="A2" s="502" t="s">
        <v>73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</row>
    <row r="3" spans="1:16" ht="18">
      <c r="A3" s="502" t="s">
        <v>74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 ht="31.5" customHeight="1">
      <c r="A4" s="225" t="s">
        <v>186</v>
      </c>
      <c r="B4" s="225" t="s">
        <v>123</v>
      </c>
      <c r="C4" s="225" t="s">
        <v>0</v>
      </c>
      <c r="D4" s="225" t="s">
        <v>16</v>
      </c>
      <c r="E4" s="225" t="s">
        <v>17</v>
      </c>
      <c r="F4" s="225" t="s">
        <v>18</v>
      </c>
      <c r="G4" s="225" t="s">
        <v>19</v>
      </c>
      <c r="H4" s="225" t="s">
        <v>20</v>
      </c>
      <c r="I4" s="226" t="s">
        <v>21</v>
      </c>
      <c r="J4" s="225" t="s">
        <v>22</v>
      </c>
      <c r="K4" s="225" t="s">
        <v>61</v>
      </c>
      <c r="L4" s="225" t="s">
        <v>23</v>
      </c>
      <c r="M4" s="225" t="s">
        <v>24</v>
      </c>
      <c r="N4" s="225" t="s">
        <v>25</v>
      </c>
      <c r="O4" s="225" t="s">
        <v>26</v>
      </c>
      <c r="P4" s="225" t="s">
        <v>40</v>
      </c>
    </row>
    <row r="5" spans="1:16" ht="15" customHeight="1">
      <c r="A5" s="43" t="s">
        <v>41</v>
      </c>
      <c r="B5" s="43"/>
      <c r="C5" s="64"/>
      <c r="D5" s="65"/>
      <c r="E5" s="65"/>
      <c r="F5" s="65"/>
      <c r="G5" s="65"/>
      <c r="H5" s="65"/>
      <c r="I5" s="66"/>
      <c r="J5" s="65"/>
      <c r="K5" s="65"/>
      <c r="L5" s="65"/>
      <c r="M5" s="65"/>
      <c r="N5" s="65"/>
      <c r="O5" s="65"/>
      <c r="P5" s="67"/>
    </row>
    <row r="6" spans="1:16" s="16" customFormat="1" ht="15" customHeight="1">
      <c r="A6" s="503" t="s">
        <v>89</v>
      </c>
      <c r="B6" s="73" t="s">
        <v>90</v>
      </c>
      <c r="C6" s="134" t="s">
        <v>57</v>
      </c>
      <c r="D6" s="84">
        <v>2145</v>
      </c>
      <c r="E6" s="84">
        <v>2104.5454545454545</v>
      </c>
      <c r="F6" s="84">
        <v>2146.4285714285716</v>
      </c>
      <c r="G6" s="88">
        <v>2236.3636363636365</v>
      </c>
      <c r="H6" s="88">
        <v>2243.3333333333335</v>
      </c>
      <c r="I6" s="84">
        <v>2214.5833333333335</v>
      </c>
      <c r="J6" s="159">
        <v>2200</v>
      </c>
      <c r="K6" s="84">
        <v>2200</v>
      </c>
      <c r="L6" s="90">
        <v>2200</v>
      </c>
      <c r="M6" s="84">
        <v>2208.3333333333335</v>
      </c>
      <c r="N6" s="101">
        <v>2300</v>
      </c>
      <c r="O6" s="96">
        <v>2300</v>
      </c>
      <c r="P6" s="160">
        <f>AVERAGE(D6:O6)</f>
        <v>2208.2156385281387</v>
      </c>
    </row>
    <row r="7" spans="1:16" s="16" customFormat="1" ht="15" customHeight="1">
      <c r="A7" s="504"/>
      <c r="B7" s="73" t="s">
        <v>91</v>
      </c>
      <c r="C7" s="134" t="s">
        <v>57</v>
      </c>
      <c r="D7" s="84">
        <v>1892</v>
      </c>
      <c r="E7" s="84">
        <v>1893</v>
      </c>
      <c r="F7" s="84">
        <v>1894</v>
      </c>
      <c r="G7" s="88">
        <v>1895</v>
      </c>
      <c r="H7" s="88">
        <v>1896</v>
      </c>
      <c r="I7" s="84">
        <v>1897</v>
      </c>
      <c r="J7" s="159">
        <v>1898</v>
      </c>
      <c r="K7" s="84">
        <v>1899</v>
      </c>
      <c r="L7" s="90">
        <v>1900</v>
      </c>
      <c r="M7" s="84">
        <v>1901</v>
      </c>
      <c r="N7" s="101">
        <v>1902</v>
      </c>
      <c r="O7" s="96">
        <v>1903</v>
      </c>
      <c r="P7" s="160">
        <f aca="true" t="shared" si="0" ref="P7:P42">AVERAGE(D7:O7)</f>
        <v>1897.5</v>
      </c>
    </row>
    <row r="8" spans="1:16" s="16" customFormat="1" ht="15" customHeight="1">
      <c r="A8" s="505"/>
      <c r="B8" s="73" t="s">
        <v>92</v>
      </c>
      <c r="C8" s="134" t="s">
        <v>57</v>
      </c>
      <c r="D8" s="84">
        <v>1712</v>
      </c>
      <c r="E8" s="84">
        <v>1680</v>
      </c>
      <c r="F8" s="84">
        <v>1645.7142857142858</v>
      </c>
      <c r="G8" s="88">
        <v>1625.4545454545455</v>
      </c>
      <c r="H8" s="88">
        <v>1639.9999999999998</v>
      </c>
      <c r="I8" s="84">
        <v>1646.6666666666663</v>
      </c>
      <c r="J8" s="159">
        <v>1650</v>
      </c>
      <c r="K8" s="84">
        <v>1685.3333333333333</v>
      </c>
      <c r="L8" s="90">
        <v>1680</v>
      </c>
      <c r="M8" s="84">
        <v>1733.3333333333333</v>
      </c>
      <c r="N8" s="101">
        <v>1760.0000000000002</v>
      </c>
      <c r="O8" s="96">
        <v>1760.0000000000002</v>
      </c>
      <c r="P8" s="160">
        <f t="shared" si="0"/>
        <v>1684.8751803751804</v>
      </c>
    </row>
    <row r="9" spans="1:16" s="16" customFormat="1" ht="15" customHeight="1">
      <c r="A9" s="73"/>
      <c r="B9" s="73" t="s">
        <v>1</v>
      </c>
      <c r="C9" s="134" t="s">
        <v>57</v>
      </c>
      <c r="D9" s="84">
        <v>1003.3333333333334</v>
      </c>
      <c r="E9" s="84">
        <v>1131.8181818181818</v>
      </c>
      <c r="F9" s="84">
        <v>1196.4285714285713</v>
      </c>
      <c r="G9" s="88">
        <v>1354.5454545454545</v>
      </c>
      <c r="H9" s="88">
        <v>1573.3333333333333</v>
      </c>
      <c r="I9" s="84">
        <v>1387.5</v>
      </c>
      <c r="J9" s="159">
        <v>1158.3333333333333</v>
      </c>
      <c r="K9" s="84">
        <v>1060</v>
      </c>
      <c r="L9" s="90">
        <v>908.3333333333334</v>
      </c>
      <c r="M9" s="84">
        <v>966.6666666666666</v>
      </c>
      <c r="N9" s="101">
        <v>1091.6666666666667</v>
      </c>
      <c r="O9" s="96">
        <v>1100</v>
      </c>
      <c r="P9" s="160">
        <f t="shared" si="0"/>
        <v>1160.9965728715727</v>
      </c>
    </row>
    <row r="10" spans="1:16" s="16" customFormat="1" ht="15" customHeight="1">
      <c r="A10" s="38"/>
      <c r="B10" s="38"/>
      <c r="C10" s="24"/>
      <c r="D10" s="11"/>
      <c r="E10" s="11"/>
      <c r="F10" s="11"/>
      <c r="G10" s="12"/>
      <c r="H10" s="12"/>
      <c r="I10" s="11"/>
      <c r="J10" s="58"/>
      <c r="K10" s="11"/>
      <c r="L10" s="13"/>
      <c r="M10" s="11"/>
      <c r="N10" s="14"/>
      <c r="O10" s="15"/>
      <c r="P10" s="1"/>
    </row>
    <row r="11" spans="1:16" s="16" customFormat="1" ht="15" customHeight="1">
      <c r="A11" s="43" t="s">
        <v>42</v>
      </c>
      <c r="B11" s="43"/>
      <c r="C11" s="24"/>
      <c r="D11" s="11"/>
      <c r="E11" s="11"/>
      <c r="F11" s="11"/>
      <c r="G11" s="12"/>
      <c r="H11" s="12"/>
      <c r="I11" s="11"/>
      <c r="J11" s="27"/>
      <c r="K11" s="11"/>
      <c r="L11" s="13"/>
      <c r="M11" s="11"/>
      <c r="N11" s="14"/>
      <c r="O11" s="15"/>
      <c r="P11" s="1"/>
    </row>
    <row r="12" spans="1:16" s="16" customFormat="1" ht="15" customHeight="1">
      <c r="A12" s="508" t="s">
        <v>93</v>
      </c>
      <c r="B12" s="180" t="s">
        <v>94</v>
      </c>
      <c r="C12" s="134" t="s">
        <v>57</v>
      </c>
      <c r="D12" s="84">
        <v>3800</v>
      </c>
      <c r="E12" s="84">
        <v>3827.2727272727275</v>
      </c>
      <c r="F12" s="84">
        <v>3957.1428571428573</v>
      </c>
      <c r="G12" s="88">
        <v>3990.909090909091</v>
      </c>
      <c r="H12" s="88">
        <v>3813.3333333333335</v>
      </c>
      <c r="I12" s="84">
        <v>3916.6666666666665</v>
      </c>
      <c r="J12" s="159">
        <v>3900</v>
      </c>
      <c r="K12" s="84">
        <v>3833.3333333333335</v>
      </c>
      <c r="L12" s="90">
        <v>3841.6666666666665</v>
      </c>
      <c r="M12" s="84">
        <v>4300</v>
      </c>
      <c r="N12" s="101">
        <v>4775</v>
      </c>
      <c r="O12" s="96">
        <v>4375</v>
      </c>
      <c r="P12" s="160">
        <f t="shared" si="0"/>
        <v>4027.527056277056</v>
      </c>
    </row>
    <row r="13" spans="1:16" s="16" customFormat="1" ht="15" customHeight="1">
      <c r="A13" s="508"/>
      <c r="B13" s="180" t="s">
        <v>95</v>
      </c>
      <c r="C13" s="134" t="s">
        <v>57</v>
      </c>
      <c r="D13" s="84">
        <v>4246.666666666667</v>
      </c>
      <c r="E13" s="84">
        <v>4272.727272727273</v>
      </c>
      <c r="F13" s="84">
        <v>4364.285714285715</v>
      </c>
      <c r="G13" s="88">
        <v>4427.272727272727</v>
      </c>
      <c r="H13" s="88">
        <v>4400</v>
      </c>
      <c r="I13" s="84">
        <v>4383.333333333333</v>
      </c>
      <c r="J13" s="159">
        <v>4375</v>
      </c>
      <c r="K13" s="84">
        <v>4320</v>
      </c>
      <c r="L13" s="90">
        <v>4300</v>
      </c>
      <c r="M13" s="84">
        <v>4483.333333333333</v>
      </c>
      <c r="N13" s="101">
        <v>4600</v>
      </c>
      <c r="O13" s="96">
        <v>4650</v>
      </c>
      <c r="P13" s="160">
        <f t="shared" si="0"/>
        <v>4401.8849206349205</v>
      </c>
    </row>
    <row r="14" spans="1:16" s="16" customFormat="1" ht="15" customHeight="1">
      <c r="A14" s="508"/>
      <c r="B14" s="180" t="s">
        <v>190</v>
      </c>
      <c r="C14" s="134" t="s">
        <v>57</v>
      </c>
      <c r="D14" s="84">
        <v>3300</v>
      </c>
      <c r="E14" s="84">
        <v>3300</v>
      </c>
      <c r="F14" s="84">
        <v>3300</v>
      </c>
      <c r="G14" s="88">
        <v>3336.3636363636365</v>
      </c>
      <c r="H14" s="88">
        <v>3386.6666666666665</v>
      </c>
      <c r="I14" s="84">
        <v>3383.3333333333335</v>
      </c>
      <c r="J14" s="159">
        <v>3391.6666666666665</v>
      </c>
      <c r="K14" s="84">
        <v>3340</v>
      </c>
      <c r="L14" s="90">
        <v>3316.6666666666665</v>
      </c>
      <c r="M14" s="84">
        <v>3500</v>
      </c>
      <c r="N14" s="101">
        <v>3500</v>
      </c>
      <c r="O14" s="96">
        <v>3500</v>
      </c>
      <c r="P14" s="160">
        <f t="shared" si="0"/>
        <v>3379.5580808080813</v>
      </c>
    </row>
    <row r="15" spans="1:16" s="16" customFormat="1" ht="15" customHeight="1">
      <c r="A15" s="508"/>
      <c r="B15" s="180" t="s">
        <v>97</v>
      </c>
      <c r="C15" s="134" t="s">
        <v>57</v>
      </c>
      <c r="D15" s="84">
        <v>4396.666666666667</v>
      </c>
      <c r="E15" s="84">
        <v>4318.181818181818</v>
      </c>
      <c r="F15" s="84">
        <v>4133.333333333333</v>
      </c>
      <c r="G15" s="88">
        <v>4450</v>
      </c>
      <c r="H15" s="88">
        <v>4213.333333333333</v>
      </c>
      <c r="I15" s="84">
        <v>4266.666666666667</v>
      </c>
      <c r="J15" s="159">
        <v>4316.666666666667</v>
      </c>
      <c r="K15" s="84">
        <v>4260</v>
      </c>
      <c r="L15" s="90">
        <v>4200</v>
      </c>
      <c r="M15" s="84">
        <v>4200</v>
      </c>
      <c r="N15" s="101">
        <v>4200</v>
      </c>
      <c r="O15" s="96">
        <v>4200</v>
      </c>
      <c r="P15" s="160">
        <f t="shared" si="0"/>
        <v>4262.90404040404</v>
      </c>
    </row>
    <row r="16" spans="1:16" s="16" customFormat="1" ht="15" customHeight="1">
      <c r="A16" s="508"/>
      <c r="B16" s="180" t="s">
        <v>191</v>
      </c>
      <c r="C16" s="134" t="s">
        <v>57</v>
      </c>
      <c r="D16" s="84"/>
      <c r="E16" s="84">
        <v>4300</v>
      </c>
      <c r="F16" s="84"/>
      <c r="G16" s="88">
        <v>3600</v>
      </c>
      <c r="H16" s="88"/>
      <c r="I16" s="84"/>
      <c r="J16" s="159"/>
      <c r="K16" s="84"/>
      <c r="L16" s="90"/>
      <c r="M16" s="84"/>
      <c r="N16" s="101"/>
      <c r="O16" s="96"/>
      <c r="P16" s="160">
        <f t="shared" si="0"/>
        <v>3950</v>
      </c>
    </row>
    <row r="17" spans="1:16" s="16" customFormat="1" ht="15" customHeight="1">
      <c r="A17" s="508"/>
      <c r="B17" s="10" t="s">
        <v>192</v>
      </c>
      <c r="C17" s="134" t="s">
        <v>57</v>
      </c>
      <c r="D17" s="84">
        <v>4140</v>
      </c>
      <c r="E17" s="84">
        <v>4018.181818181818</v>
      </c>
      <c r="F17" s="84">
        <v>4000</v>
      </c>
      <c r="G17" s="88">
        <v>3972.7272727272725</v>
      </c>
      <c r="H17" s="88">
        <v>3600</v>
      </c>
      <c r="I17" s="84">
        <v>3500</v>
      </c>
      <c r="J17" s="159">
        <v>3450</v>
      </c>
      <c r="K17" s="84">
        <v>3446.6666666666665</v>
      </c>
      <c r="L17" s="90">
        <v>3483.3333333333335</v>
      </c>
      <c r="M17" s="84">
        <v>3500</v>
      </c>
      <c r="N17" s="101">
        <v>3500</v>
      </c>
      <c r="O17" s="96">
        <v>3500</v>
      </c>
      <c r="P17" s="160">
        <f t="shared" si="0"/>
        <v>3675.9090909090905</v>
      </c>
    </row>
    <row r="18" spans="1:16" s="16" customFormat="1" ht="15" customHeight="1">
      <c r="A18" s="163"/>
      <c r="B18" s="180" t="s">
        <v>69</v>
      </c>
      <c r="C18" s="134" t="s">
        <v>57</v>
      </c>
      <c r="D18" s="84">
        <v>1830</v>
      </c>
      <c r="E18" s="84">
        <v>1845.4545454545455</v>
      </c>
      <c r="F18" s="84">
        <v>1750</v>
      </c>
      <c r="G18" s="88">
        <v>2436.3636363636365</v>
      </c>
      <c r="H18" s="88">
        <v>2060</v>
      </c>
      <c r="I18" s="84">
        <v>1766.6666666666667</v>
      </c>
      <c r="J18" s="159">
        <v>1758.3333333333333</v>
      </c>
      <c r="K18" s="84">
        <v>1800</v>
      </c>
      <c r="L18" s="90">
        <v>1900</v>
      </c>
      <c r="M18" s="84">
        <v>2287.5</v>
      </c>
      <c r="N18" s="101">
        <v>2225</v>
      </c>
      <c r="O18" s="96">
        <v>1525</v>
      </c>
      <c r="P18" s="160">
        <f t="shared" si="0"/>
        <v>1932.0265151515152</v>
      </c>
    </row>
    <row r="19" spans="1:16" s="16" customFormat="1" ht="15" customHeight="1">
      <c r="A19" s="10"/>
      <c r="B19" s="10"/>
      <c r="C19" s="24"/>
      <c r="D19" s="11"/>
      <c r="E19" s="11"/>
      <c r="F19" s="11"/>
      <c r="G19" s="11"/>
      <c r="H19" s="12"/>
      <c r="I19" s="11"/>
      <c r="J19" s="58"/>
      <c r="K19" s="11"/>
      <c r="L19" s="13"/>
      <c r="M19" s="11"/>
      <c r="N19" s="14"/>
      <c r="O19" s="15"/>
      <c r="P19" s="1"/>
    </row>
    <row r="20" spans="1:16" s="16" customFormat="1" ht="15" customHeight="1">
      <c r="A20" s="43" t="s">
        <v>43</v>
      </c>
      <c r="B20" s="43"/>
      <c r="C20" s="24"/>
      <c r="D20" s="11"/>
      <c r="E20" s="11"/>
      <c r="F20" s="11"/>
      <c r="G20" s="11"/>
      <c r="H20" s="12"/>
      <c r="I20" s="11"/>
      <c r="J20" s="27"/>
      <c r="K20" s="11"/>
      <c r="L20" s="13"/>
      <c r="M20" s="11"/>
      <c r="N20" s="14"/>
      <c r="O20" s="15"/>
      <c r="P20" s="1"/>
    </row>
    <row r="21" spans="1:16" s="16" customFormat="1" ht="15" customHeight="1">
      <c r="A21" s="133"/>
      <c r="B21" s="73" t="s">
        <v>2</v>
      </c>
      <c r="C21" s="134" t="s">
        <v>57</v>
      </c>
      <c r="D21" s="181">
        <v>870</v>
      </c>
      <c r="E21" s="181">
        <v>1054.5454545454545</v>
      </c>
      <c r="F21" s="181">
        <v>1585.7142857142858</v>
      </c>
      <c r="G21" s="181">
        <v>1772.7272727272727</v>
      </c>
      <c r="H21" s="181">
        <v>826.6666666666666</v>
      </c>
      <c r="I21" s="181">
        <v>675</v>
      </c>
      <c r="J21" s="181">
        <v>741.6666666666666</v>
      </c>
      <c r="K21" s="181">
        <v>696.6666666666666</v>
      </c>
      <c r="L21" s="181">
        <v>716.6666666666666</v>
      </c>
      <c r="M21" s="181">
        <v>725</v>
      </c>
      <c r="N21" s="181">
        <v>883.3333333333334</v>
      </c>
      <c r="O21" s="181">
        <v>900</v>
      </c>
      <c r="P21" s="160">
        <f t="shared" si="0"/>
        <v>953.9989177489178</v>
      </c>
    </row>
    <row r="22" spans="1:16" s="16" customFormat="1" ht="15" customHeight="1">
      <c r="A22" s="508" t="s">
        <v>64</v>
      </c>
      <c r="B22" s="73" t="s">
        <v>103</v>
      </c>
      <c r="C22" s="134" t="s">
        <v>57</v>
      </c>
      <c r="D22" s="84">
        <v>986.6666666666666</v>
      </c>
      <c r="E22" s="84">
        <v>1009.0909090909091</v>
      </c>
      <c r="F22" s="84">
        <v>942.8571428571429</v>
      </c>
      <c r="G22" s="88">
        <v>1327.2727272727273</v>
      </c>
      <c r="H22" s="88">
        <v>1146.6666666666667</v>
      </c>
      <c r="I22" s="84">
        <v>1358.3333333333333</v>
      </c>
      <c r="J22" s="159">
        <v>1716.6666666666667</v>
      </c>
      <c r="K22" s="84">
        <v>1980</v>
      </c>
      <c r="L22" s="90">
        <v>1516.6666666666667</v>
      </c>
      <c r="M22" s="84">
        <v>1266.6666666666667</v>
      </c>
      <c r="N22" s="101">
        <v>1125</v>
      </c>
      <c r="O22" s="96">
        <v>1108.3333333333333</v>
      </c>
      <c r="P22" s="160">
        <f t="shared" si="0"/>
        <v>1290.3517316017317</v>
      </c>
    </row>
    <row r="23" spans="1:16" s="16" customFormat="1" ht="15" customHeight="1">
      <c r="A23" s="508"/>
      <c r="B23" s="73" t="s">
        <v>104</v>
      </c>
      <c r="C23" s="134" t="s">
        <v>57</v>
      </c>
      <c r="D23" s="84">
        <v>2383.3333333333335</v>
      </c>
      <c r="E23" s="84">
        <v>2809.090909090909</v>
      </c>
      <c r="F23" s="84">
        <v>3371.4285714285716</v>
      </c>
      <c r="G23" s="88">
        <v>3600</v>
      </c>
      <c r="H23" s="88">
        <v>2688.8888888888887</v>
      </c>
      <c r="I23" s="84">
        <v>2450</v>
      </c>
      <c r="J23" s="159">
        <v>2250</v>
      </c>
      <c r="K23" s="84">
        <v>2180</v>
      </c>
      <c r="L23" s="90">
        <v>2333.3333333333335</v>
      </c>
      <c r="M23" s="84">
        <v>2333.3333333333335</v>
      </c>
      <c r="N23" s="101">
        <v>2158.3333333333335</v>
      </c>
      <c r="O23" s="96">
        <v>2316.6666666666665</v>
      </c>
      <c r="P23" s="160">
        <f t="shared" si="0"/>
        <v>2572.867364117364</v>
      </c>
    </row>
    <row r="24" spans="1:16" s="16" customFormat="1" ht="15" customHeight="1">
      <c r="A24" s="168"/>
      <c r="B24" s="73" t="s">
        <v>70</v>
      </c>
      <c r="C24" s="134" t="s">
        <v>57</v>
      </c>
      <c r="D24" s="84">
        <v>1331.8181818181818</v>
      </c>
      <c r="E24" s="84">
        <v>1276.8595041322312</v>
      </c>
      <c r="F24" s="84">
        <v>1506.4935064935066</v>
      </c>
      <c r="G24" s="88">
        <v>1433.884297520661</v>
      </c>
      <c r="H24" s="88">
        <v>1336.3636363636363</v>
      </c>
      <c r="I24" s="84">
        <v>1363.6363636363637</v>
      </c>
      <c r="J24" s="159">
        <v>1318.1818181818185</v>
      </c>
      <c r="K24" s="84">
        <v>1372.727272727273</v>
      </c>
      <c r="L24" s="90">
        <v>1409.090909090909</v>
      </c>
      <c r="M24" s="84">
        <v>1261.363636363636</v>
      </c>
      <c r="N24" s="101">
        <v>1386.3636363636363</v>
      </c>
      <c r="O24" s="96">
        <v>2314.3939393939386</v>
      </c>
      <c r="P24" s="160">
        <f t="shared" si="0"/>
        <v>1442.5980585071493</v>
      </c>
    </row>
    <row r="25" spans="1:16" s="16" customFormat="1" ht="15" customHeight="1">
      <c r="A25" s="508" t="s">
        <v>105</v>
      </c>
      <c r="B25" s="73" t="s">
        <v>106</v>
      </c>
      <c r="C25" s="134" t="s">
        <v>57</v>
      </c>
      <c r="D25" s="84">
        <v>2550</v>
      </c>
      <c r="E25" s="84">
        <v>2436.3636363636365</v>
      </c>
      <c r="F25" s="84">
        <v>2321.4285714285716</v>
      </c>
      <c r="G25" s="88">
        <v>2063.6363636363635</v>
      </c>
      <c r="H25" s="88">
        <v>1980</v>
      </c>
      <c r="I25" s="84">
        <v>1983.3333333333333</v>
      </c>
      <c r="J25" s="159">
        <v>2150</v>
      </c>
      <c r="K25" s="84">
        <v>2800</v>
      </c>
      <c r="L25" s="90">
        <v>3000</v>
      </c>
      <c r="M25" s="84">
        <v>3000</v>
      </c>
      <c r="N25" s="101">
        <v>3000</v>
      </c>
      <c r="O25" s="96">
        <v>3050</v>
      </c>
      <c r="P25" s="160">
        <f t="shared" si="0"/>
        <v>2527.8968253968255</v>
      </c>
    </row>
    <row r="26" spans="1:16" s="16" customFormat="1" ht="15" customHeight="1">
      <c r="A26" s="508"/>
      <c r="B26" s="73" t="s">
        <v>107</v>
      </c>
      <c r="C26" s="134" t="s">
        <v>57</v>
      </c>
      <c r="D26" s="84">
        <v>2608.3333333333335</v>
      </c>
      <c r="E26" s="84">
        <v>2570</v>
      </c>
      <c r="F26" s="84">
        <v>2427.2727272727275</v>
      </c>
      <c r="G26" s="88">
        <v>2000</v>
      </c>
      <c r="H26" s="88">
        <v>1990.909090909091</v>
      </c>
      <c r="I26" s="84">
        <v>1826.6666666666667</v>
      </c>
      <c r="J26" s="159">
        <v>1733.3333333333333</v>
      </c>
      <c r="K26" s="84">
        <v>1800</v>
      </c>
      <c r="L26" s="90">
        <v>1813.3333333333333</v>
      </c>
      <c r="M26" s="84">
        <v>2475</v>
      </c>
      <c r="N26" s="101">
        <v>2225</v>
      </c>
      <c r="O26" s="96">
        <v>2275</v>
      </c>
      <c r="P26" s="160">
        <f t="shared" si="0"/>
        <v>2145.40404040404</v>
      </c>
    </row>
    <row r="27" spans="1:16" s="16" customFormat="1" ht="15" customHeight="1">
      <c r="A27" s="508"/>
      <c r="B27" s="73" t="s">
        <v>108</v>
      </c>
      <c r="C27" s="134" t="s">
        <v>57</v>
      </c>
      <c r="D27" s="84"/>
      <c r="E27" s="84">
        <v>3187.5</v>
      </c>
      <c r="F27" s="84">
        <v>3300</v>
      </c>
      <c r="G27" s="88">
        <v>3518.181818181818</v>
      </c>
      <c r="H27" s="88">
        <v>3566.6666666666665</v>
      </c>
      <c r="I27" s="84">
        <v>3208.3333333333335</v>
      </c>
      <c r="J27" s="159">
        <v>3000</v>
      </c>
      <c r="K27" s="84">
        <v>2993.3333333333335</v>
      </c>
      <c r="L27" s="90">
        <v>3041.6666666666665</v>
      </c>
      <c r="M27" s="84">
        <v>3000</v>
      </c>
      <c r="N27" s="101">
        <v>3000</v>
      </c>
      <c r="O27" s="96">
        <v>3050</v>
      </c>
      <c r="P27" s="160">
        <f t="shared" si="0"/>
        <v>3169.6074380165287</v>
      </c>
    </row>
    <row r="28" spans="1:16" s="16" customFormat="1" ht="15" customHeight="1">
      <c r="A28" s="133"/>
      <c r="B28" s="73" t="s">
        <v>109</v>
      </c>
      <c r="C28" s="134" t="s">
        <v>57</v>
      </c>
      <c r="D28" s="84">
        <v>726.6666666666666</v>
      </c>
      <c r="E28" s="84">
        <v>709.0909090909091</v>
      </c>
      <c r="F28" s="84">
        <v>700</v>
      </c>
      <c r="G28" s="88">
        <v>768.1818181818181</v>
      </c>
      <c r="H28" s="88">
        <v>806.6666666666666</v>
      </c>
      <c r="I28" s="84">
        <v>766.6666666666666</v>
      </c>
      <c r="J28" s="159">
        <v>729.1666666666666</v>
      </c>
      <c r="K28" s="84">
        <v>713.3333333333334</v>
      </c>
      <c r="L28" s="90">
        <v>766.6666666666666</v>
      </c>
      <c r="M28" s="84">
        <v>758.3333333333334</v>
      </c>
      <c r="N28" s="101">
        <v>933.3333333333334</v>
      </c>
      <c r="O28" s="96">
        <v>1033.3333333333333</v>
      </c>
      <c r="P28" s="160">
        <f t="shared" si="0"/>
        <v>784.2866161616162</v>
      </c>
    </row>
    <row r="29" spans="1:16" s="16" customFormat="1" ht="15" customHeight="1">
      <c r="A29" s="39"/>
      <c r="B29" s="39"/>
      <c r="C29" s="24"/>
      <c r="D29" s="11"/>
      <c r="E29" s="11"/>
      <c r="F29" s="11"/>
      <c r="G29" s="12"/>
      <c r="H29" s="12"/>
      <c r="I29" s="11"/>
      <c r="J29" s="58"/>
      <c r="K29" s="11"/>
      <c r="L29" s="13"/>
      <c r="M29" s="11"/>
      <c r="N29" s="14"/>
      <c r="O29" s="15"/>
      <c r="P29" s="1"/>
    </row>
    <row r="30" spans="1:16" s="16" customFormat="1" ht="15" customHeight="1">
      <c r="A30" s="43" t="s">
        <v>44</v>
      </c>
      <c r="B30" s="43"/>
      <c r="C30" s="24"/>
      <c r="D30" s="11"/>
      <c r="E30" s="11"/>
      <c r="F30" s="11"/>
      <c r="G30" s="12"/>
      <c r="H30" s="12"/>
      <c r="I30" s="11"/>
      <c r="J30" s="27"/>
      <c r="K30" s="11"/>
      <c r="L30" s="13"/>
      <c r="M30" s="11"/>
      <c r="N30" s="14"/>
      <c r="O30" s="15"/>
      <c r="P30" s="1"/>
    </row>
    <row r="31" spans="1:16" s="16" customFormat="1" ht="15" customHeight="1">
      <c r="A31" s="510" t="s">
        <v>187</v>
      </c>
      <c r="B31" s="73" t="s">
        <v>113</v>
      </c>
      <c r="C31" s="134" t="s">
        <v>59</v>
      </c>
      <c r="D31" s="84">
        <v>9900</v>
      </c>
      <c r="E31" s="84">
        <v>10818.181818181818</v>
      </c>
      <c r="F31" s="84">
        <v>9857.142857142857</v>
      </c>
      <c r="G31" s="88">
        <v>9454.545454545454</v>
      </c>
      <c r="H31" s="88">
        <v>9200</v>
      </c>
      <c r="I31" s="84">
        <v>9666.666666666666</v>
      </c>
      <c r="J31" s="159">
        <v>9750</v>
      </c>
      <c r="K31" s="84">
        <v>10000</v>
      </c>
      <c r="L31" s="90">
        <v>11500</v>
      </c>
      <c r="M31" s="84">
        <v>12916.666666666666</v>
      </c>
      <c r="N31" s="101">
        <v>15416.666666666666</v>
      </c>
      <c r="O31" s="96">
        <v>16083.333333333334</v>
      </c>
      <c r="P31" s="160">
        <f t="shared" si="0"/>
        <v>11213.60028860029</v>
      </c>
    </row>
    <row r="32" spans="1:16" s="16" customFormat="1" ht="15" customHeight="1">
      <c r="A32" s="511"/>
      <c r="B32" s="73" t="s">
        <v>114</v>
      </c>
      <c r="C32" s="134" t="s">
        <v>59</v>
      </c>
      <c r="D32" s="84">
        <v>8700</v>
      </c>
      <c r="E32" s="84">
        <v>9681.818181818182</v>
      </c>
      <c r="F32" s="84">
        <v>8142.857142857143</v>
      </c>
      <c r="G32" s="88">
        <v>7772.727272727273</v>
      </c>
      <c r="H32" s="88">
        <v>7900</v>
      </c>
      <c r="I32" s="84">
        <v>8166.666666666667</v>
      </c>
      <c r="J32" s="159">
        <v>8208.333333333334</v>
      </c>
      <c r="K32" s="84">
        <v>8166.666666666667</v>
      </c>
      <c r="L32" s="90">
        <v>9500</v>
      </c>
      <c r="M32" s="84">
        <v>10666.666666666666</v>
      </c>
      <c r="N32" s="101">
        <v>12833.333333333334</v>
      </c>
      <c r="O32" s="96">
        <v>14416.666666666666</v>
      </c>
      <c r="P32" s="160">
        <f t="shared" si="0"/>
        <v>9512.977994227995</v>
      </c>
    </row>
    <row r="33" spans="1:16" s="16" customFormat="1" ht="15" customHeight="1">
      <c r="A33" s="511"/>
      <c r="B33" s="133" t="s">
        <v>189</v>
      </c>
      <c r="C33" s="134" t="s">
        <v>59</v>
      </c>
      <c r="D33" s="84">
        <v>10500</v>
      </c>
      <c r="E33" s="84">
        <v>11772.727272727272</v>
      </c>
      <c r="F33" s="84">
        <v>10769.23076923077</v>
      </c>
      <c r="G33" s="88">
        <v>9000</v>
      </c>
      <c r="H33" s="88">
        <v>9000</v>
      </c>
      <c r="I33" s="84"/>
      <c r="J33" s="159"/>
      <c r="K33" s="84"/>
      <c r="L33" s="90"/>
      <c r="M33" s="84"/>
      <c r="N33" s="101">
        <v>14833.333333333334</v>
      </c>
      <c r="O33" s="96">
        <v>16416.666666666668</v>
      </c>
      <c r="P33" s="160">
        <f t="shared" si="0"/>
        <v>11755.994005994007</v>
      </c>
    </row>
    <row r="34" spans="1:16" s="16" customFormat="1" ht="15" customHeight="1">
      <c r="A34" s="511"/>
      <c r="B34" s="133" t="s">
        <v>116</v>
      </c>
      <c r="C34" s="134" t="s">
        <v>59</v>
      </c>
      <c r="D34" s="84">
        <v>9300</v>
      </c>
      <c r="E34" s="84">
        <v>10454.545454545454</v>
      </c>
      <c r="F34" s="84">
        <v>9153.846153846154</v>
      </c>
      <c r="G34" s="88">
        <v>8000</v>
      </c>
      <c r="H34" s="88">
        <v>8000</v>
      </c>
      <c r="I34" s="84"/>
      <c r="J34" s="159"/>
      <c r="K34" s="84"/>
      <c r="L34" s="90"/>
      <c r="M34" s="84"/>
      <c r="N34" s="101">
        <v>11666.666666666666</v>
      </c>
      <c r="O34" s="96">
        <v>14416.666666666666</v>
      </c>
      <c r="P34" s="160">
        <f t="shared" si="0"/>
        <v>10141.674991674992</v>
      </c>
    </row>
    <row r="35" spans="1:16" s="16" customFormat="1" ht="15" customHeight="1">
      <c r="A35" s="511"/>
      <c r="B35" s="73" t="s">
        <v>112</v>
      </c>
      <c r="C35" s="165" t="s">
        <v>59</v>
      </c>
      <c r="D35" s="84">
        <v>4833.333333333334</v>
      </c>
      <c r="E35" s="84">
        <v>5590.909090909091</v>
      </c>
      <c r="F35" s="84">
        <v>5346.153846153846</v>
      </c>
      <c r="G35" s="88">
        <v>5166.666666666667</v>
      </c>
      <c r="H35" s="88">
        <v>6400</v>
      </c>
      <c r="I35" s="84">
        <v>6166.666666666667</v>
      </c>
      <c r="J35" s="159">
        <v>5812.5</v>
      </c>
      <c r="K35" s="84">
        <v>5722.222222222223</v>
      </c>
      <c r="L35" s="90">
        <v>6000</v>
      </c>
      <c r="M35" s="84">
        <v>6333.333333333333</v>
      </c>
      <c r="N35" s="101"/>
      <c r="O35" s="96"/>
      <c r="P35" s="160">
        <f t="shared" si="0"/>
        <v>5737.1785159285155</v>
      </c>
    </row>
    <row r="36" spans="1:16" s="16" customFormat="1" ht="15" customHeight="1">
      <c r="A36" s="511"/>
      <c r="B36" s="73" t="s">
        <v>111</v>
      </c>
      <c r="C36" s="165" t="s">
        <v>59</v>
      </c>
      <c r="D36" s="84">
        <v>3531.25</v>
      </c>
      <c r="E36" s="84">
        <v>4500</v>
      </c>
      <c r="F36" s="84">
        <v>3833.3333333333335</v>
      </c>
      <c r="G36" s="88">
        <v>4000</v>
      </c>
      <c r="H36" s="88">
        <v>5750</v>
      </c>
      <c r="I36" s="84">
        <v>4666.666666666667</v>
      </c>
      <c r="J36" s="159">
        <v>5000</v>
      </c>
      <c r="K36" s="84">
        <v>3875</v>
      </c>
      <c r="L36" s="90">
        <v>4166.666666666667</v>
      </c>
      <c r="M36" s="84">
        <v>4583.333333333333</v>
      </c>
      <c r="N36" s="101"/>
      <c r="O36" s="96"/>
      <c r="P36" s="160">
        <f t="shared" si="0"/>
        <v>4390.625</v>
      </c>
    </row>
    <row r="37" spans="1:16" s="16" customFormat="1" ht="15" customHeight="1">
      <c r="A37" s="511"/>
      <c r="B37" s="73" t="s">
        <v>117</v>
      </c>
      <c r="C37" s="165" t="s">
        <v>59</v>
      </c>
      <c r="D37" s="162">
        <v>4066.6666666666665</v>
      </c>
      <c r="E37" s="84">
        <v>4136.363636363636</v>
      </c>
      <c r="F37" s="84">
        <v>4892.857142857143</v>
      </c>
      <c r="G37" s="88">
        <v>5409.090909090909</v>
      </c>
      <c r="H37" s="88">
        <v>6000</v>
      </c>
      <c r="I37" s="84">
        <v>5250</v>
      </c>
      <c r="J37" s="159">
        <v>5000</v>
      </c>
      <c r="K37" s="84">
        <v>5066.666666666667</v>
      </c>
      <c r="L37" s="90">
        <v>5166.666666666667</v>
      </c>
      <c r="M37" s="84">
        <v>5291.666666666667</v>
      </c>
      <c r="N37" s="101">
        <v>6541.666666666667</v>
      </c>
      <c r="O37" s="96">
        <v>9875</v>
      </c>
      <c r="P37" s="160">
        <f t="shared" si="0"/>
        <v>5558.05375180375</v>
      </c>
    </row>
    <row r="38" spans="1:16" s="16" customFormat="1" ht="15" customHeight="1">
      <c r="A38" s="512"/>
      <c r="B38" s="133" t="s">
        <v>118</v>
      </c>
      <c r="C38" s="165" t="s">
        <v>59</v>
      </c>
      <c r="D38" s="162"/>
      <c r="E38" s="84"/>
      <c r="F38" s="84">
        <v>4100</v>
      </c>
      <c r="G38" s="88">
        <v>3500</v>
      </c>
      <c r="H38" s="88"/>
      <c r="I38" s="84"/>
      <c r="J38" s="159"/>
      <c r="K38" s="84">
        <v>3500</v>
      </c>
      <c r="L38" s="90">
        <v>3608.3333333333335</v>
      </c>
      <c r="M38" s="84">
        <v>2625</v>
      </c>
      <c r="N38" s="101"/>
      <c r="O38" s="96"/>
      <c r="P38" s="160">
        <f t="shared" si="0"/>
        <v>3466.666666666667</v>
      </c>
    </row>
    <row r="39" spans="1:16" s="16" customFormat="1" ht="15" customHeight="1">
      <c r="A39" s="133"/>
      <c r="B39" s="133" t="s">
        <v>37</v>
      </c>
      <c r="C39" s="165" t="s">
        <v>58</v>
      </c>
      <c r="D39" s="162">
        <v>217</v>
      </c>
      <c r="E39" s="84">
        <v>263.6363636363636</v>
      </c>
      <c r="F39" s="84">
        <v>317.85714285714283</v>
      </c>
      <c r="G39" s="88">
        <v>318.1818181818182</v>
      </c>
      <c r="H39" s="88">
        <v>264</v>
      </c>
      <c r="I39" s="84">
        <v>254.16666666666666</v>
      </c>
      <c r="J39" s="159">
        <v>273.3333333333333</v>
      </c>
      <c r="K39" s="84">
        <v>258.6666666666667</v>
      </c>
      <c r="L39" s="90">
        <v>177.5</v>
      </c>
      <c r="M39" s="84">
        <v>130</v>
      </c>
      <c r="N39" s="101">
        <v>178.33333333333334</v>
      </c>
      <c r="O39" s="96">
        <v>279.1666666666667</v>
      </c>
      <c r="P39" s="160">
        <f t="shared" si="0"/>
        <v>244.32016594516594</v>
      </c>
    </row>
    <row r="40" spans="1:16" s="16" customFormat="1" ht="15" customHeight="1">
      <c r="A40" s="39"/>
      <c r="B40" s="39"/>
      <c r="C40" s="1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</row>
    <row r="41" spans="1:16" s="16" customFormat="1" ht="15" customHeight="1">
      <c r="A41" s="176" t="s">
        <v>45</v>
      </c>
      <c r="B41" s="176"/>
      <c r="C41" s="165"/>
      <c r="D41" s="84"/>
      <c r="E41" s="84"/>
      <c r="F41" s="84"/>
      <c r="G41" s="88"/>
      <c r="H41" s="100"/>
      <c r="I41" s="84"/>
      <c r="J41" s="101"/>
      <c r="K41" s="84"/>
      <c r="L41" s="90"/>
      <c r="M41" s="84"/>
      <c r="N41" s="101"/>
      <c r="O41" s="96"/>
      <c r="P41" s="160"/>
    </row>
    <row r="42" spans="1:16" s="16" customFormat="1" ht="15" customHeight="1">
      <c r="A42" s="133"/>
      <c r="B42" s="133" t="s">
        <v>4</v>
      </c>
      <c r="C42" s="165" t="s">
        <v>58</v>
      </c>
      <c r="D42" s="182">
        <v>2586.6666666666665</v>
      </c>
      <c r="E42" s="182">
        <v>2600</v>
      </c>
      <c r="F42" s="182">
        <v>2742.8571428571427</v>
      </c>
      <c r="G42" s="182">
        <v>2909.090909090909</v>
      </c>
      <c r="H42" s="182">
        <v>2973.3333333333335</v>
      </c>
      <c r="I42" s="182">
        <v>3000</v>
      </c>
      <c r="J42" s="182">
        <v>3000</v>
      </c>
      <c r="K42" s="182">
        <v>3040</v>
      </c>
      <c r="L42" s="182">
        <v>3016.6666666666665</v>
      </c>
      <c r="M42" s="182">
        <v>2691.6666666666665</v>
      </c>
      <c r="N42" s="182">
        <v>2708.3333333333335</v>
      </c>
      <c r="O42" s="182">
        <v>2500</v>
      </c>
      <c r="P42" s="160">
        <f t="shared" si="0"/>
        <v>2814.051226551226</v>
      </c>
    </row>
    <row r="43" spans="1:16" s="16" customFormat="1" ht="6.75" customHeight="1">
      <c r="A43" s="10"/>
      <c r="B43" s="10"/>
      <c r="C43" s="1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s="16" customFormat="1" ht="15" customHeight="1">
      <c r="A44" s="10"/>
      <c r="B44" s="10"/>
      <c r="C44" s="18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"/>
    </row>
    <row r="45" spans="1:16" s="16" customFormat="1" ht="14.25" customHeight="1">
      <c r="A45" s="36"/>
      <c r="B45" s="36"/>
      <c r="C45" s="68"/>
      <c r="D45" s="36"/>
      <c r="E45" s="36"/>
      <c r="F45" s="36"/>
      <c r="G45" s="36"/>
      <c r="H45" s="36"/>
      <c r="I45" s="69"/>
      <c r="J45" s="36"/>
      <c r="K45" s="36"/>
      <c r="L45" s="36"/>
      <c r="M45" s="36"/>
      <c r="N45" s="36"/>
      <c r="O45" s="36"/>
      <c r="P45" s="36"/>
    </row>
    <row r="46" spans="1:16" s="16" customFormat="1" ht="18">
      <c r="A46" s="502" t="s">
        <v>67</v>
      </c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</row>
    <row r="47" spans="1:16" s="16" customFormat="1" ht="18">
      <c r="A47" s="502" t="str">
        <f>A3</f>
        <v>Enero - Diciembre, 2017 (En RD$)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</row>
    <row r="48" spans="1:16" ht="41.25" customHeight="1">
      <c r="A48" s="225" t="s">
        <v>186</v>
      </c>
      <c r="B48" s="225" t="s">
        <v>123</v>
      </c>
      <c r="C48" s="225" t="s">
        <v>0</v>
      </c>
      <c r="D48" s="225" t="s">
        <v>16</v>
      </c>
      <c r="E48" s="225" t="s">
        <v>17</v>
      </c>
      <c r="F48" s="225" t="s">
        <v>18</v>
      </c>
      <c r="G48" s="225" t="s">
        <v>19</v>
      </c>
      <c r="H48" s="225" t="s">
        <v>20</v>
      </c>
      <c r="I48" s="226" t="s">
        <v>21</v>
      </c>
      <c r="J48" s="225" t="s">
        <v>22</v>
      </c>
      <c r="K48" s="225" t="s">
        <v>61</v>
      </c>
      <c r="L48" s="225" t="s">
        <v>23</v>
      </c>
      <c r="M48" s="225" t="s">
        <v>24</v>
      </c>
      <c r="N48" s="225" t="s">
        <v>25</v>
      </c>
      <c r="O48" s="225" t="s">
        <v>26</v>
      </c>
      <c r="P48" s="225" t="s">
        <v>40</v>
      </c>
    </row>
    <row r="49" spans="1:16" s="16" customFormat="1" ht="15" customHeight="1">
      <c r="A49" s="43" t="s">
        <v>46</v>
      </c>
      <c r="B49" s="43"/>
      <c r="C49" s="24"/>
      <c r="D49" s="28"/>
      <c r="E49" s="11"/>
      <c r="F49" s="11"/>
      <c r="G49" s="12"/>
      <c r="H49" s="12"/>
      <c r="I49" s="11"/>
      <c r="J49" s="11"/>
      <c r="K49" s="11"/>
      <c r="L49" s="13"/>
      <c r="M49" s="11"/>
      <c r="N49" s="14"/>
      <c r="O49" s="15"/>
      <c r="P49" s="1"/>
    </row>
    <row r="50" spans="1:16" s="16" customFormat="1" ht="15" customHeight="1">
      <c r="A50" s="499" t="s">
        <v>124</v>
      </c>
      <c r="B50" s="73" t="s">
        <v>125</v>
      </c>
      <c r="C50" s="134" t="s">
        <v>57</v>
      </c>
      <c r="D50" s="100">
        <v>1536.6666666666665</v>
      </c>
      <c r="E50" s="84">
        <v>845.4545454545455</v>
      </c>
      <c r="F50" s="84">
        <v>664.2857142857143</v>
      </c>
      <c r="G50" s="88">
        <v>909.0909090909091</v>
      </c>
      <c r="H50" s="88">
        <v>2260</v>
      </c>
      <c r="I50" s="84">
        <v>2183.3333333333335</v>
      </c>
      <c r="J50" s="84">
        <v>1900</v>
      </c>
      <c r="K50" s="84">
        <v>1713.3333333333333</v>
      </c>
      <c r="L50" s="88">
        <v>1050</v>
      </c>
      <c r="M50" s="84">
        <v>2083.3333333333335</v>
      </c>
      <c r="N50" s="101">
        <v>2000</v>
      </c>
      <c r="O50" s="96">
        <v>2316.6666666666665</v>
      </c>
      <c r="P50" s="160">
        <f>AVERAGE(D50:O50)</f>
        <v>1621.8470418470422</v>
      </c>
    </row>
    <row r="51" spans="1:16" s="16" customFormat="1" ht="15" customHeight="1">
      <c r="A51" s="500"/>
      <c r="B51" s="73" t="s">
        <v>126</v>
      </c>
      <c r="C51" s="134" t="s">
        <v>57</v>
      </c>
      <c r="D51" s="100">
        <v>3326.6666666666665</v>
      </c>
      <c r="E51" s="84">
        <v>2945.4545454545455</v>
      </c>
      <c r="F51" s="84">
        <v>1435.7142857142858</v>
      </c>
      <c r="G51" s="88">
        <v>1254.5454545454545</v>
      </c>
      <c r="H51" s="88">
        <v>1626.6666666666667</v>
      </c>
      <c r="I51" s="84">
        <v>2033.3333333333333</v>
      </c>
      <c r="J51" s="84">
        <v>2033.3333333333333</v>
      </c>
      <c r="K51" s="84">
        <v>1900</v>
      </c>
      <c r="L51" s="88">
        <v>2416.6666666666665</v>
      </c>
      <c r="M51" s="84">
        <v>4200</v>
      </c>
      <c r="N51" s="101">
        <v>3550</v>
      </c>
      <c r="O51" s="96">
        <v>4233.333333333333</v>
      </c>
      <c r="P51" s="160">
        <f>AVERAGE(D51:O51)</f>
        <v>2579.6428571428573</v>
      </c>
    </row>
    <row r="52" spans="1:16" s="16" customFormat="1" ht="15" customHeight="1">
      <c r="A52" s="500"/>
      <c r="B52" s="73" t="s">
        <v>127</v>
      </c>
      <c r="C52" s="134" t="s">
        <v>57</v>
      </c>
      <c r="D52" s="100">
        <v>3326.6666666666665</v>
      </c>
      <c r="E52" s="84">
        <v>2945.4545454545455</v>
      </c>
      <c r="F52" s="84">
        <v>1435.7142857142858</v>
      </c>
      <c r="G52" s="88">
        <v>1254.5454545454545</v>
      </c>
      <c r="H52" s="88">
        <v>1626.6666666666667</v>
      </c>
      <c r="I52" s="84">
        <v>2033.3333333333333</v>
      </c>
      <c r="J52" s="84">
        <v>2033.3333333333333</v>
      </c>
      <c r="K52" s="84">
        <v>1900</v>
      </c>
      <c r="L52" s="88">
        <v>2416.6666666666665</v>
      </c>
      <c r="M52" s="84">
        <v>4200</v>
      </c>
      <c r="N52" s="101">
        <v>3550</v>
      </c>
      <c r="O52" s="96">
        <v>4233.333333333333</v>
      </c>
      <c r="P52" s="160">
        <f aca="true" t="shared" si="1" ref="P52:P78">AVERAGE(D52:O52)</f>
        <v>2579.6428571428573</v>
      </c>
    </row>
    <row r="53" spans="1:16" s="16" customFormat="1" ht="15" customHeight="1">
      <c r="A53" s="501"/>
      <c r="B53" s="73" t="s">
        <v>128</v>
      </c>
      <c r="C53" s="134" t="s">
        <v>57</v>
      </c>
      <c r="D53" s="100">
        <v>3916.666666666667</v>
      </c>
      <c r="E53" s="84">
        <v>2590.909090909091</v>
      </c>
      <c r="F53" s="84">
        <v>1957.142857142857</v>
      </c>
      <c r="G53" s="88">
        <v>3390.909090909091</v>
      </c>
      <c r="H53" s="88">
        <v>4200</v>
      </c>
      <c r="I53" s="84">
        <v>6166.666666666667</v>
      </c>
      <c r="J53" s="84">
        <v>3400</v>
      </c>
      <c r="K53" s="84">
        <v>3100</v>
      </c>
      <c r="L53" s="88">
        <v>2083.3333333333335</v>
      </c>
      <c r="M53" s="84">
        <v>1225</v>
      </c>
      <c r="N53" s="101">
        <v>2516.6666666666665</v>
      </c>
      <c r="O53" s="96">
        <v>4000</v>
      </c>
      <c r="P53" s="160">
        <f t="shared" si="1"/>
        <v>3212.2745310245314</v>
      </c>
    </row>
    <row r="54" spans="1:16" s="16" customFormat="1" ht="15" customHeight="1">
      <c r="A54" s="499" t="s">
        <v>72</v>
      </c>
      <c r="B54" s="73" t="s">
        <v>130</v>
      </c>
      <c r="C54" s="134" t="s">
        <v>57</v>
      </c>
      <c r="D54" s="100">
        <v>13600</v>
      </c>
      <c r="E54" s="84">
        <v>14318.181818181818</v>
      </c>
      <c r="F54" s="84">
        <v>13642.857142857143</v>
      </c>
      <c r="G54" s="88">
        <v>14272.727272727272</v>
      </c>
      <c r="H54" s="88">
        <v>16633.333333333332</v>
      </c>
      <c r="I54" s="84">
        <v>21500</v>
      </c>
      <c r="J54" s="84">
        <v>18916.666666666668</v>
      </c>
      <c r="K54" s="84">
        <v>13766.666666666666</v>
      </c>
      <c r="L54" s="88">
        <v>13666.666666666666</v>
      </c>
      <c r="M54" s="84">
        <v>13625</v>
      </c>
      <c r="N54" s="101">
        <v>14000</v>
      </c>
      <c r="O54" s="96">
        <v>12416.666666666666</v>
      </c>
      <c r="P54" s="160">
        <f t="shared" si="1"/>
        <v>15029.897186147185</v>
      </c>
    </row>
    <row r="55" spans="1:16" s="16" customFormat="1" ht="15" customHeight="1">
      <c r="A55" s="501"/>
      <c r="B55" s="73" t="s">
        <v>131</v>
      </c>
      <c r="C55" s="134" t="s">
        <v>57</v>
      </c>
      <c r="D55" s="100"/>
      <c r="E55" s="84"/>
      <c r="F55" s="84"/>
      <c r="G55" s="88">
        <v>10516</v>
      </c>
      <c r="H55" s="88">
        <v>11500</v>
      </c>
      <c r="I55" s="84">
        <v>14916.666666666666</v>
      </c>
      <c r="J55" s="84">
        <v>15583.333333333334</v>
      </c>
      <c r="K55" s="84"/>
      <c r="L55" s="88"/>
      <c r="M55" s="84"/>
      <c r="N55" s="101"/>
      <c r="O55" s="96"/>
      <c r="P55" s="160">
        <f t="shared" si="1"/>
        <v>13129</v>
      </c>
    </row>
    <row r="56" spans="1:16" s="16" customFormat="1" ht="15" customHeight="1">
      <c r="A56" s="167"/>
      <c r="B56" s="73" t="s">
        <v>5</v>
      </c>
      <c r="C56" s="134" t="s">
        <v>57</v>
      </c>
      <c r="D56" s="100">
        <v>2146.969696969697</v>
      </c>
      <c r="E56" s="84">
        <v>2119.834710743801</v>
      </c>
      <c r="F56" s="84">
        <v>2314.9350649350645</v>
      </c>
      <c r="G56" s="88">
        <v>1801.6528925619832</v>
      </c>
      <c r="H56" s="88">
        <v>1490.9090909090905</v>
      </c>
      <c r="I56" s="84">
        <v>1204.5454545454545</v>
      </c>
      <c r="J56" s="84">
        <v>1018.9393939393939</v>
      </c>
      <c r="K56" s="84">
        <v>1136.363636363636</v>
      </c>
      <c r="L56" s="88">
        <v>821.9695454545454</v>
      </c>
      <c r="M56" s="84">
        <v>1068.181818181818</v>
      </c>
      <c r="N56" s="101">
        <v>1390.151515151515</v>
      </c>
      <c r="O56" s="96">
        <v>1537.8787878787878</v>
      </c>
      <c r="P56" s="160">
        <f t="shared" si="1"/>
        <v>1504.3609673028989</v>
      </c>
    </row>
    <row r="57" spans="1:16" s="16" customFormat="1" ht="15" customHeight="1">
      <c r="A57" s="499" t="s">
        <v>50</v>
      </c>
      <c r="B57" s="73" t="s">
        <v>132</v>
      </c>
      <c r="C57" s="134" t="s">
        <v>57</v>
      </c>
      <c r="D57" s="100">
        <v>1173.3333333333333</v>
      </c>
      <c r="E57" s="84">
        <v>1080</v>
      </c>
      <c r="F57" s="84">
        <v>930.9090909090909</v>
      </c>
      <c r="G57" s="88">
        <v>784</v>
      </c>
      <c r="H57" s="88">
        <v>702.8571428571429</v>
      </c>
      <c r="I57" s="84">
        <v>988.5714285714286</v>
      </c>
      <c r="J57" s="84">
        <v>1013.3333333333334</v>
      </c>
      <c r="K57" s="84">
        <v>1218.4615384615386</v>
      </c>
      <c r="L57" s="88">
        <v>1133.3333333333333</v>
      </c>
      <c r="M57" s="84">
        <v>1160</v>
      </c>
      <c r="N57" s="101">
        <v>926.6666666666666</v>
      </c>
      <c r="O57" s="96">
        <v>993.3333333333334</v>
      </c>
      <c r="P57" s="160">
        <f t="shared" si="1"/>
        <v>1008.7332667332668</v>
      </c>
    </row>
    <row r="58" spans="1:16" s="16" customFormat="1" ht="15" customHeight="1">
      <c r="A58" s="501"/>
      <c r="B58" s="73" t="s">
        <v>133</v>
      </c>
      <c r="C58" s="134" t="s">
        <v>57</v>
      </c>
      <c r="D58" s="100">
        <v>856</v>
      </c>
      <c r="E58" s="84">
        <v>690.9090909090909</v>
      </c>
      <c r="F58" s="84">
        <v>674.2857142857143</v>
      </c>
      <c r="G58" s="88">
        <v>552.7272727272727</v>
      </c>
      <c r="H58" s="88">
        <v>488</v>
      </c>
      <c r="I58" s="84">
        <v>626.6666666666666</v>
      </c>
      <c r="J58" s="84">
        <v>766.6666666666666</v>
      </c>
      <c r="K58" s="84">
        <v>1008</v>
      </c>
      <c r="L58" s="88">
        <v>866.6666666666666</v>
      </c>
      <c r="M58" s="84">
        <v>920</v>
      </c>
      <c r="N58" s="101">
        <v>653.3333333333334</v>
      </c>
      <c r="O58" s="96">
        <v>746.6666666666666</v>
      </c>
      <c r="P58" s="160">
        <f t="shared" si="1"/>
        <v>737.4935064935065</v>
      </c>
    </row>
    <row r="59" spans="1:16" s="16" customFormat="1" ht="15" customHeight="1">
      <c r="A59" s="499" t="s">
        <v>134</v>
      </c>
      <c r="B59" s="73" t="s">
        <v>135</v>
      </c>
      <c r="C59" s="134" t="s">
        <v>57</v>
      </c>
      <c r="D59" s="100">
        <v>3620</v>
      </c>
      <c r="E59" s="84">
        <v>4145.454545454545</v>
      </c>
      <c r="F59" s="84">
        <v>3028.5714285714284</v>
      </c>
      <c r="G59" s="88">
        <v>2181.818181818182</v>
      </c>
      <c r="H59" s="88">
        <v>2040</v>
      </c>
      <c r="I59" s="84">
        <v>2375</v>
      </c>
      <c r="J59" s="84">
        <v>1900</v>
      </c>
      <c r="K59" s="84">
        <v>1440</v>
      </c>
      <c r="L59" s="88">
        <v>2083.3333333333335</v>
      </c>
      <c r="M59" s="84">
        <v>2550</v>
      </c>
      <c r="N59" s="101">
        <v>2333.3333333333335</v>
      </c>
      <c r="O59" s="96">
        <v>2551</v>
      </c>
      <c r="P59" s="160">
        <f t="shared" si="1"/>
        <v>2520.709235209235</v>
      </c>
    </row>
    <row r="60" spans="1:16" s="16" customFormat="1" ht="15" customHeight="1">
      <c r="A60" s="500"/>
      <c r="B60" s="73" t="s">
        <v>138</v>
      </c>
      <c r="C60" s="134" t="s">
        <v>57</v>
      </c>
      <c r="D60" s="100">
        <v>3880</v>
      </c>
      <c r="E60" s="84">
        <v>4445.454545454545</v>
      </c>
      <c r="F60" s="84">
        <v>3214.285714285714</v>
      </c>
      <c r="G60" s="88">
        <v>1900</v>
      </c>
      <c r="H60" s="88">
        <v>2140</v>
      </c>
      <c r="I60" s="84">
        <v>2200</v>
      </c>
      <c r="J60" s="84">
        <v>2000</v>
      </c>
      <c r="K60" s="84">
        <v>2160</v>
      </c>
      <c r="L60" s="88">
        <v>2583.3333333333335</v>
      </c>
      <c r="M60" s="84">
        <v>3083.3333333333335</v>
      </c>
      <c r="N60" s="101">
        <v>4033.3333333333335</v>
      </c>
      <c r="O60" s="96">
        <v>5100</v>
      </c>
      <c r="P60" s="160">
        <f t="shared" si="1"/>
        <v>3061.645021645021</v>
      </c>
    </row>
    <row r="61" spans="1:16" s="16" customFormat="1" ht="15" customHeight="1">
      <c r="A61" s="500"/>
      <c r="B61" s="73" t="s">
        <v>136</v>
      </c>
      <c r="C61" s="134" t="s">
        <v>57</v>
      </c>
      <c r="D61" s="100"/>
      <c r="E61" s="84"/>
      <c r="F61" s="84"/>
      <c r="G61" s="88"/>
      <c r="H61" s="88"/>
      <c r="I61" s="84"/>
      <c r="J61" s="84"/>
      <c r="K61" s="84"/>
      <c r="L61" s="88"/>
      <c r="M61" s="84">
        <v>3360</v>
      </c>
      <c r="N61" s="101">
        <v>3250</v>
      </c>
      <c r="O61" s="96">
        <v>3583.3333333333335</v>
      </c>
      <c r="P61" s="160">
        <f t="shared" si="1"/>
        <v>3397.777777777778</v>
      </c>
    </row>
    <row r="62" spans="1:16" s="16" customFormat="1" ht="15" customHeight="1">
      <c r="A62" s="501"/>
      <c r="B62" s="73" t="s">
        <v>137</v>
      </c>
      <c r="C62" s="134" t="s">
        <v>57</v>
      </c>
      <c r="D62" s="100">
        <v>3946.6666666666665</v>
      </c>
      <c r="E62" s="84">
        <v>4463.636363636364</v>
      </c>
      <c r="F62" s="84">
        <v>4318.181818181818</v>
      </c>
      <c r="G62" s="88">
        <v>2042.857142857143</v>
      </c>
      <c r="H62" s="88">
        <v>2200</v>
      </c>
      <c r="I62" s="84"/>
      <c r="J62" s="84">
        <v>2672.7272727272725</v>
      </c>
      <c r="K62" s="84">
        <v>2100</v>
      </c>
      <c r="L62" s="88"/>
      <c r="M62" s="84"/>
      <c r="N62" s="101"/>
      <c r="O62" s="96">
        <v>5466.666666666667</v>
      </c>
      <c r="P62" s="160">
        <f t="shared" si="1"/>
        <v>3401.3419913419916</v>
      </c>
    </row>
    <row r="63" spans="1:16" s="16" customFormat="1" ht="15" customHeight="1">
      <c r="A63" s="167"/>
      <c r="B63" s="73" t="s">
        <v>12</v>
      </c>
      <c r="C63" s="134" t="s">
        <v>57</v>
      </c>
      <c r="D63" s="100">
        <v>777.7777777777777</v>
      </c>
      <c r="E63" s="84">
        <v>856.0606060606061</v>
      </c>
      <c r="F63" s="84">
        <v>682.1428571428571</v>
      </c>
      <c r="G63" s="88">
        <v>612.1212121212121</v>
      </c>
      <c r="H63" s="88">
        <v>540</v>
      </c>
      <c r="I63" s="84">
        <v>616.6666666666666</v>
      </c>
      <c r="J63" s="84">
        <v>708.3333333333334</v>
      </c>
      <c r="K63" s="84">
        <v>973.3333333333334</v>
      </c>
      <c r="L63" s="88">
        <v>1100</v>
      </c>
      <c r="M63" s="84">
        <v>1133.3333333333333</v>
      </c>
      <c r="N63" s="101">
        <v>883.3333333333334</v>
      </c>
      <c r="O63" s="96">
        <v>725</v>
      </c>
      <c r="P63" s="160">
        <f t="shared" si="1"/>
        <v>800.6752044252044</v>
      </c>
    </row>
    <row r="64" spans="1:16" s="16" customFormat="1" ht="15" customHeight="1">
      <c r="A64" s="167"/>
      <c r="B64" s="73" t="s">
        <v>13</v>
      </c>
      <c r="C64" s="134" t="s">
        <v>57</v>
      </c>
      <c r="D64" s="100">
        <v>746.2962962962963</v>
      </c>
      <c r="E64" s="84">
        <v>702.0202020202022</v>
      </c>
      <c r="F64" s="84">
        <v>857.142857142857</v>
      </c>
      <c r="G64" s="88">
        <v>580.8080808080807</v>
      </c>
      <c r="H64" s="88">
        <v>455.55555555555554</v>
      </c>
      <c r="I64" s="84">
        <v>449.07407407407396</v>
      </c>
      <c r="J64" s="84">
        <v>412.037037037037</v>
      </c>
      <c r="K64" s="84">
        <v>477.77777777777777</v>
      </c>
      <c r="L64" s="88">
        <v>888.888888888889</v>
      </c>
      <c r="M64" s="84">
        <v>805.5555555555555</v>
      </c>
      <c r="N64" s="101">
        <v>953.7037037037036</v>
      </c>
      <c r="O64" s="96">
        <v>712.9629629629629</v>
      </c>
      <c r="P64" s="160">
        <f t="shared" si="1"/>
        <v>670.1519159852493</v>
      </c>
    </row>
    <row r="65" spans="1:16" s="16" customFormat="1" ht="15" customHeight="1">
      <c r="A65" s="167"/>
      <c r="B65" s="73" t="s">
        <v>14</v>
      </c>
      <c r="C65" s="134" t="s">
        <v>58</v>
      </c>
      <c r="D65" s="100">
        <v>698.3333333333334</v>
      </c>
      <c r="E65" s="84">
        <v>713.6363636363636</v>
      </c>
      <c r="F65" s="84">
        <v>992.8571428571429</v>
      </c>
      <c r="G65" s="88">
        <v>1018.1818181818181</v>
      </c>
      <c r="H65" s="88">
        <v>806.6666666666666</v>
      </c>
      <c r="I65" s="84">
        <v>875</v>
      </c>
      <c r="J65" s="84">
        <v>854.1666666666666</v>
      </c>
      <c r="K65" s="84">
        <v>833.3333333333334</v>
      </c>
      <c r="L65" s="88">
        <v>783.3333333333334</v>
      </c>
      <c r="M65" s="84">
        <v>783.3333333333334</v>
      </c>
      <c r="N65" s="101">
        <v>716.6666666666666</v>
      </c>
      <c r="O65" s="96">
        <v>533.3333333333334</v>
      </c>
      <c r="P65" s="160">
        <f t="shared" si="1"/>
        <v>800.7368326118326</v>
      </c>
    </row>
    <row r="66" spans="1:16" s="16" customFormat="1" ht="15" customHeight="1">
      <c r="A66" s="499" t="s">
        <v>140</v>
      </c>
      <c r="B66" s="73" t="s">
        <v>141</v>
      </c>
      <c r="C66" s="134" t="s">
        <v>57</v>
      </c>
      <c r="D66" s="100"/>
      <c r="E66" s="84"/>
      <c r="F66" s="84"/>
      <c r="G66" s="88"/>
      <c r="H66" s="88"/>
      <c r="I66" s="84"/>
      <c r="J66" s="84"/>
      <c r="K66" s="84"/>
      <c r="L66" s="88">
        <v>1344.7307407407409</v>
      </c>
      <c r="M66" s="84">
        <v>1233.3333333333335</v>
      </c>
      <c r="N66" s="101">
        <v>705.5555555555558</v>
      </c>
      <c r="O66" s="96">
        <v>930.9829059829059</v>
      </c>
      <c r="P66" s="160">
        <f t="shared" si="1"/>
        <v>1053.6506339031341</v>
      </c>
    </row>
    <row r="67" spans="1:16" s="16" customFormat="1" ht="15" customHeight="1">
      <c r="A67" s="501"/>
      <c r="B67" s="73" t="s">
        <v>139</v>
      </c>
      <c r="C67" s="134" t="s">
        <v>57</v>
      </c>
      <c r="D67" s="100">
        <v>1188.888888888889</v>
      </c>
      <c r="E67" s="84">
        <v>956.5656565656566</v>
      </c>
      <c r="F67" s="84">
        <v>1130.5555555555557</v>
      </c>
      <c r="G67" s="88">
        <v>1532.8282828282827</v>
      </c>
      <c r="H67" s="88">
        <v>2250.8442265795206</v>
      </c>
      <c r="I67" s="84">
        <v>1847.800925925926</v>
      </c>
      <c r="J67" s="84">
        <v>529.3981481481482</v>
      </c>
      <c r="K67" s="84">
        <v>933.3333333333335</v>
      </c>
      <c r="L67" s="88">
        <v>842.5925925925927</v>
      </c>
      <c r="M67" s="84">
        <v>1027.7777777777778</v>
      </c>
      <c r="N67" s="101">
        <v>541.6666666666666</v>
      </c>
      <c r="O67" s="96">
        <v>685.1851851851852</v>
      </c>
      <c r="P67" s="160">
        <f t="shared" si="1"/>
        <v>1122.2864366706278</v>
      </c>
    </row>
    <row r="68" spans="1:16" s="16" customFormat="1" ht="15" customHeight="1">
      <c r="A68" s="170"/>
      <c r="B68" s="73" t="s">
        <v>6</v>
      </c>
      <c r="C68" s="134" t="s">
        <v>57</v>
      </c>
      <c r="D68" s="100">
        <v>950</v>
      </c>
      <c r="E68" s="84">
        <v>975.25</v>
      </c>
      <c r="F68" s="84">
        <v>939.2857142857143</v>
      </c>
      <c r="G68" s="88">
        <v>504.54545454545456</v>
      </c>
      <c r="H68" s="88">
        <v>353.3333333333333</v>
      </c>
      <c r="I68" s="84">
        <v>512.5</v>
      </c>
      <c r="J68" s="84">
        <v>754.1666666666666</v>
      </c>
      <c r="K68" s="84">
        <v>626.6666666666666</v>
      </c>
      <c r="L68" s="88">
        <v>333.3333333333333</v>
      </c>
      <c r="M68" s="84">
        <v>379.1666666666667</v>
      </c>
      <c r="N68" s="101">
        <v>641.6666666666666</v>
      </c>
      <c r="O68" s="96">
        <v>916.6666666666666</v>
      </c>
      <c r="P68" s="160">
        <f t="shared" si="1"/>
        <v>657.2150974025975</v>
      </c>
    </row>
    <row r="69" spans="1:16" s="16" customFormat="1" ht="15" customHeight="1">
      <c r="A69" s="170"/>
      <c r="B69" s="73" t="s">
        <v>7</v>
      </c>
      <c r="C69" s="134" t="s">
        <v>0</v>
      </c>
      <c r="D69" s="100">
        <v>59.666666666666664</v>
      </c>
      <c r="E69" s="84">
        <v>66.36363636363636</v>
      </c>
      <c r="F69" s="84">
        <v>63.214285714285715</v>
      </c>
      <c r="G69" s="88">
        <v>44.54545454545455</v>
      </c>
      <c r="H69" s="88">
        <v>37.666666666666664</v>
      </c>
      <c r="I69" s="84">
        <v>37.916666666666664</v>
      </c>
      <c r="J69" s="84">
        <v>35.416666666666664</v>
      </c>
      <c r="K69" s="84">
        <v>36.666666666666664</v>
      </c>
      <c r="L69" s="88">
        <v>52.5</v>
      </c>
      <c r="M69" s="84">
        <v>62.916666666666664</v>
      </c>
      <c r="N69" s="101">
        <v>55</v>
      </c>
      <c r="O69" s="96">
        <v>49.54545454545455</v>
      </c>
      <c r="P69" s="160">
        <f t="shared" si="1"/>
        <v>50.11823593073594</v>
      </c>
    </row>
    <row r="70" spans="1:16" s="16" customFormat="1" ht="15" customHeight="1">
      <c r="A70" s="499" t="s">
        <v>142</v>
      </c>
      <c r="B70" s="73" t="s">
        <v>143</v>
      </c>
      <c r="C70" s="134" t="s">
        <v>57</v>
      </c>
      <c r="D70" s="100">
        <v>2208.3333333333335</v>
      </c>
      <c r="E70" s="84">
        <v>1272.7272727272727</v>
      </c>
      <c r="F70" s="84">
        <v>857.1428571428571</v>
      </c>
      <c r="G70" s="88">
        <v>659.0909090909091</v>
      </c>
      <c r="H70" s="88">
        <v>1100</v>
      </c>
      <c r="I70" s="84">
        <v>1500</v>
      </c>
      <c r="J70" s="84">
        <v>895.8333333333334</v>
      </c>
      <c r="K70" s="84">
        <v>991.6666666666666</v>
      </c>
      <c r="L70" s="88">
        <v>1385.4166666666667</v>
      </c>
      <c r="M70" s="84">
        <v>2104.1666666666665</v>
      </c>
      <c r="N70" s="101">
        <v>2895.8333333333335</v>
      </c>
      <c r="O70" s="96">
        <v>2468.75</v>
      </c>
      <c r="P70" s="160">
        <f t="shared" si="1"/>
        <v>1528.2467532467533</v>
      </c>
    </row>
    <row r="71" spans="1:16" s="16" customFormat="1" ht="15" customHeight="1">
      <c r="A71" s="501"/>
      <c r="B71" s="73" t="s">
        <v>144</v>
      </c>
      <c r="C71" s="134" t="s">
        <v>57</v>
      </c>
      <c r="D71" s="100">
        <v>1395.8333333333333</v>
      </c>
      <c r="E71" s="84">
        <v>920.4545454545455</v>
      </c>
      <c r="F71" s="84">
        <v>773.2142857142857</v>
      </c>
      <c r="G71" s="88">
        <v>897.7272727272727</v>
      </c>
      <c r="H71" s="88">
        <v>1050</v>
      </c>
      <c r="I71" s="84">
        <v>1177.0833333333333</v>
      </c>
      <c r="J71" s="84">
        <v>979.1666666666666</v>
      </c>
      <c r="K71" s="84">
        <v>766.6666666666666</v>
      </c>
      <c r="L71" s="88">
        <v>906.25</v>
      </c>
      <c r="M71" s="84">
        <v>1041.6666666666667</v>
      </c>
      <c r="N71" s="101">
        <v>1822.9166666666667</v>
      </c>
      <c r="O71" s="96">
        <v>2156.25</v>
      </c>
      <c r="P71" s="160">
        <f t="shared" si="1"/>
        <v>1157.2691197691197</v>
      </c>
    </row>
    <row r="72" spans="1:16" s="16" customFormat="1" ht="15" customHeight="1">
      <c r="A72" s="167"/>
      <c r="B72" s="73" t="s">
        <v>8</v>
      </c>
      <c r="C72" s="134" t="s">
        <v>57</v>
      </c>
      <c r="D72" s="100">
        <v>950</v>
      </c>
      <c r="E72" s="84">
        <v>750</v>
      </c>
      <c r="F72" s="84">
        <v>860.7142857142857</v>
      </c>
      <c r="G72" s="88">
        <v>927.2727272727273</v>
      </c>
      <c r="H72" s="88">
        <v>1040</v>
      </c>
      <c r="I72" s="84">
        <v>1225</v>
      </c>
      <c r="J72" s="84">
        <v>691.6666666666666</v>
      </c>
      <c r="K72" s="84">
        <v>626.6666666666666</v>
      </c>
      <c r="L72" s="88">
        <v>583.3333333333334</v>
      </c>
      <c r="M72" s="84">
        <v>833.3333333333334</v>
      </c>
      <c r="N72" s="101">
        <v>883.3333333333334</v>
      </c>
      <c r="O72" s="96">
        <v>1108.3333333333333</v>
      </c>
      <c r="P72" s="160">
        <f t="shared" si="1"/>
        <v>873.3044733044735</v>
      </c>
    </row>
    <row r="73" spans="1:16" s="16" customFormat="1" ht="15" customHeight="1">
      <c r="A73" s="167"/>
      <c r="B73" s="73" t="s">
        <v>28</v>
      </c>
      <c r="C73" s="134" t="s">
        <v>57</v>
      </c>
      <c r="D73" s="100">
        <v>3142.8571428571427</v>
      </c>
      <c r="E73" s="84">
        <v>2574.0740740740744</v>
      </c>
      <c r="F73" s="84">
        <v>1464.2857142857142</v>
      </c>
      <c r="G73" s="88">
        <v>1030.3030303030303</v>
      </c>
      <c r="H73" s="88">
        <v>1122.2222222222222</v>
      </c>
      <c r="I73" s="84">
        <v>1091.6666666666667</v>
      </c>
      <c r="J73" s="84">
        <v>1458.3333333333333</v>
      </c>
      <c r="K73" s="84">
        <v>1477.7777777777778</v>
      </c>
      <c r="L73" s="88">
        <v>1583.3333333333333</v>
      </c>
      <c r="M73" s="84">
        <v>1555.5555555555554</v>
      </c>
      <c r="N73" s="101">
        <v>1555.5555555555554</v>
      </c>
      <c r="O73" s="96">
        <v>1636.111111111111</v>
      </c>
      <c r="P73" s="160">
        <f t="shared" si="1"/>
        <v>1641.0062930896263</v>
      </c>
    </row>
    <row r="74" spans="1:16" s="16" customFormat="1" ht="15" customHeight="1">
      <c r="A74" s="167"/>
      <c r="B74" s="73" t="s">
        <v>34</v>
      </c>
      <c r="C74" s="134" t="s">
        <v>57</v>
      </c>
      <c r="D74" s="100">
        <v>3428.5714285714284</v>
      </c>
      <c r="E74" s="84">
        <v>3055.5555555555557</v>
      </c>
      <c r="F74" s="84">
        <v>2190.476190476191</v>
      </c>
      <c r="G74" s="88">
        <v>1078.787878787879</v>
      </c>
      <c r="H74" s="88">
        <v>1051.111111111111</v>
      </c>
      <c r="I74" s="84">
        <v>897.2222222222222</v>
      </c>
      <c r="J74" s="84">
        <v>1322.2222222222222</v>
      </c>
      <c r="K74" s="84">
        <v>1706.6666666666667</v>
      </c>
      <c r="L74" s="88">
        <v>2125</v>
      </c>
      <c r="M74" s="84">
        <v>2138.8888888888887</v>
      </c>
      <c r="N74" s="101">
        <v>1944.4444444444446</v>
      </c>
      <c r="O74" s="96">
        <v>1580.5555555555557</v>
      </c>
      <c r="P74" s="160">
        <f t="shared" si="1"/>
        <v>1876.6251803751802</v>
      </c>
    </row>
    <row r="75" spans="1:16" s="16" customFormat="1" ht="15" customHeight="1">
      <c r="A75" s="167"/>
      <c r="B75" s="73" t="s">
        <v>29</v>
      </c>
      <c r="C75" s="134" t="s">
        <v>57</v>
      </c>
      <c r="D75" s="100">
        <v>1315</v>
      </c>
      <c r="E75" s="84">
        <v>1811.111111111111</v>
      </c>
      <c r="F75" s="84">
        <v>1542.857142857143</v>
      </c>
      <c r="G75" s="88">
        <v>1572.7272727272727</v>
      </c>
      <c r="H75" s="88">
        <v>1406.6666666666667</v>
      </c>
      <c r="I75" s="84">
        <v>1441.6666666666667</v>
      </c>
      <c r="J75" s="84">
        <v>1441.6666666666667</v>
      </c>
      <c r="K75" s="84">
        <v>1486.6666666666667</v>
      </c>
      <c r="L75" s="88">
        <v>2163.6363636363635</v>
      </c>
      <c r="M75" s="84">
        <v>2375</v>
      </c>
      <c r="N75" s="101">
        <v>2008.3333333333333</v>
      </c>
      <c r="O75" s="96">
        <v>1500</v>
      </c>
      <c r="P75" s="160">
        <f t="shared" si="1"/>
        <v>1672.1109908609908</v>
      </c>
    </row>
    <row r="76" spans="1:16" s="16" customFormat="1" ht="15" customHeight="1">
      <c r="A76" s="509" t="s">
        <v>35</v>
      </c>
      <c r="B76" s="73" t="s">
        <v>145</v>
      </c>
      <c r="C76" s="134" t="s">
        <v>62</v>
      </c>
      <c r="D76" s="100">
        <v>1833.3333333333333</v>
      </c>
      <c r="E76" s="84">
        <v>1681.8181818181818</v>
      </c>
      <c r="F76" s="84">
        <v>1500</v>
      </c>
      <c r="G76" s="88">
        <v>1772.7272727272727</v>
      </c>
      <c r="H76" s="88">
        <v>1666.6666666666667</v>
      </c>
      <c r="I76" s="84">
        <v>1541.6666666666667</v>
      </c>
      <c r="J76" s="84">
        <v>1625</v>
      </c>
      <c r="K76" s="84">
        <v>1833.3333333333333</v>
      </c>
      <c r="L76" s="88">
        <v>2083.3333333333335</v>
      </c>
      <c r="M76" s="84">
        <v>1850</v>
      </c>
      <c r="N76" s="101">
        <v>1500</v>
      </c>
      <c r="O76" s="96">
        <v>2333.3333333333335</v>
      </c>
      <c r="P76" s="160">
        <f t="shared" si="1"/>
        <v>1768.4343434343434</v>
      </c>
    </row>
    <row r="77" spans="1:16" s="16" customFormat="1" ht="15" customHeight="1">
      <c r="A77" s="509"/>
      <c r="B77" s="73" t="s">
        <v>146</v>
      </c>
      <c r="C77" s="134" t="s">
        <v>62</v>
      </c>
      <c r="D77" s="100">
        <v>1600</v>
      </c>
      <c r="E77" s="84">
        <v>1454.5454545454545</v>
      </c>
      <c r="F77" s="84">
        <v>1678.5714285714287</v>
      </c>
      <c r="G77" s="88">
        <v>2409.090909090909</v>
      </c>
      <c r="H77" s="88">
        <v>3066.6666666666665</v>
      </c>
      <c r="I77" s="84">
        <v>1833.3333333333333</v>
      </c>
      <c r="J77" s="84">
        <v>1583.3333333333333</v>
      </c>
      <c r="K77" s="84">
        <v>2966.6666666666665</v>
      </c>
      <c r="L77" s="88">
        <v>4583.333333333333</v>
      </c>
      <c r="M77" s="84">
        <v>3666.6666666666665</v>
      </c>
      <c r="N77" s="101">
        <v>2350</v>
      </c>
      <c r="O77" s="96">
        <v>2583.3333333333335</v>
      </c>
      <c r="P77" s="160">
        <f t="shared" si="1"/>
        <v>2481.295093795094</v>
      </c>
    </row>
    <row r="78" spans="1:16" s="16" customFormat="1" ht="15" customHeight="1">
      <c r="A78" s="133"/>
      <c r="B78" s="133" t="s">
        <v>32</v>
      </c>
      <c r="C78" s="134" t="s">
        <v>57</v>
      </c>
      <c r="D78" s="100">
        <v>2900</v>
      </c>
      <c r="E78" s="84">
        <v>2918.181818181818</v>
      </c>
      <c r="F78" s="84">
        <v>1285.7142857142858</v>
      </c>
      <c r="G78" s="88">
        <v>1072.7272727272727</v>
      </c>
      <c r="H78" s="88">
        <v>713.3333333333334</v>
      </c>
      <c r="I78" s="84">
        <v>666.6666666666666</v>
      </c>
      <c r="J78" s="84">
        <v>537.5</v>
      </c>
      <c r="K78" s="84">
        <v>593.3333333333334</v>
      </c>
      <c r="L78" s="88">
        <v>500</v>
      </c>
      <c r="M78" s="84">
        <v>691.6666666666666</v>
      </c>
      <c r="N78" s="101">
        <v>550</v>
      </c>
      <c r="O78" s="96">
        <v>616.6666666666666</v>
      </c>
      <c r="P78" s="160">
        <f t="shared" si="1"/>
        <v>1087.1491702741703</v>
      </c>
    </row>
    <row r="79" spans="1:16" s="16" customFormat="1" ht="5.25" customHeight="1">
      <c r="A79" s="10"/>
      <c r="B79" s="10"/>
      <c r="C79" s="24"/>
      <c r="D79" s="28"/>
      <c r="E79" s="11"/>
      <c r="F79" s="11"/>
      <c r="G79" s="12"/>
      <c r="H79" s="12"/>
      <c r="I79" s="11"/>
      <c r="J79" s="11"/>
      <c r="K79" s="11"/>
      <c r="L79" s="12"/>
      <c r="M79" s="11"/>
      <c r="N79" s="14"/>
      <c r="O79" s="15"/>
      <c r="P79" s="1"/>
    </row>
    <row r="80" ht="30" customHeight="1">
      <c r="I80" s="9"/>
    </row>
    <row r="81" spans="1:16" s="16" customFormat="1" ht="18">
      <c r="A81" s="502" t="s">
        <v>67</v>
      </c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</row>
    <row r="82" spans="1:16" s="16" customFormat="1" ht="18">
      <c r="A82" s="502" t="str">
        <f>A3</f>
        <v>Enero - Diciembre, 2017 (En RD$)</v>
      </c>
      <c r="B82" s="502"/>
      <c r="C82" s="502"/>
      <c r="D82" s="502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</row>
    <row r="83" spans="1:16" ht="33" customHeight="1">
      <c r="A83" s="225" t="s">
        <v>186</v>
      </c>
      <c r="B83" s="225" t="s">
        <v>123</v>
      </c>
      <c r="C83" s="225" t="s">
        <v>0</v>
      </c>
      <c r="D83" s="225" t="s">
        <v>16</v>
      </c>
      <c r="E83" s="225" t="s">
        <v>17</v>
      </c>
      <c r="F83" s="225" t="s">
        <v>18</v>
      </c>
      <c r="G83" s="225" t="s">
        <v>19</v>
      </c>
      <c r="H83" s="225" t="s">
        <v>20</v>
      </c>
      <c r="I83" s="226" t="s">
        <v>21</v>
      </c>
      <c r="J83" s="225" t="s">
        <v>22</v>
      </c>
      <c r="K83" s="225" t="s">
        <v>61</v>
      </c>
      <c r="L83" s="225" t="s">
        <v>23</v>
      </c>
      <c r="M83" s="225" t="s">
        <v>24</v>
      </c>
      <c r="N83" s="225" t="s">
        <v>25</v>
      </c>
      <c r="O83" s="225" t="s">
        <v>26</v>
      </c>
      <c r="P83" s="225" t="s">
        <v>40</v>
      </c>
    </row>
    <row r="84" spans="1:16" s="16" customFormat="1" ht="15" customHeight="1">
      <c r="A84" s="43" t="s">
        <v>47</v>
      </c>
      <c r="B84" s="43"/>
      <c r="C84" s="24"/>
      <c r="D84" s="11"/>
      <c r="E84" s="11"/>
      <c r="F84" s="27"/>
      <c r="G84" s="13"/>
      <c r="H84" s="42"/>
      <c r="I84" s="12"/>
      <c r="J84" s="14"/>
      <c r="K84" s="14"/>
      <c r="L84" s="14"/>
      <c r="M84" s="13"/>
      <c r="N84" s="13"/>
      <c r="O84" s="15"/>
      <c r="P84" s="1"/>
    </row>
    <row r="85" spans="1:16" s="16" customFormat="1" ht="15" customHeight="1">
      <c r="A85" s="510" t="s">
        <v>9</v>
      </c>
      <c r="B85" s="123" t="s">
        <v>147</v>
      </c>
      <c r="C85" s="134" t="s">
        <v>58</v>
      </c>
      <c r="D85" s="84"/>
      <c r="E85" s="84"/>
      <c r="F85" s="89"/>
      <c r="G85" s="90">
        <v>3300</v>
      </c>
      <c r="H85" s="171">
        <v>1471.4285714285713</v>
      </c>
      <c r="I85" s="88">
        <v>1962.5</v>
      </c>
      <c r="J85" s="101">
        <v>1500</v>
      </c>
      <c r="K85" s="101">
        <v>820</v>
      </c>
      <c r="L85" s="101">
        <v>766.6666666666666</v>
      </c>
      <c r="M85" s="90">
        <v>741.6666666666666</v>
      </c>
      <c r="N85" s="90">
        <v>1358.3333333333333</v>
      </c>
      <c r="O85" s="96">
        <v>1541.6666666666667</v>
      </c>
      <c r="P85" s="160">
        <f aca="true" t="shared" si="2" ref="P85:P117">AVERAGE(D85:O85)</f>
        <v>1495.8068783068784</v>
      </c>
    </row>
    <row r="86" spans="1:16" s="16" customFormat="1" ht="15" customHeight="1">
      <c r="A86" s="511"/>
      <c r="B86" s="123" t="s">
        <v>148</v>
      </c>
      <c r="C86" s="134" t="s">
        <v>58</v>
      </c>
      <c r="D86" s="84">
        <v>1046.6666666666665</v>
      </c>
      <c r="E86" s="84">
        <v>1500</v>
      </c>
      <c r="F86" s="89">
        <v>2727.2727272727275</v>
      </c>
      <c r="G86" s="90"/>
      <c r="H86" s="171"/>
      <c r="I86" s="88"/>
      <c r="J86" s="101"/>
      <c r="K86" s="101"/>
      <c r="L86" s="101"/>
      <c r="M86" s="90">
        <v>825</v>
      </c>
      <c r="N86" s="90">
        <v>1100</v>
      </c>
      <c r="O86" s="96">
        <v>1458.3333333333333</v>
      </c>
      <c r="P86" s="160">
        <f t="shared" si="2"/>
        <v>1442.878787878788</v>
      </c>
    </row>
    <row r="87" spans="1:16" s="16" customFormat="1" ht="15" customHeight="1">
      <c r="A87" s="511"/>
      <c r="B87" s="73" t="s">
        <v>149</v>
      </c>
      <c r="C87" s="134" t="s">
        <v>58</v>
      </c>
      <c r="D87" s="84"/>
      <c r="E87" s="84"/>
      <c r="F87" s="89"/>
      <c r="G87" s="90">
        <v>5750</v>
      </c>
      <c r="H87" s="171">
        <v>5416.666666666667</v>
      </c>
      <c r="I87" s="88">
        <v>2670</v>
      </c>
      <c r="J87" s="101">
        <v>2658.3333333333335</v>
      </c>
      <c r="K87" s="101">
        <v>1973.3333333333333</v>
      </c>
      <c r="L87" s="101">
        <v>1622.2222222222222</v>
      </c>
      <c r="M87" s="90">
        <v>2000</v>
      </c>
      <c r="N87" s="90">
        <v>2000</v>
      </c>
      <c r="O87" s="96"/>
      <c r="P87" s="160">
        <f t="shared" si="2"/>
        <v>3011.3194444444443</v>
      </c>
    </row>
    <row r="88" spans="1:16" s="16" customFormat="1" ht="15" customHeight="1">
      <c r="A88" s="512"/>
      <c r="B88" s="73" t="s">
        <v>150</v>
      </c>
      <c r="C88" s="134" t="s">
        <v>58</v>
      </c>
      <c r="D88" s="84"/>
      <c r="E88" s="84"/>
      <c r="F88" s="89">
        <v>3500</v>
      </c>
      <c r="G88" s="90">
        <v>4766.666666666667</v>
      </c>
      <c r="H88" s="171">
        <v>4000</v>
      </c>
      <c r="I88" s="88">
        <v>2437.5</v>
      </c>
      <c r="J88" s="101">
        <v>2600</v>
      </c>
      <c r="K88" s="101">
        <v>1926.6666666666667</v>
      </c>
      <c r="L88" s="101">
        <v>1450</v>
      </c>
      <c r="M88" s="90">
        <v>1200</v>
      </c>
      <c r="N88" s="90"/>
      <c r="O88" s="96"/>
      <c r="P88" s="160">
        <f t="shared" si="2"/>
        <v>2735.104166666667</v>
      </c>
    </row>
    <row r="89" spans="1:16" ht="15" customHeight="1">
      <c r="A89" s="499" t="s">
        <v>51</v>
      </c>
      <c r="B89" s="73" t="s">
        <v>152</v>
      </c>
      <c r="C89" s="134" t="s">
        <v>58</v>
      </c>
      <c r="D89" s="84">
        <v>3333.3333333333335</v>
      </c>
      <c r="E89" s="84"/>
      <c r="F89" s="84">
        <v>4071.4285714285716</v>
      </c>
      <c r="G89" s="84">
        <v>3333.3333333333335</v>
      </c>
      <c r="H89" s="84">
        <v>4214.285714285715</v>
      </c>
      <c r="I89" s="88">
        <v>4041.6666666666665</v>
      </c>
      <c r="J89" s="84">
        <v>4714.285714285715</v>
      </c>
      <c r="K89" s="84">
        <v>4928.571428571428</v>
      </c>
      <c r="L89" s="101">
        <v>4409.090909090909</v>
      </c>
      <c r="M89" s="88">
        <v>3583.3333333333335</v>
      </c>
      <c r="N89" s="90">
        <v>5062.5</v>
      </c>
      <c r="O89" s="96">
        <v>4333.333333333333</v>
      </c>
      <c r="P89" s="160">
        <f t="shared" si="2"/>
        <v>4184.105667060213</v>
      </c>
    </row>
    <row r="90" spans="1:16" ht="15" customHeight="1">
      <c r="A90" s="500"/>
      <c r="B90" s="73" t="s">
        <v>153</v>
      </c>
      <c r="C90" s="134" t="s">
        <v>58</v>
      </c>
      <c r="D90" s="84">
        <v>2666.6666666666665</v>
      </c>
      <c r="E90" s="84"/>
      <c r="F90" s="84">
        <v>2857.1428571428573</v>
      </c>
      <c r="G90" s="84">
        <v>2600</v>
      </c>
      <c r="H90" s="84">
        <v>2714.285714285714</v>
      </c>
      <c r="I90" s="84">
        <v>3183.3333333333335</v>
      </c>
      <c r="J90" s="84">
        <v>3071.4285714285716</v>
      </c>
      <c r="K90" s="84">
        <v>3357.1428571428573</v>
      </c>
      <c r="L90" s="101">
        <v>3318.181818181818</v>
      </c>
      <c r="M90" s="88">
        <v>2541.6666666666665</v>
      </c>
      <c r="N90" s="90">
        <v>3611.1111111111113</v>
      </c>
      <c r="O90" s="96">
        <v>2818.181818181818</v>
      </c>
      <c r="P90" s="160">
        <f t="shared" si="2"/>
        <v>2976.2855831037655</v>
      </c>
    </row>
    <row r="91" spans="1:16" ht="15" customHeight="1">
      <c r="A91" s="500"/>
      <c r="B91" s="73" t="s">
        <v>154</v>
      </c>
      <c r="C91" s="134" t="s">
        <v>58</v>
      </c>
      <c r="D91" s="84">
        <v>1916.6666666666667</v>
      </c>
      <c r="E91" s="84"/>
      <c r="F91" s="84">
        <v>1678.5714285714287</v>
      </c>
      <c r="G91" s="84">
        <v>1500</v>
      </c>
      <c r="H91" s="84">
        <v>1678.5714285714287</v>
      </c>
      <c r="I91" s="84">
        <v>2000</v>
      </c>
      <c r="J91" s="84">
        <v>1833.3333333333333</v>
      </c>
      <c r="K91" s="84">
        <v>1857.142857142857</v>
      </c>
      <c r="L91" s="101">
        <v>1937.5</v>
      </c>
      <c r="M91" s="88">
        <v>1458.3333333333333</v>
      </c>
      <c r="N91" s="90">
        <v>2000</v>
      </c>
      <c r="O91" s="96">
        <v>1772.7272727272727</v>
      </c>
      <c r="P91" s="160">
        <f t="shared" si="2"/>
        <v>1784.8042109405744</v>
      </c>
    </row>
    <row r="92" spans="1:16" ht="15" customHeight="1">
      <c r="A92" s="500"/>
      <c r="B92" s="73" t="s">
        <v>155</v>
      </c>
      <c r="C92" s="134" t="s">
        <v>58</v>
      </c>
      <c r="D92" s="84">
        <v>6233.333333333333</v>
      </c>
      <c r="E92" s="84">
        <v>6681.818181818182</v>
      </c>
      <c r="F92" s="84">
        <v>6785.714285714285</v>
      </c>
      <c r="G92" s="84">
        <v>6000</v>
      </c>
      <c r="H92" s="84">
        <v>6933.333333333333</v>
      </c>
      <c r="I92" s="84">
        <v>6916.666666666667</v>
      </c>
      <c r="J92" s="84">
        <v>5875</v>
      </c>
      <c r="K92" s="84">
        <v>5600</v>
      </c>
      <c r="L92" s="101">
        <v>5000</v>
      </c>
      <c r="M92" s="88">
        <v>4500</v>
      </c>
      <c r="N92" s="90">
        <v>5000</v>
      </c>
      <c r="O92" s="96">
        <v>4458.333333333333</v>
      </c>
      <c r="P92" s="160">
        <f t="shared" si="2"/>
        <v>5832.0165945165945</v>
      </c>
    </row>
    <row r="93" spans="1:16" ht="15" customHeight="1">
      <c r="A93" s="500"/>
      <c r="B93" s="73" t="s">
        <v>156</v>
      </c>
      <c r="C93" s="134" t="s">
        <v>58</v>
      </c>
      <c r="D93" s="84">
        <v>5266.666666666667</v>
      </c>
      <c r="E93" s="84">
        <v>5136.363636363636</v>
      </c>
      <c r="F93" s="84">
        <v>4964.285714285715</v>
      </c>
      <c r="G93" s="84">
        <v>4300</v>
      </c>
      <c r="H93" s="84">
        <v>5000</v>
      </c>
      <c r="I93" s="84">
        <v>5375</v>
      </c>
      <c r="J93" s="84">
        <v>4416.666666666667</v>
      </c>
      <c r="K93" s="84">
        <v>4033.3333333333335</v>
      </c>
      <c r="L93" s="101">
        <v>3500</v>
      </c>
      <c r="M93" s="88">
        <v>3333.3333333333335</v>
      </c>
      <c r="N93" s="90">
        <v>3391.6666666666665</v>
      </c>
      <c r="O93" s="96">
        <v>3083.3333333333335</v>
      </c>
      <c r="P93" s="160">
        <f t="shared" si="2"/>
        <v>4316.72077922078</v>
      </c>
    </row>
    <row r="94" spans="1:16" ht="15" customHeight="1">
      <c r="A94" s="501"/>
      <c r="B94" s="73" t="s">
        <v>157</v>
      </c>
      <c r="C94" s="134" t="s">
        <v>58</v>
      </c>
      <c r="D94" s="84">
        <v>4066.666666666667</v>
      </c>
      <c r="E94" s="84">
        <v>3409.090909090909</v>
      </c>
      <c r="F94" s="84">
        <v>3500</v>
      </c>
      <c r="G94" s="84">
        <v>3100</v>
      </c>
      <c r="H94" s="84">
        <v>3633.3333333333335</v>
      </c>
      <c r="I94" s="84">
        <v>3666.6666666666665</v>
      </c>
      <c r="J94" s="84">
        <v>3000</v>
      </c>
      <c r="K94" s="84">
        <v>2733.3333333333335</v>
      </c>
      <c r="L94" s="101">
        <v>2166.6666666666665</v>
      </c>
      <c r="M94" s="88">
        <v>2166.6666666666665</v>
      </c>
      <c r="N94" s="90">
        <v>2041.6666666666667</v>
      </c>
      <c r="O94" s="96">
        <v>1916.6666666666667</v>
      </c>
      <c r="P94" s="160">
        <f t="shared" si="2"/>
        <v>2950.063131313131</v>
      </c>
    </row>
    <row r="95" spans="1:16" ht="15" customHeight="1">
      <c r="A95" s="10"/>
      <c r="B95" s="133" t="s">
        <v>10</v>
      </c>
      <c r="C95" s="134" t="s">
        <v>58</v>
      </c>
      <c r="D95" s="84">
        <v>250</v>
      </c>
      <c r="E95" s="84">
        <v>250</v>
      </c>
      <c r="F95" s="84">
        <v>251.78571428571428</v>
      </c>
      <c r="G95" s="84">
        <v>263.6363636363636</v>
      </c>
      <c r="H95" s="84">
        <v>269.76911976911975</v>
      </c>
      <c r="I95" s="84">
        <v>236.74242424242425</v>
      </c>
      <c r="J95" s="84">
        <v>208.33333333333334</v>
      </c>
      <c r="K95" s="84">
        <v>198.78787878787884</v>
      </c>
      <c r="L95" s="101">
        <v>227.27272727272734</v>
      </c>
      <c r="M95" s="88">
        <v>214.01515151515153</v>
      </c>
      <c r="N95" s="90">
        <v>227.27272727272734</v>
      </c>
      <c r="O95" s="96">
        <v>329.54545454545456</v>
      </c>
      <c r="P95" s="160">
        <f t="shared" si="2"/>
        <v>243.93007455507458</v>
      </c>
    </row>
    <row r="96" spans="1:16" ht="15" customHeight="1">
      <c r="A96" s="499" t="s">
        <v>158</v>
      </c>
      <c r="B96" s="73" t="s">
        <v>147</v>
      </c>
      <c r="C96" s="134" t="s">
        <v>58</v>
      </c>
      <c r="D96" s="84">
        <v>444.4444444444444</v>
      </c>
      <c r="E96" s="84"/>
      <c r="F96" s="84">
        <v>986.1111111111112</v>
      </c>
      <c r="G96" s="84"/>
      <c r="H96" s="84">
        <v>151.85296296296298</v>
      </c>
      <c r="I96" s="84">
        <v>108.48484848484848</v>
      </c>
      <c r="J96" s="84">
        <v>108.4848484848485</v>
      </c>
      <c r="K96" s="84">
        <v>150.30303030303028</v>
      </c>
      <c r="L96" s="101">
        <v>196.66666666666666</v>
      </c>
      <c r="M96" s="88">
        <v>226.6666666666666</v>
      </c>
      <c r="N96" s="90">
        <v>267.22222222222223</v>
      </c>
      <c r="O96" s="96">
        <v>206.6666666666667</v>
      </c>
      <c r="P96" s="160">
        <f t="shared" si="2"/>
        <v>284.6903468013468</v>
      </c>
    </row>
    <row r="97" spans="1:16" ht="15" customHeight="1">
      <c r="A97" s="501"/>
      <c r="B97" s="73" t="s">
        <v>159</v>
      </c>
      <c r="C97" s="134" t="s">
        <v>58</v>
      </c>
      <c r="D97" s="84">
        <v>442.2222222222222</v>
      </c>
      <c r="E97" s="84">
        <v>518.1818181818181</v>
      </c>
      <c r="F97" s="84">
        <v>994.047619047619</v>
      </c>
      <c r="G97" s="84">
        <v>942.4242424242424</v>
      </c>
      <c r="H97" s="84">
        <v>408.8888888888888</v>
      </c>
      <c r="I97" s="84">
        <v>197.2222222222222</v>
      </c>
      <c r="J97" s="84">
        <v>144.44444444444443</v>
      </c>
      <c r="K97" s="84">
        <v>228.88888888888889</v>
      </c>
      <c r="L97" s="101">
        <v>394.4444444444444</v>
      </c>
      <c r="M97" s="88">
        <v>255.55555555555554</v>
      </c>
      <c r="N97" s="90">
        <v>252.77777777777774</v>
      </c>
      <c r="O97" s="96">
        <v>337.50000000000006</v>
      </c>
      <c r="P97" s="160">
        <f t="shared" si="2"/>
        <v>426.383177008177</v>
      </c>
    </row>
    <row r="98" spans="1:16" ht="15" customHeight="1">
      <c r="A98" s="508" t="s">
        <v>52</v>
      </c>
      <c r="B98" s="73" t="s">
        <v>160</v>
      </c>
      <c r="C98" s="134" t="s">
        <v>58</v>
      </c>
      <c r="D98" s="84">
        <v>9650</v>
      </c>
      <c r="E98" s="84">
        <v>5700</v>
      </c>
      <c r="F98" s="84">
        <v>6035.714285714285</v>
      </c>
      <c r="G98" s="84">
        <v>4700</v>
      </c>
      <c r="H98" s="84">
        <v>4200</v>
      </c>
      <c r="I98" s="84">
        <v>4208.333333333333</v>
      </c>
      <c r="J98" s="84">
        <v>2125</v>
      </c>
      <c r="K98" s="84">
        <v>3733.3333333333335</v>
      </c>
      <c r="L98" s="101">
        <v>4333.333333333333</v>
      </c>
      <c r="M98" s="88">
        <v>4416.666666666667</v>
      </c>
      <c r="N98" s="90">
        <v>4958.333333333333</v>
      </c>
      <c r="O98" s="96">
        <v>9750</v>
      </c>
      <c r="P98" s="160">
        <f t="shared" si="2"/>
        <v>5317.559523809524</v>
      </c>
    </row>
    <row r="99" spans="1:16" ht="15" customHeight="1">
      <c r="A99" s="508"/>
      <c r="B99" s="73" t="s">
        <v>161</v>
      </c>
      <c r="C99" s="134" t="s">
        <v>58</v>
      </c>
      <c r="D99" s="84">
        <v>4000</v>
      </c>
      <c r="E99" s="84">
        <v>3550</v>
      </c>
      <c r="F99" s="84">
        <v>3625</v>
      </c>
      <c r="G99" s="84">
        <v>2954.5454545454545</v>
      </c>
      <c r="H99" s="84">
        <v>2800</v>
      </c>
      <c r="I99" s="84">
        <v>2875</v>
      </c>
      <c r="J99" s="84">
        <v>1150</v>
      </c>
      <c r="K99" s="84">
        <v>2333.3333333333335</v>
      </c>
      <c r="L99" s="101">
        <v>2833.3333333333335</v>
      </c>
      <c r="M99" s="88">
        <v>2916.6666666666665</v>
      </c>
      <c r="N99" s="90">
        <v>2933.3333333333335</v>
      </c>
      <c r="O99" s="96">
        <v>6416.666666666667</v>
      </c>
      <c r="P99" s="160">
        <f>AVERAGE(D99:O99)</f>
        <v>3198.989898989899</v>
      </c>
    </row>
    <row r="100" spans="1:16" ht="15" customHeight="1">
      <c r="A100" s="499" t="s">
        <v>164</v>
      </c>
      <c r="B100" s="73" t="s">
        <v>165</v>
      </c>
      <c r="C100" s="172" t="s">
        <v>59</v>
      </c>
      <c r="D100" s="84">
        <v>3503.3333333333335</v>
      </c>
      <c r="E100" s="84">
        <v>4000</v>
      </c>
      <c r="F100" s="84">
        <v>7071.428571428572</v>
      </c>
      <c r="G100" s="84">
        <v>9545.454545454546</v>
      </c>
      <c r="H100" s="84">
        <v>10600</v>
      </c>
      <c r="I100" s="84">
        <v>7363.636363636364</v>
      </c>
      <c r="J100" s="84">
        <v>4250</v>
      </c>
      <c r="K100" s="84">
        <v>3566.6666666666665</v>
      </c>
      <c r="L100" s="101">
        <v>2833.3333333333335</v>
      </c>
      <c r="M100" s="88">
        <v>2025</v>
      </c>
      <c r="N100" s="90">
        <v>2091.6666666666665</v>
      </c>
      <c r="O100" s="96">
        <v>2725</v>
      </c>
      <c r="P100" s="160">
        <f t="shared" si="2"/>
        <v>4964.626623376624</v>
      </c>
    </row>
    <row r="101" spans="1:16" ht="15" customHeight="1">
      <c r="A101" s="501"/>
      <c r="B101" s="73" t="s">
        <v>166</v>
      </c>
      <c r="C101" s="172" t="s">
        <v>59</v>
      </c>
      <c r="D101" s="84">
        <v>3850</v>
      </c>
      <c r="E101" s="84">
        <v>4390.909090909091</v>
      </c>
      <c r="F101" s="84">
        <v>6678.571428571428</v>
      </c>
      <c r="G101" s="84">
        <v>8111.111111111111</v>
      </c>
      <c r="H101" s="84">
        <v>8458.333333333334</v>
      </c>
      <c r="I101" s="84">
        <v>7090.909090909091</v>
      </c>
      <c r="J101" s="84">
        <v>5888.888888888889</v>
      </c>
      <c r="K101" s="84">
        <v>4392.857142857143</v>
      </c>
      <c r="L101" s="101">
        <v>3583.3333333333335</v>
      </c>
      <c r="M101" s="88">
        <v>3058.3333333333335</v>
      </c>
      <c r="N101" s="90">
        <v>3358.3333333333335</v>
      </c>
      <c r="O101" s="96">
        <v>3600</v>
      </c>
      <c r="P101" s="160">
        <f t="shared" si="2"/>
        <v>5205.131673881675</v>
      </c>
    </row>
    <row r="102" spans="1:16" ht="15" customHeight="1">
      <c r="A102" s="509" t="s">
        <v>53</v>
      </c>
      <c r="B102" s="73" t="s">
        <v>167</v>
      </c>
      <c r="C102" s="134" t="s">
        <v>58</v>
      </c>
      <c r="D102" s="132">
        <v>4130</v>
      </c>
      <c r="E102" s="84">
        <v>4927.272727272727</v>
      </c>
      <c r="F102" s="84">
        <v>6321.428571428572</v>
      </c>
      <c r="G102" s="84">
        <v>5545.454545454545</v>
      </c>
      <c r="H102" s="84">
        <v>3766.6666666666665</v>
      </c>
      <c r="I102" s="84">
        <v>3416.6666666666665</v>
      </c>
      <c r="J102" s="84">
        <v>4083.3333333333335</v>
      </c>
      <c r="K102" s="84">
        <v>9750</v>
      </c>
      <c r="L102" s="101">
        <v>6250</v>
      </c>
      <c r="M102" s="88">
        <v>4000</v>
      </c>
      <c r="N102" s="90">
        <v>3541.6666666666665</v>
      </c>
      <c r="O102" s="96">
        <v>5208.333333333333</v>
      </c>
      <c r="P102" s="160">
        <f t="shared" si="2"/>
        <v>5078.401875901876</v>
      </c>
    </row>
    <row r="103" spans="1:16" ht="15" customHeight="1">
      <c r="A103" s="509"/>
      <c r="B103" s="73" t="s">
        <v>168</v>
      </c>
      <c r="C103" s="134" t="s">
        <v>58</v>
      </c>
      <c r="D103" s="132"/>
      <c r="E103" s="84"/>
      <c r="F103" s="84"/>
      <c r="G103" s="84"/>
      <c r="H103" s="84"/>
      <c r="I103" s="84"/>
      <c r="J103" s="84"/>
      <c r="K103" s="84"/>
      <c r="L103" s="101"/>
      <c r="M103" s="88"/>
      <c r="N103" s="90"/>
      <c r="O103" s="96">
        <v>3222.222222222222</v>
      </c>
      <c r="P103" s="160">
        <f t="shared" si="2"/>
        <v>3222.222222222222</v>
      </c>
    </row>
    <row r="104" spans="1:16" ht="15" customHeight="1">
      <c r="A104" s="167"/>
      <c r="B104" s="73" t="s">
        <v>48</v>
      </c>
      <c r="C104" s="134" t="s">
        <v>58</v>
      </c>
      <c r="D104" s="84">
        <v>433.3333333333333</v>
      </c>
      <c r="E104" s="84"/>
      <c r="F104" s="84">
        <v>250</v>
      </c>
      <c r="G104" s="84"/>
      <c r="H104" s="84"/>
      <c r="I104" s="84"/>
      <c r="J104" s="84"/>
      <c r="K104" s="84"/>
      <c r="L104" s="101"/>
      <c r="M104" s="88"/>
      <c r="N104" s="90"/>
      <c r="O104" s="96"/>
      <c r="P104" s="160">
        <f t="shared" si="2"/>
        <v>341.66666666666663</v>
      </c>
    </row>
    <row r="105" spans="1:16" ht="15" customHeight="1">
      <c r="A105" s="499" t="s">
        <v>54</v>
      </c>
      <c r="B105" s="73" t="s">
        <v>169</v>
      </c>
      <c r="C105" s="134" t="s">
        <v>33</v>
      </c>
      <c r="D105" s="84">
        <v>425</v>
      </c>
      <c r="E105" s="84">
        <v>332.85714285714283</v>
      </c>
      <c r="F105" s="84">
        <v>258.46153846153845</v>
      </c>
      <c r="G105" s="84">
        <v>235</v>
      </c>
      <c r="H105" s="84">
        <v>200.71428571428572</v>
      </c>
      <c r="I105" s="84">
        <v>245.55555555555554</v>
      </c>
      <c r="J105" s="84">
        <v>224.16666666666666</v>
      </c>
      <c r="K105" s="84">
        <v>216.66666666666666</v>
      </c>
      <c r="L105" s="101">
        <v>187.5</v>
      </c>
      <c r="M105" s="88">
        <v>323</v>
      </c>
      <c r="N105" s="90">
        <v>260.4166666666667</v>
      </c>
      <c r="O105" s="96">
        <v>403.57142857142856</v>
      </c>
      <c r="P105" s="160">
        <f t="shared" si="2"/>
        <v>276.07582926332924</v>
      </c>
    </row>
    <row r="106" spans="1:16" ht="15" customHeight="1">
      <c r="A106" s="500"/>
      <c r="B106" s="73" t="s">
        <v>170</v>
      </c>
      <c r="C106" s="134" t="s">
        <v>33</v>
      </c>
      <c r="D106" s="84">
        <v>168.75</v>
      </c>
      <c r="E106" s="84">
        <v>188.33333333333334</v>
      </c>
      <c r="F106" s="84">
        <v>142.30769230769232</v>
      </c>
      <c r="G106" s="84">
        <v>133</v>
      </c>
      <c r="H106" s="84">
        <v>121.33333333333333</v>
      </c>
      <c r="I106" s="84">
        <v>150.41666666666666</v>
      </c>
      <c r="J106" s="84">
        <v>151.66666666666666</v>
      </c>
      <c r="K106" s="84">
        <v>116</v>
      </c>
      <c r="L106" s="101">
        <v>98.33333333333333</v>
      </c>
      <c r="M106" s="88">
        <v>137.5</v>
      </c>
      <c r="N106" s="90">
        <v>123.75</v>
      </c>
      <c r="O106" s="96">
        <v>221.875</v>
      </c>
      <c r="P106" s="160">
        <f t="shared" si="2"/>
        <v>146.10550213675214</v>
      </c>
    </row>
    <row r="107" spans="1:16" ht="15" customHeight="1">
      <c r="A107" s="501"/>
      <c r="B107" s="123" t="s">
        <v>171</v>
      </c>
      <c r="C107" s="134" t="s">
        <v>33</v>
      </c>
      <c r="D107" s="84">
        <v>77.5</v>
      </c>
      <c r="E107" s="84">
        <v>83.57142857142857</v>
      </c>
      <c r="F107" s="84">
        <v>64.23076923076923</v>
      </c>
      <c r="G107" s="84">
        <v>72</v>
      </c>
      <c r="H107" s="84">
        <v>72.66666666666667</v>
      </c>
      <c r="I107" s="84">
        <v>75</v>
      </c>
      <c r="J107" s="84">
        <v>67.5</v>
      </c>
      <c r="K107" s="84">
        <v>60</v>
      </c>
      <c r="L107" s="101">
        <v>51.81818181818182</v>
      </c>
      <c r="M107" s="88">
        <v>70</v>
      </c>
      <c r="N107" s="90">
        <v>52.083333333333336</v>
      </c>
      <c r="O107" s="96">
        <v>123.125</v>
      </c>
      <c r="P107" s="160">
        <f t="shared" si="2"/>
        <v>72.45794830169831</v>
      </c>
    </row>
    <row r="108" spans="1:16" ht="15" customHeight="1">
      <c r="A108" s="510" t="s">
        <v>55</v>
      </c>
      <c r="B108" s="133" t="s">
        <v>172</v>
      </c>
      <c r="C108" s="134" t="s">
        <v>58</v>
      </c>
      <c r="D108" s="84"/>
      <c r="E108" s="84"/>
      <c r="F108" s="84"/>
      <c r="G108" s="84">
        <v>1700</v>
      </c>
      <c r="H108" s="84">
        <v>1146.6666666666667</v>
      </c>
      <c r="I108" s="84">
        <v>1008.3333333333334</v>
      </c>
      <c r="J108" s="84">
        <v>1050</v>
      </c>
      <c r="K108" s="84"/>
      <c r="L108" s="101"/>
      <c r="M108" s="88"/>
      <c r="N108" s="90"/>
      <c r="O108" s="96"/>
      <c r="P108" s="160">
        <f t="shared" si="2"/>
        <v>1226.25</v>
      </c>
    </row>
    <row r="109" spans="1:16" ht="15" customHeight="1">
      <c r="A109" s="511"/>
      <c r="B109" s="133" t="s">
        <v>193</v>
      </c>
      <c r="C109" s="134" t="s">
        <v>58</v>
      </c>
      <c r="D109" s="84"/>
      <c r="E109" s="84"/>
      <c r="F109" s="84">
        <v>800</v>
      </c>
      <c r="G109" s="84">
        <v>618.75</v>
      </c>
      <c r="H109" s="84">
        <v>623.3333333333334</v>
      </c>
      <c r="I109" s="84">
        <v>420.8333333333333</v>
      </c>
      <c r="J109" s="84">
        <v>650</v>
      </c>
      <c r="K109" s="84"/>
      <c r="L109" s="101"/>
      <c r="M109" s="88"/>
      <c r="N109" s="90"/>
      <c r="O109" s="96"/>
      <c r="P109" s="160">
        <f t="shared" si="2"/>
        <v>622.5833333333334</v>
      </c>
    </row>
    <row r="110" spans="1:16" ht="15" customHeight="1">
      <c r="A110" s="511"/>
      <c r="B110" s="133" t="s">
        <v>175</v>
      </c>
      <c r="C110" s="134" t="s">
        <v>58</v>
      </c>
      <c r="D110" s="84"/>
      <c r="E110" s="84"/>
      <c r="F110" s="84">
        <v>300</v>
      </c>
      <c r="G110" s="84">
        <v>320</v>
      </c>
      <c r="H110" s="84">
        <v>292</v>
      </c>
      <c r="I110" s="84">
        <v>266.6666666666667</v>
      </c>
      <c r="J110" s="84">
        <v>304.1666666666667</v>
      </c>
      <c r="K110" s="84">
        <v>300</v>
      </c>
      <c r="L110" s="101"/>
      <c r="M110" s="88"/>
      <c r="N110" s="90"/>
      <c r="O110" s="96"/>
      <c r="P110" s="160">
        <f t="shared" si="2"/>
        <v>297.1388888888889</v>
      </c>
    </row>
    <row r="111" spans="1:16" ht="15" customHeight="1">
      <c r="A111" s="511"/>
      <c r="B111" s="133" t="s">
        <v>176</v>
      </c>
      <c r="C111" s="134" t="s">
        <v>58</v>
      </c>
      <c r="D111" s="84"/>
      <c r="E111" s="84"/>
      <c r="F111" s="84">
        <v>1000</v>
      </c>
      <c r="G111" s="84">
        <v>762.5</v>
      </c>
      <c r="H111" s="84">
        <v>706.6666666666666</v>
      </c>
      <c r="I111" s="84">
        <v>608.3333333333334</v>
      </c>
      <c r="J111" s="84">
        <v>761.1111111111111</v>
      </c>
      <c r="K111" s="84"/>
      <c r="L111" s="101"/>
      <c r="M111" s="88"/>
      <c r="N111" s="90"/>
      <c r="O111" s="96"/>
      <c r="P111" s="160">
        <f t="shared" si="2"/>
        <v>767.7222222222223</v>
      </c>
    </row>
    <row r="112" spans="1:16" ht="15" customHeight="1">
      <c r="A112" s="511"/>
      <c r="B112" s="133" t="s">
        <v>177</v>
      </c>
      <c r="C112" s="134" t="s">
        <v>58</v>
      </c>
      <c r="D112" s="84"/>
      <c r="E112" s="84"/>
      <c r="F112" s="84"/>
      <c r="G112" s="84">
        <v>2000</v>
      </c>
      <c r="H112" s="84">
        <v>1492.3076923076924</v>
      </c>
      <c r="I112" s="84">
        <v>1425</v>
      </c>
      <c r="J112" s="84">
        <v>1050</v>
      </c>
      <c r="K112" s="84">
        <v>906.6666666666666</v>
      </c>
      <c r="L112" s="101">
        <v>1250</v>
      </c>
      <c r="M112" s="88">
        <v>1711.111111111111</v>
      </c>
      <c r="N112" s="90"/>
      <c r="O112" s="96"/>
      <c r="P112" s="160">
        <f t="shared" si="2"/>
        <v>1405.01221001221</v>
      </c>
    </row>
    <row r="113" spans="1:16" ht="15" customHeight="1">
      <c r="A113" s="512"/>
      <c r="B113" s="133" t="s">
        <v>178</v>
      </c>
      <c r="C113" s="134" t="s">
        <v>58</v>
      </c>
      <c r="D113" s="84"/>
      <c r="E113" s="84"/>
      <c r="F113" s="84"/>
      <c r="G113" s="84"/>
      <c r="H113" s="84">
        <v>300</v>
      </c>
      <c r="I113" s="84">
        <v>275</v>
      </c>
      <c r="J113" s="84">
        <v>287.5</v>
      </c>
      <c r="K113" s="84"/>
      <c r="L113" s="101"/>
      <c r="M113" s="88"/>
      <c r="N113" s="90"/>
      <c r="O113" s="96"/>
      <c r="P113" s="160">
        <f t="shared" si="2"/>
        <v>287.5</v>
      </c>
    </row>
    <row r="114" spans="1:16" ht="15" customHeight="1">
      <c r="A114" s="73"/>
      <c r="B114" s="73" t="s">
        <v>31</v>
      </c>
      <c r="C114" s="134" t="s">
        <v>58</v>
      </c>
      <c r="D114" s="84">
        <v>426.6666666666667</v>
      </c>
      <c r="E114" s="84">
        <v>627.2727272727273</v>
      </c>
      <c r="F114" s="84">
        <v>907.1428571428571</v>
      </c>
      <c r="G114" s="84">
        <v>827.2727272727273</v>
      </c>
      <c r="H114" s="84">
        <v>412</v>
      </c>
      <c r="I114" s="84">
        <v>425</v>
      </c>
      <c r="J114" s="84">
        <v>335.4166666666667</v>
      </c>
      <c r="K114" s="84">
        <v>600</v>
      </c>
      <c r="L114" s="101">
        <v>470.8333333333333</v>
      </c>
      <c r="M114" s="88">
        <v>594.1666666666666</v>
      </c>
      <c r="N114" s="90">
        <v>454.1666666666667</v>
      </c>
      <c r="O114" s="96">
        <v>345.8333333333333</v>
      </c>
      <c r="P114" s="160">
        <f t="shared" si="2"/>
        <v>535.4809704184704</v>
      </c>
    </row>
    <row r="115" spans="1:16" ht="15" customHeight="1">
      <c r="A115" s="499" t="s">
        <v>38</v>
      </c>
      <c r="B115" s="73" t="s">
        <v>179</v>
      </c>
      <c r="C115" s="134" t="s">
        <v>58</v>
      </c>
      <c r="D115" s="84">
        <v>2070</v>
      </c>
      <c r="E115" s="84">
        <v>1345.4545454545455</v>
      </c>
      <c r="F115" s="84">
        <v>1614.2857142857142</v>
      </c>
      <c r="G115" s="84">
        <v>1390.909090909091</v>
      </c>
      <c r="H115" s="84">
        <v>1013.3333333333334</v>
      </c>
      <c r="I115" s="84">
        <v>908.3333333333334</v>
      </c>
      <c r="J115" s="84">
        <v>779.1666666666666</v>
      </c>
      <c r="K115" s="84">
        <v>1130</v>
      </c>
      <c r="L115" s="101">
        <v>991.6666666666666</v>
      </c>
      <c r="M115" s="88">
        <v>1200</v>
      </c>
      <c r="N115" s="90">
        <v>1266.6666666666667</v>
      </c>
      <c r="O115" s="96">
        <v>1400</v>
      </c>
      <c r="P115" s="160">
        <f t="shared" si="2"/>
        <v>1259.1513347763346</v>
      </c>
    </row>
    <row r="116" spans="1:16" ht="15" customHeight="1">
      <c r="A116" s="501"/>
      <c r="B116" s="133" t="s">
        <v>180</v>
      </c>
      <c r="C116" s="134" t="s">
        <v>58</v>
      </c>
      <c r="D116" s="84"/>
      <c r="E116" s="84"/>
      <c r="F116" s="84"/>
      <c r="G116" s="84"/>
      <c r="H116" s="84"/>
      <c r="I116" s="84"/>
      <c r="J116" s="84"/>
      <c r="K116" s="84"/>
      <c r="L116" s="101"/>
      <c r="M116" s="88"/>
      <c r="N116" s="90"/>
      <c r="O116" s="96">
        <v>325</v>
      </c>
      <c r="P116" s="160">
        <f t="shared" si="2"/>
        <v>325</v>
      </c>
    </row>
    <row r="117" spans="1:16" ht="15" customHeight="1">
      <c r="A117" s="133"/>
      <c r="B117" s="133" t="s">
        <v>39</v>
      </c>
      <c r="C117" s="134" t="s">
        <v>60</v>
      </c>
      <c r="D117" s="182">
        <v>920</v>
      </c>
      <c r="E117" s="182">
        <v>1033.3333333333333</v>
      </c>
      <c r="F117" s="182">
        <v>828.5714285714286</v>
      </c>
      <c r="G117" s="182">
        <v>618.1818181818181</v>
      </c>
      <c r="H117" s="182">
        <v>438.6666666666667</v>
      </c>
      <c r="I117" s="182">
        <v>462.5</v>
      </c>
      <c r="J117" s="182">
        <v>297.9166666666667</v>
      </c>
      <c r="K117" s="182">
        <v>533.3333333333334</v>
      </c>
      <c r="L117" s="182">
        <v>362.5</v>
      </c>
      <c r="M117" s="182">
        <v>437.5</v>
      </c>
      <c r="N117" s="182">
        <v>629.1666666666666</v>
      </c>
      <c r="O117" s="182">
        <v>591.6666666666666</v>
      </c>
      <c r="P117" s="160">
        <f t="shared" si="2"/>
        <v>596.1113816738817</v>
      </c>
    </row>
    <row r="118" spans="1:16" ht="5.25" customHeight="1">
      <c r="A118" s="10"/>
      <c r="B118" s="10"/>
      <c r="C118" s="24"/>
      <c r="D118" s="11"/>
      <c r="E118" s="11"/>
      <c r="F118" s="11"/>
      <c r="G118" s="11"/>
      <c r="H118" s="11"/>
      <c r="I118" s="11"/>
      <c r="J118" s="11"/>
      <c r="K118" s="11"/>
      <c r="L118" s="14"/>
      <c r="M118" s="12"/>
      <c r="N118" s="13"/>
      <c r="O118" s="15"/>
      <c r="P118" s="1"/>
    </row>
    <row r="119" spans="1:16" ht="12.75">
      <c r="A119" s="10"/>
      <c r="B119" s="10"/>
      <c r="C119" s="24"/>
      <c r="D119" s="11"/>
      <c r="E119" s="11"/>
      <c r="F119" s="11"/>
      <c r="G119" s="11"/>
      <c r="H119" s="11"/>
      <c r="I119" s="11"/>
      <c r="J119" s="11"/>
      <c r="K119" s="11"/>
      <c r="L119" s="14"/>
      <c r="M119" s="12"/>
      <c r="N119" s="13"/>
      <c r="O119" s="15"/>
      <c r="P119" s="1"/>
    </row>
    <row r="120" spans="1:16" ht="12.75">
      <c r="A120" s="10"/>
      <c r="B120" s="10"/>
      <c r="C120" s="24"/>
      <c r="D120" s="11"/>
      <c r="E120" s="11"/>
      <c r="F120" s="11"/>
      <c r="G120" s="11"/>
      <c r="H120" s="11"/>
      <c r="I120" s="11"/>
      <c r="J120" s="11"/>
      <c r="K120" s="11"/>
      <c r="L120" s="14"/>
      <c r="M120" s="12"/>
      <c r="N120" s="13"/>
      <c r="O120" s="15"/>
      <c r="P120" s="1"/>
    </row>
    <row r="121" spans="1:16" ht="12.75">
      <c r="A121" s="10"/>
      <c r="B121" s="10"/>
      <c r="C121" s="24"/>
      <c r="D121" s="11"/>
      <c r="E121" s="11"/>
      <c r="F121" s="11"/>
      <c r="G121" s="11"/>
      <c r="H121" s="11"/>
      <c r="I121" s="11"/>
      <c r="J121" s="11"/>
      <c r="K121" s="11"/>
      <c r="L121" s="14"/>
      <c r="M121" s="12"/>
      <c r="N121" s="13"/>
      <c r="O121" s="15"/>
      <c r="P121" s="1"/>
    </row>
    <row r="122" spans="1:16" ht="12.75">
      <c r="A122" s="10"/>
      <c r="B122" s="10"/>
      <c r="C122" s="24"/>
      <c r="D122" s="11"/>
      <c r="E122" s="11"/>
      <c r="F122" s="11"/>
      <c r="G122" s="11"/>
      <c r="H122" s="11"/>
      <c r="I122" s="11"/>
      <c r="J122" s="11"/>
      <c r="K122" s="11"/>
      <c r="L122" s="14"/>
      <c r="M122" s="12"/>
      <c r="N122" s="13"/>
      <c r="O122" s="15"/>
      <c r="P122" s="1"/>
    </row>
    <row r="123" spans="1:16" ht="25.5" customHeight="1">
      <c r="A123" s="502" t="s">
        <v>73</v>
      </c>
      <c r="B123" s="502"/>
      <c r="C123" s="502"/>
      <c r="D123" s="502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  <c r="P123" s="502"/>
    </row>
    <row r="124" spans="1:16" ht="18.75" customHeight="1">
      <c r="A124" s="502" t="str">
        <f>A82</f>
        <v>Enero - Diciembre, 2017 (En RD$)</v>
      </c>
      <c r="B124" s="502"/>
      <c r="C124" s="502"/>
      <c r="D124" s="502"/>
      <c r="E124" s="502"/>
      <c r="F124" s="502"/>
      <c r="G124" s="502"/>
      <c r="H124" s="502"/>
      <c r="I124" s="502"/>
      <c r="J124" s="502"/>
      <c r="K124" s="502"/>
      <c r="L124" s="502"/>
      <c r="M124" s="502"/>
      <c r="N124" s="502"/>
      <c r="O124" s="502"/>
      <c r="P124" s="502"/>
    </row>
    <row r="125" spans="1:16" ht="29.25" customHeight="1">
      <c r="A125" s="225" t="s">
        <v>186</v>
      </c>
      <c r="B125" s="225" t="s">
        <v>123</v>
      </c>
      <c r="C125" s="225" t="s">
        <v>0</v>
      </c>
      <c r="D125" s="225" t="s">
        <v>16</v>
      </c>
      <c r="E125" s="225" t="s">
        <v>17</v>
      </c>
      <c r="F125" s="225" t="s">
        <v>18</v>
      </c>
      <c r="G125" s="225" t="s">
        <v>19</v>
      </c>
      <c r="H125" s="225" t="s">
        <v>20</v>
      </c>
      <c r="I125" s="226" t="s">
        <v>21</v>
      </c>
      <c r="J125" s="225" t="s">
        <v>22</v>
      </c>
      <c r="K125" s="225" t="s">
        <v>61</v>
      </c>
      <c r="L125" s="225" t="s">
        <v>23</v>
      </c>
      <c r="M125" s="225" t="s">
        <v>24</v>
      </c>
      <c r="N125" s="225" t="s">
        <v>25</v>
      </c>
      <c r="O125" s="225" t="s">
        <v>26</v>
      </c>
      <c r="P125" s="225" t="s">
        <v>40</v>
      </c>
    </row>
    <row r="126" spans="1:16" ht="15" customHeight="1">
      <c r="A126" s="43" t="s">
        <v>65</v>
      </c>
      <c r="B126" s="43"/>
      <c r="C126" s="24"/>
      <c r="D126" s="11"/>
      <c r="E126" s="11"/>
      <c r="F126" s="11"/>
      <c r="G126" s="7"/>
      <c r="H126" s="7"/>
      <c r="I126" s="11"/>
      <c r="J126" s="11"/>
      <c r="K126" s="11"/>
      <c r="L126" s="14"/>
      <c r="M126" s="7"/>
      <c r="N126" s="13"/>
      <c r="O126" s="15"/>
      <c r="P126" s="1"/>
    </row>
    <row r="127" spans="1:16" ht="15" customHeight="1">
      <c r="A127" s="142"/>
      <c r="B127" s="142" t="s">
        <v>56</v>
      </c>
      <c r="C127" s="134" t="s">
        <v>57</v>
      </c>
      <c r="D127" s="84">
        <v>6520</v>
      </c>
      <c r="E127" s="84">
        <v>6500</v>
      </c>
      <c r="F127" s="84">
        <v>6571.428571428572</v>
      </c>
      <c r="G127" s="84">
        <v>6745.454545454545</v>
      </c>
      <c r="H127" s="84">
        <v>6800</v>
      </c>
      <c r="I127" s="84">
        <v>6795.833333333333</v>
      </c>
      <c r="J127" s="84">
        <v>6800</v>
      </c>
      <c r="K127" s="84">
        <v>6800</v>
      </c>
      <c r="L127" s="101">
        <v>6800</v>
      </c>
      <c r="M127" s="88">
        <v>6800</v>
      </c>
      <c r="N127" s="90">
        <v>6800</v>
      </c>
      <c r="O127" s="96">
        <v>6833.333333333333</v>
      </c>
      <c r="P127" s="160">
        <f aca="true" t="shared" si="3" ref="P127:P134">AVERAGE(D127:O127)</f>
        <v>6730.504148629148</v>
      </c>
    </row>
    <row r="128" spans="1:16" ht="15" customHeight="1">
      <c r="A128" s="506" t="s">
        <v>181</v>
      </c>
      <c r="B128" s="142" t="s">
        <v>182</v>
      </c>
      <c r="C128" s="134" t="s">
        <v>57</v>
      </c>
      <c r="D128" s="84">
        <v>7240</v>
      </c>
      <c r="E128" s="84">
        <v>7218.181818181818</v>
      </c>
      <c r="F128" s="84">
        <v>7092.857142857143</v>
      </c>
      <c r="G128" s="84">
        <v>7009.090909090909</v>
      </c>
      <c r="H128" s="84">
        <v>7066.666666666667</v>
      </c>
      <c r="I128" s="84">
        <v>7166.666666666667</v>
      </c>
      <c r="J128" s="84">
        <v>7100</v>
      </c>
      <c r="K128" s="84">
        <v>7100</v>
      </c>
      <c r="L128" s="101">
        <v>7033.333333333333</v>
      </c>
      <c r="M128" s="88">
        <v>7000</v>
      </c>
      <c r="N128" s="90">
        <v>7000</v>
      </c>
      <c r="O128" s="96">
        <v>7000</v>
      </c>
      <c r="P128" s="160">
        <f t="shared" si="3"/>
        <v>7085.566378066378</v>
      </c>
    </row>
    <row r="129" spans="1:16" ht="15" customHeight="1">
      <c r="A129" s="513"/>
      <c r="B129" s="142" t="s">
        <v>183</v>
      </c>
      <c r="C129" s="134" t="s">
        <v>57</v>
      </c>
      <c r="D129" s="84">
        <v>5300</v>
      </c>
      <c r="E129" s="84">
        <v>5100</v>
      </c>
      <c r="F129" s="84">
        <v>5100</v>
      </c>
      <c r="G129" s="84">
        <v>5100</v>
      </c>
      <c r="H129" s="84">
        <v>5100</v>
      </c>
      <c r="I129" s="84">
        <v>5100</v>
      </c>
      <c r="J129" s="84">
        <v>5100</v>
      </c>
      <c r="K129" s="84">
        <v>5100</v>
      </c>
      <c r="L129" s="101">
        <v>5100</v>
      </c>
      <c r="M129" s="88">
        <v>5100</v>
      </c>
      <c r="N129" s="90">
        <v>5100</v>
      </c>
      <c r="O129" s="96">
        <v>5133.333333333333</v>
      </c>
      <c r="P129" s="160">
        <f t="shared" si="3"/>
        <v>5119.444444444444</v>
      </c>
    </row>
    <row r="130" spans="1:16" ht="15" customHeight="1">
      <c r="A130" s="507"/>
      <c r="B130" s="142" t="s">
        <v>184</v>
      </c>
      <c r="C130" s="134" t="s">
        <v>57</v>
      </c>
      <c r="D130" s="84">
        <v>7500</v>
      </c>
      <c r="E130" s="84">
        <v>7481.818181818182</v>
      </c>
      <c r="F130" s="84">
        <v>7471.428571428572</v>
      </c>
      <c r="G130" s="84">
        <v>7381.818181818182</v>
      </c>
      <c r="H130" s="84">
        <v>7500</v>
      </c>
      <c r="I130" s="84">
        <v>7416.666666666667</v>
      </c>
      <c r="J130" s="84">
        <v>7400</v>
      </c>
      <c r="K130" s="84">
        <v>7400</v>
      </c>
      <c r="L130" s="101">
        <v>7400</v>
      </c>
      <c r="M130" s="88">
        <v>7400</v>
      </c>
      <c r="N130" s="90">
        <v>7400</v>
      </c>
      <c r="O130" s="96">
        <v>7400</v>
      </c>
      <c r="P130" s="160">
        <f t="shared" si="3"/>
        <v>7429.3109668109655</v>
      </c>
    </row>
    <row r="131" spans="1:16" ht="15" customHeight="1">
      <c r="A131" s="71" t="s">
        <v>88</v>
      </c>
      <c r="B131" s="71"/>
      <c r="C131" s="177"/>
      <c r="D131" s="178"/>
      <c r="E131" s="84"/>
      <c r="F131" s="178"/>
      <c r="G131" s="178"/>
      <c r="H131" s="178"/>
      <c r="I131" s="179"/>
      <c r="J131" s="178"/>
      <c r="K131" s="84"/>
      <c r="L131" s="178"/>
      <c r="M131" s="178"/>
      <c r="N131" s="178"/>
      <c r="O131" s="178"/>
      <c r="P131" s="160"/>
    </row>
    <row r="132" spans="1:16" ht="15" customHeight="1">
      <c r="A132" s="506" t="s">
        <v>185</v>
      </c>
      <c r="B132" s="142" t="s">
        <v>11</v>
      </c>
      <c r="C132" s="134" t="s">
        <v>57</v>
      </c>
      <c r="D132" s="84">
        <v>3896.6666666666665</v>
      </c>
      <c r="E132" s="84">
        <v>3700</v>
      </c>
      <c r="F132" s="84">
        <v>3035.714285714286</v>
      </c>
      <c r="G132" s="84">
        <v>3600</v>
      </c>
      <c r="H132" s="84">
        <v>2908.3333333333335</v>
      </c>
      <c r="I132" s="84">
        <v>3150</v>
      </c>
      <c r="J132" s="84">
        <v>3608.3333333333335</v>
      </c>
      <c r="K132" s="84">
        <v>3993.3333333333335</v>
      </c>
      <c r="L132" s="101">
        <v>4266.666666666667</v>
      </c>
      <c r="M132" s="88">
        <v>3183.3333333333335</v>
      </c>
      <c r="N132" s="90">
        <v>3325</v>
      </c>
      <c r="O132" s="96">
        <v>4025</v>
      </c>
      <c r="P132" s="160">
        <f t="shared" si="3"/>
        <v>3557.698412698413</v>
      </c>
    </row>
    <row r="133" spans="1:16" ht="15" customHeight="1">
      <c r="A133" s="507"/>
      <c r="B133" s="142" t="s">
        <v>15</v>
      </c>
      <c r="C133" s="134" t="s">
        <v>57</v>
      </c>
      <c r="D133" s="84">
        <v>4586.666666666667</v>
      </c>
      <c r="E133" s="84">
        <v>4354.545454545455</v>
      </c>
      <c r="F133" s="84">
        <v>3664.285714285714</v>
      </c>
      <c r="G133" s="84">
        <v>4163.636363636364</v>
      </c>
      <c r="H133" s="84">
        <v>3558.3333333333335</v>
      </c>
      <c r="I133" s="84">
        <v>4041.6666666666665</v>
      </c>
      <c r="J133" s="84">
        <v>4308.333333333333</v>
      </c>
      <c r="K133" s="84">
        <v>4693.333333333333</v>
      </c>
      <c r="L133" s="101">
        <v>4966.666666666667</v>
      </c>
      <c r="M133" s="88">
        <v>3933.3333333333335</v>
      </c>
      <c r="N133" s="90">
        <v>3983.3333333333335</v>
      </c>
      <c r="O133" s="96">
        <v>4625</v>
      </c>
      <c r="P133" s="160">
        <f t="shared" si="3"/>
        <v>4239.92784992785</v>
      </c>
    </row>
    <row r="134" spans="1:16" ht="15" customHeight="1">
      <c r="A134" s="142"/>
      <c r="B134" s="142" t="s">
        <v>71</v>
      </c>
      <c r="C134" s="134" t="s">
        <v>58</v>
      </c>
      <c r="D134" s="84">
        <v>476.17</v>
      </c>
      <c r="E134" s="84">
        <v>464.55</v>
      </c>
      <c r="F134" s="84">
        <v>457.86</v>
      </c>
      <c r="G134" s="84">
        <v>466</v>
      </c>
      <c r="H134" s="84">
        <v>431.82</v>
      </c>
      <c r="I134" s="84">
        <v>386.36</v>
      </c>
      <c r="J134" s="84">
        <v>403.6363636363636</v>
      </c>
      <c r="K134" s="84">
        <v>425.3333333333333</v>
      </c>
      <c r="L134" s="101">
        <v>425</v>
      </c>
      <c r="M134" s="88">
        <v>427.5</v>
      </c>
      <c r="N134" s="90">
        <v>420</v>
      </c>
      <c r="O134" s="96">
        <v>423.3333333333333</v>
      </c>
      <c r="P134" s="160">
        <f t="shared" si="3"/>
        <v>433.9635858585859</v>
      </c>
    </row>
    <row r="135" spans="1:16" ht="3.75" customHeight="1">
      <c r="A135" s="10"/>
      <c r="B135" s="10"/>
      <c r="C135" s="24"/>
      <c r="D135" s="11"/>
      <c r="E135" s="11"/>
      <c r="F135" s="11"/>
      <c r="G135" s="11"/>
      <c r="H135" s="11"/>
      <c r="I135" s="11"/>
      <c r="J135" s="11"/>
      <c r="K135" s="11"/>
      <c r="L135" s="14"/>
      <c r="M135" s="12"/>
      <c r="N135" s="13"/>
      <c r="O135" s="15"/>
      <c r="P135" s="1"/>
    </row>
    <row r="136" spans="1:16" ht="15.75" customHeight="1">
      <c r="A136" s="17" t="s">
        <v>66</v>
      </c>
      <c r="B136" s="17"/>
      <c r="C136" s="18"/>
      <c r="D136" s="11"/>
      <c r="E136" s="11"/>
      <c r="F136" s="11"/>
      <c r="G136" s="11"/>
      <c r="H136" s="11"/>
      <c r="I136" s="11"/>
      <c r="J136" s="11"/>
      <c r="K136" s="11"/>
      <c r="L136" s="14"/>
      <c r="M136" s="12"/>
      <c r="N136" s="7"/>
      <c r="O136" s="7"/>
      <c r="P136" s="1"/>
    </row>
    <row r="137" spans="1:16" ht="6" customHeight="1">
      <c r="A137" s="17"/>
      <c r="B137" s="17"/>
      <c r="C137" s="18"/>
      <c r="D137" s="11"/>
      <c r="E137" s="11"/>
      <c r="F137" s="11"/>
      <c r="G137" s="11"/>
      <c r="H137" s="11"/>
      <c r="I137" s="11"/>
      <c r="J137" s="11"/>
      <c r="K137" s="11"/>
      <c r="L137" s="14"/>
      <c r="M137" s="12"/>
      <c r="N137" s="7"/>
      <c r="O137" s="7"/>
      <c r="P137" s="1"/>
    </row>
    <row r="138" spans="1:16" ht="13.5">
      <c r="A138" s="19" t="s">
        <v>63</v>
      </c>
      <c r="B138" s="19"/>
      <c r="P138" s="9"/>
    </row>
    <row r="139" spans="1:2" ht="13.5">
      <c r="A139" s="2" t="s">
        <v>68</v>
      </c>
      <c r="B139" s="2"/>
    </row>
    <row r="142" spans="4:15" ht="12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3:19" ht="12.75">
      <c r="C143" s="9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0"/>
      <c r="S143" s="7"/>
    </row>
    <row r="144" ht="12">
      <c r="C144" s="9"/>
    </row>
    <row r="145" ht="12">
      <c r="C145" s="9"/>
    </row>
    <row r="146" ht="12">
      <c r="C146" s="9"/>
    </row>
    <row r="147" ht="12">
      <c r="C147" s="9"/>
    </row>
    <row r="148" ht="12">
      <c r="C148" s="9"/>
    </row>
    <row r="149" ht="12">
      <c r="C149" s="9"/>
    </row>
    <row r="150" spans="3:16" ht="12">
      <c r="C150" s="9"/>
      <c r="I150" s="9"/>
      <c r="P150" s="9"/>
    </row>
    <row r="151" spans="3:16" ht="12">
      <c r="C151" s="9"/>
      <c r="I151" s="9"/>
      <c r="P151" s="9"/>
    </row>
    <row r="152" spans="3:16" ht="12">
      <c r="C152" s="9"/>
      <c r="I152" s="9"/>
      <c r="P152" s="9"/>
    </row>
    <row r="153" spans="3:16" ht="12">
      <c r="C153" s="9"/>
      <c r="I153" s="9"/>
      <c r="P153" s="9"/>
    </row>
    <row r="154" spans="3:16" ht="12">
      <c r="C154" s="9"/>
      <c r="I154" s="9"/>
      <c r="P154" s="9"/>
    </row>
    <row r="155" spans="3:16" ht="12">
      <c r="C155" s="9"/>
      <c r="I155" s="9"/>
      <c r="P155" s="9"/>
    </row>
    <row r="156" spans="3:16" ht="12">
      <c r="C156" s="9"/>
      <c r="I156" s="9"/>
      <c r="P156" s="9"/>
    </row>
    <row r="157" spans="3:16" ht="12">
      <c r="C157" s="9"/>
      <c r="I157" s="9"/>
      <c r="P157" s="9"/>
    </row>
    <row r="158" spans="3:16" ht="12">
      <c r="C158" s="9"/>
      <c r="I158" s="9"/>
      <c r="P158" s="9"/>
    </row>
    <row r="159" spans="3:16" ht="12">
      <c r="C159" s="9"/>
      <c r="I159" s="9"/>
      <c r="P159" s="9"/>
    </row>
    <row r="160" spans="3:16" ht="12">
      <c r="C160" s="9"/>
      <c r="I160" s="9"/>
      <c r="P160" s="9"/>
    </row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="9" customFormat="1" ht="12"/>
    <row r="346" s="9" customFormat="1" ht="12"/>
    <row r="347" s="9" customFormat="1" ht="12"/>
    <row r="348" s="9" customFormat="1" ht="12"/>
    <row r="349" s="9" customFormat="1" ht="12"/>
    <row r="350" s="9" customFormat="1" ht="12"/>
    <row r="351" s="9" customFormat="1" ht="12"/>
    <row r="352" s="9" customFormat="1" ht="12"/>
    <row r="353" s="9" customFormat="1" ht="12"/>
    <row r="354" s="9" customFormat="1" ht="12"/>
    <row r="355" s="9" customFormat="1" ht="12"/>
    <row r="356" s="9" customFormat="1" ht="12"/>
    <row r="357" s="9" customFormat="1" ht="12"/>
    <row r="358" s="9" customFormat="1" ht="12"/>
    <row r="359" s="9" customFormat="1" ht="12"/>
    <row r="360" s="9" customFormat="1" ht="12"/>
    <row r="361" s="9" customFormat="1" ht="12"/>
    <row r="362" s="9" customFormat="1" ht="12"/>
    <row r="363" s="9" customFormat="1" ht="12"/>
    <row r="364" s="9" customFormat="1" ht="12"/>
    <row r="365" s="9" customFormat="1" ht="12"/>
    <row r="366" s="9" customFormat="1" ht="12"/>
    <row r="367" s="9" customFormat="1" ht="12"/>
    <row r="368" s="9" customFormat="1" ht="12"/>
    <row r="369" s="9" customFormat="1" ht="12"/>
    <row r="370" s="9" customFormat="1" ht="12"/>
    <row r="371" s="9" customFormat="1" ht="12"/>
    <row r="372" s="9" customFormat="1" ht="12"/>
    <row r="373" s="9" customFormat="1" ht="12"/>
    <row r="374" s="9" customFormat="1" ht="12"/>
    <row r="375" s="9" customFormat="1" ht="12"/>
    <row r="376" s="9" customFormat="1" ht="12"/>
    <row r="377" s="9" customFormat="1" ht="12"/>
    <row r="378" s="9" customFormat="1" ht="12"/>
    <row r="379" s="9" customFormat="1" ht="12"/>
    <row r="380" s="9" customFormat="1" ht="12"/>
    <row r="381" s="9" customFormat="1" ht="12"/>
    <row r="382" s="9" customFormat="1" ht="12"/>
    <row r="383" s="9" customFormat="1" ht="12"/>
    <row r="384" s="9" customFormat="1" ht="12"/>
    <row r="385" s="9" customFormat="1" ht="12"/>
    <row r="386" s="9" customFormat="1" ht="12"/>
    <row r="387" s="9" customFormat="1" ht="12"/>
    <row r="388" s="9" customFormat="1" ht="12"/>
    <row r="389" s="9" customFormat="1" ht="12"/>
    <row r="390" s="9" customFormat="1" ht="12"/>
    <row r="391" s="9" customFormat="1" ht="12"/>
    <row r="392" s="9" customFormat="1" ht="12"/>
    <row r="393" s="9" customFormat="1" ht="12"/>
    <row r="394" s="9" customFormat="1" ht="12"/>
    <row r="395" s="9" customFormat="1" ht="12"/>
    <row r="396" s="9" customFormat="1" ht="12"/>
    <row r="397" s="9" customFormat="1" ht="12"/>
    <row r="398" s="9" customFormat="1" ht="12"/>
    <row r="399" s="9" customFormat="1" ht="12"/>
    <row r="400" s="9" customFormat="1" ht="12"/>
    <row r="401" s="9" customFormat="1" ht="12"/>
    <row r="402" s="9" customFormat="1" ht="12"/>
    <row r="403" s="9" customFormat="1" ht="12"/>
    <row r="404" s="9" customFormat="1" ht="12"/>
    <row r="405" s="9" customFormat="1" ht="12"/>
    <row r="406" s="9" customFormat="1" ht="12"/>
    <row r="407" s="9" customFormat="1" ht="12"/>
    <row r="408" s="9" customFormat="1" ht="12"/>
    <row r="409" s="9" customFormat="1" ht="12"/>
    <row r="410" s="9" customFormat="1" ht="12"/>
    <row r="411" s="9" customFormat="1" ht="12"/>
    <row r="412" s="9" customFormat="1" ht="12"/>
    <row r="413" s="9" customFormat="1" ht="12"/>
    <row r="414" s="9" customFormat="1" ht="12"/>
    <row r="415" s="9" customFormat="1" ht="12"/>
    <row r="416" s="9" customFormat="1" ht="12"/>
    <row r="417" s="9" customFormat="1" ht="12"/>
    <row r="418" s="9" customFormat="1" ht="12"/>
    <row r="419" s="9" customFormat="1" ht="12"/>
    <row r="420" s="9" customFormat="1" ht="12"/>
    <row r="421" s="9" customFormat="1" ht="12"/>
    <row r="422" s="9" customFormat="1" ht="12"/>
    <row r="423" s="9" customFormat="1" ht="12"/>
    <row r="424" s="9" customFormat="1" ht="12"/>
    <row r="425" s="9" customFormat="1" ht="12"/>
    <row r="426" s="9" customFormat="1" ht="12"/>
    <row r="427" s="9" customFormat="1" ht="12"/>
    <row r="428" s="9" customFormat="1" ht="12"/>
    <row r="429" s="9" customFormat="1" ht="12"/>
    <row r="430" s="9" customFormat="1" ht="12"/>
    <row r="431" s="9" customFormat="1" ht="12"/>
    <row r="432" s="9" customFormat="1" ht="12"/>
    <row r="433" s="9" customFormat="1" ht="12"/>
    <row r="434" s="9" customFormat="1" ht="12"/>
    <row r="435" s="9" customFormat="1" ht="12"/>
    <row r="436" s="9" customFormat="1" ht="12"/>
    <row r="437" s="9" customFormat="1" ht="12"/>
    <row r="438" s="9" customFormat="1" ht="12"/>
    <row r="439" s="9" customFormat="1" ht="12"/>
    <row r="440" s="9" customFormat="1" ht="12"/>
    <row r="441" s="9" customFormat="1" ht="12"/>
    <row r="442" s="9" customFormat="1" ht="12"/>
    <row r="443" s="9" customFormat="1" ht="12"/>
    <row r="444" s="9" customFormat="1" ht="12"/>
    <row r="445" s="9" customFormat="1" ht="12"/>
    <row r="446" s="9" customFormat="1" ht="12"/>
    <row r="447" s="9" customFormat="1" ht="12"/>
    <row r="448" s="9" customFormat="1" ht="12"/>
    <row r="449" s="9" customFormat="1" ht="12"/>
    <row r="450" s="9" customFormat="1" ht="12"/>
    <row r="451" s="9" customFormat="1" ht="12"/>
    <row r="452" s="9" customFormat="1" ht="12"/>
    <row r="453" s="9" customFormat="1" ht="12"/>
    <row r="454" s="9" customFormat="1" ht="12"/>
    <row r="455" s="9" customFormat="1" ht="12"/>
    <row r="456" s="9" customFormat="1" ht="12"/>
    <row r="457" s="9" customFormat="1" ht="12"/>
    <row r="458" s="9" customFormat="1" ht="12"/>
    <row r="459" s="9" customFormat="1" ht="12"/>
    <row r="460" s="9" customFormat="1" ht="12"/>
    <row r="461" s="9" customFormat="1" ht="12"/>
    <row r="462" s="9" customFormat="1" ht="12"/>
    <row r="463" s="9" customFormat="1" ht="12"/>
    <row r="464" s="9" customFormat="1" ht="12"/>
    <row r="465" s="9" customFormat="1" ht="12"/>
    <row r="466" s="9" customFormat="1" ht="12"/>
    <row r="467" s="9" customFormat="1" ht="12"/>
    <row r="468" s="9" customFormat="1" ht="12"/>
    <row r="469" s="9" customFormat="1" ht="12"/>
    <row r="470" s="9" customFormat="1" ht="12"/>
    <row r="471" s="9" customFormat="1" ht="12"/>
    <row r="472" s="9" customFormat="1" ht="12"/>
    <row r="473" s="9" customFormat="1" ht="12"/>
    <row r="474" s="9" customFormat="1" ht="12"/>
    <row r="475" s="9" customFormat="1" ht="12"/>
    <row r="476" s="9" customFormat="1" ht="12"/>
    <row r="477" s="9" customFormat="1" ht="12"/>
    <row r="478" s="9" customFormat="1" ht="12"/>
    <row r="479" s="9" customFormat="1" ht="12"/>
    <row r="480" s="9" customFormat="1" ht="12"/>
    <row r="481" s="9" customFormat="1" ht="12"/>
    <row r="482" s="9" customFormat="1" ht="12"/>
    <row r="483" s="9" customFormat="1" ht="12"/>
    <row r="484" s="9" customFormat="1" ht="12"/>
    <row r="485" s="9" customFormat="1" ht="12"/>
    <row r="486" s="9" customFormat="1" ht="12"/>
    <row r="487" s="9" customFormat="1" ht="12"/>
    <row r="488" s="9" customFormat="1" ht="12"/>
    <row r="489" s="9" customFormat="1" ht="12"/>
    <row r="490" s="9" customFormat="1" ht="12"/>
    <row r="491" s="9" customFormat="1" ht="12"/>
    <row r="492" s="9" customFormat="1" ht="12"/>
    <row r="493" s="9" customFormat="1" ht="12"/>
    <row r="494" s="9" customFormat="1" ht="12"/>
    <row r="495" s="9" customFormat="1" ht="12"/>
    <row r="496" s="9" customFormat="1" ht="12"/>
    <row r="497" s="9" customFormat="1" ht="12"/>
    <row r="498" s="9" customFormat="1" ht="12"/>
    <row r="499" s="9" customFormat="1" ht="12"/>
    <row r="500" s="9" customFormat="1" ht="12"/>
    <row r="501" s="9" customFormat="1" ht="12"/>
    <row r="502" s="9" customFormat="1" ht="12"/>
    <row r="503" s="9" customFormat="1" ht="12"/>
    <row r="504" s="9" customFormat="1" ht="12"/>
    <row r="505" s="9" customFormat="1" ht="12"/>
    <row r="506" s="9" customFormat="1" ht="12"/>
    <row r="507" s="9" customFormat="1" ht="12"/>
    <row r="508" s="9" customFormat="1" ht="12"/>
    <row r="509" s="9" customFormat="1" ht="12"/>
    <row r="510" s="9" customFormat="1" ht="12"/>
    <row r="511" s="9" customFormat="1" ht="12"/>
    <row r="512" s="9" customFormat="1" ht="12"/>
    <row r="513" s="9" customFormat="1" ht="12"/>
    <row r="514" s="9" customFormat="1" ht="12"/>
    <row r="515" s="9" customFormat="1" ht="12"/>
    <row r="516" s="9" customFormat="1" ht="12"/>
    <row r="517" s="9" customFormat="1" ht="12"/>
    <row r="518" s="9" customFormat="1" ht="12"/>
    <row r="519" s="9" customFormat="1" ht="12"/>
    <row r="520" s="9" customFormat="1" ht="12"/>
    <row r="521" s="9" customFormat="1" ht="12"/>
    <row r="522" s="9" customFormat="1" ht="12"/>
    <row r="523" s="9" customFormat="1" ht="12"/>
    <row r="524" s="9" customFormat="1" ht="12"/>
    <row r="525" s="9" customFormat="1" ht="12"/>
    <row r="526" s="9" customFormat="1" ht="12"/>
    <row r="527" s="9" customFormat="1" ht="12"/>
    <row r="528" s="9" customFormat="1" ht="12"/>
    <row r="529" s="9" customFormat="1" ht="12"/>
    <row r="530" s="9" customFormat="1" ht="12"/>
    <row r="531" s="9" customFormat="1" ht="12"/>
    <row r="532" s="9" customFormat="1" ht="12"/>
    <row r="533" s="9" customFormat="1" ht="12"/>
    <row r="534" s="9" customFormat="1" ht="12"/>
    <row r="535" s="9" customFormat="1" ht="12"/>
    <row r="536" s="9" customFormat="1" ht="12"/>
    <row r="537" s="9" customFormat="1" ht="12"/>
    <row r="538" s="9" customFormat="1" ht="12"/>
    <row r="539" s="9" customFormat="1" ht="12"/>
    <row r="540" s="9" customFormat="1" ht="12"/>
    <row r="541" s="9" customFormat="1" ht="12"/>
    <row r="542" s="9" customFormat="1" ht="12"/>
    <row r="543" s="9" customFormat="1" ht="12"/>
    <row r="544" s="9" customFormat="1" ht="12"/>
    <row r="545" s="9" customFormat="1" ht="12"/>
    <row r="546" s="9" customFormat="1" ht="12"/>
    <row r="547" s="9" customFormat="1" ht="12"/>
    <row r="548" s="9" customFormat="1" ht="12"/>
    <row r="549" s="9" customFormat="1" ht="12"/>
    <row r="550" s="9" customFormat="1" ht="12"/>
    <row r="551" s="9" customFormat="1" ht="12"/>
    <row r="552" s="9" customFormat="1" ht="12"/>
    <row r="553" s="9" customFormat="1" ht="12"/>
    <row r="554" s="9" customFormat="1" ht="12"/>
    <row r="555" s="9" customFormat="1" ht="12"/>
    <row r="556" s="9" customFormat="1" ht="12"/>
    <row r="557" s="9" customFormat="1" ht="12"/>
    <row r="558" s="9" customFormat="1" ht="12"/>
    <row r="559" s="9" customFormat="1" ht="12"/>
    <row r="560" s="9" customFormat="1" ht="12"/>
    <row r="561" s="9" customFormat="1" ht="12"/>
    <row r="562" s="9" customFormat="1" ht="12"/>
    <row r="563" s="9" customFormat="1" ht="12"/>
    <row r="564" s="9" customFormat="1" ht="12"/>
    <row r="565" s="9" customFormat="1" ht="12"/>
    <row r="566" s="9" customFormat="1" ht="12"/>
    <row r="567" s="9" customFormat="1" ht="12"/>
    <row r="568" s="9" customFormat="1" ht="12"/>
    <row r="569" s="9" customFormat="1" ht="12"/>
    <row r="570" s="9" customFormat="1" ht="12"/>
    <row r="571" s="9" customFormat="1" ht="12"/>
    <row r="572" s="9" customFormat="1" ht="12"/>
    <row r="573" s="9" customFormat="1" ht="12"/>
    <row r="574" s="9" customFormat="1" ht="12"/>
    <row r="575" s="9" customFormat="1" ht="12"/>
    <row r="576" s="9" customFormat="1" ht="12"/>
    <row r="577" s="9" customFormat="1" ht="12"/>
    <row r="578" s="9" customFormat="1" ht="12"/>
    <row r="579" s="9" customFormat="1" ht="12"/>
    <row r="580" s="9" customFormat="1" ht="12"/>
    <row r="581" s="9" customFormat="1" ht="12"/>
    <row r="582" s="9" customFormat="1" ht="12"/>
    <row r="583" s="9" customFormat="1" ht="12"/>
    <row r="584" s="9" customFormat="1" ht="12"/>
    <row r="585" s="9" customFormat="1" ht="12"/>
    <row r="586" s="9" customFormat="1" ht="12"/>
    <row r="587" s="9" customFormat="1" ht="12"/>
    <row r="588" s="9" customFormat="1" ht="12"/>
    <row r="589" s="9" customFormat="1" ht="12"/>
    <row r="590" s="9" customFormat="1" ht="12"/>
    <row r="591" s="9" customFormat="1" ht="12"/>
    <row r="592" s="9" customFormat="1" ht="12"/>
    <row r="593" s="9" customFormat="1" ht="12"/>
    <row r="594" s="9" customFormat="1" ht="12"/>
    <row r="595" s="9" customFormat="1" ht="12"/>
    <row r="596" s="9" customFormat="1" ht="12"/>
    <row r="597" s="9" customFormat="1" ht="12"/>
    <row r="598" s="9" customFormat="1" ht="12"/>
    <row r="599" s="9" customFormat="1" ht="12"/>
    <row r="600" s="9" customFormat="1" ht="12"/>
    <row r="601" s="9" customFormat="1" ht="12"/>
    <row r="602" s="9" customFormat="1" ht="12"/>
    <row r="603" s="9" customFormat="1" ht="12"/>
    <row r="604" s="9" customFormat="1" ht="12"/>
    <row r="605" s="9" customFormat="1" ht="12"/>
    <row r="606" s="9" customFormat="1" ht="12"/>
    <row r="607" s="9" customFormat="1" ht="12"/>
    <row r="608" s="9" customFormat="1" ht="12"/>
    <row r="609" s="9" customFormat="1" ht="12"/>
    <row r="610" s="9" customFormat="1" ht="12"/>
    <row r="611" s="9" customFormat="1" ht="12"/>
    <row r="612" s="9" customFormat="1" ht="12"/>
    <row r="613" s="9" customFormat="1" ht="12"/>
    <row r="614" s="9" customFormat="1" ht="12"/>
    <row r="615" s="9" customFormat="1" ht="12"/>
    <row r="616" s="9" customFormat="1" ht="12"/>
    <row r="617" s="9" customFormat="1" ht="12"/>
    <row r="618" s="9" customFormat="1" ht="12"/>
    <row r="619" s="9" customFormat="1" ht="12"/>
    <row r="620" s="9" customFormat="1" ht="12"/>
    <row r="621" s="9" customFormat="1" ht="12"/>
    <row r="622" s="9" customFormat="1" ht="12"/>
    <row r="623" s="9" customFormat="1" ht="12"/>
    <row r="624" s="9" customFormat="1" ht="12"/>
    <row r="625" s="9" customFormat="1" ht="12"/>
    <row r="626" s="9" customFormat="1" ht="12"/>
    <row r="627" s="9" customFormat="1" ht="12"/>
    <row r="628" s="9" customFormat="1" ht="12"/>
    <row r="629" s="9" customFormat="1" ht="12"/>
    <row r="630" s="9" customFormat="1" ht="12"/>
    <row r="631" s="9" customFormat="1" ht="12"/>
    <row r="632" s="9" customFormat="1" ht="12"/>
    <row r="633" s="9" customFormat="1" ht="12"/>
    <row r="634" s="9" customFormat="1" ht="12"/>
    <row r="635" s="9" customFormat="1" ht="12"/>
    <row r="636" s="9" customFormat="1" ht="12"/>
    <row r="637" s="9" customFormat="1" ht="12"/>
    <row r="638" s="9" customFormat="1" ht="12"/>
    <row r="639" s="9" customFormat="1" ht="12"/>
    <row r="640" s="9" customFormat="1" ht="12"/>
    <row r="641" s="9" customFormat="1" ht="12"/>
    <row r="642" s="9" customFormat="1" ht="12"/>
    <row r="643" s="9" customFormat="1" ht="12"/>
    <row r="644" s="9" customFormat="1" ht="12"/>
    <row r="645" s="9" customFormat="1" ht="12"/>
    <row r="646" s="9" customFormat="1" ht="12"/>
    <row r="647" s="9" customFormat="1" ht="12"/>
    <row r="648" s="9" customFormat="1" ht="12"/>
    <row r="649" s="9" customFormat="1" ht="12"/>
    <row r="650" s="9" customFormat="1" ht="12"/>
    <row r="651" s="9" customFormat="1" ht="12"/>
    <row r="652" s="9" customFormat="1" ht="12"/>
    <row r="653" s="9" customFormat="1" ht="12"/>
    <row r="654" s="9" customFormat="1" ht="12"/>
    <row r="655" s="9" customFormat="1" ht="12"/>
    <row r="656" s="9" customFormat="1" ht="12"/>
    <row r="657" s="9" customFormat="1" ht="12"/>
    <row r="658" s="9" customFormat="1" ht="12"/>
    <row r="659" s="9" customFormat="1" ht="12"/>
    <row r="660" s="9" customFormat="1" ht="12"/>
    <row r="661" s="9" customFormat="1" ht="12"/>
    <row r="662" s="9" customFormat="1" ht="12"/>
    <row r="663" s="9" customFormat="1" ht="12"/>
    <row r="664" s="9" customFormat="1" ht="12"/>
    <row r="665" s="9" customFormat="1" ht="12"/>
    <row r="666" s="9" customFormat="1" ht="12"/>
    <row r="667" s="9" customFormat="1" ht="12"/>
    <row r="668" s="9" customFormat="1" ht="12"/>
    <row r="669" s="9" customFormat="1" ht="12"/>
    <row r="670" s="9" customFormat="1" ht="12"/>
    <row r="671" s="9" customFormat="1" ht="12"/>
    <row r="672" s="9" customFormat="1" ht="12"/>
    <row r="673" s="9" customFormat="1" ht="12"/>
    <row r="674" s="9" customFormat="1" ht="12"/>
    <row r="675" s="9" customFormat="1" ht="12"/>
    <row r="676" s="9" customFormat="1" ht="12"/>
    <row r="677" s="9" customFormat="1" ht="12"/>
    <row r="678" s="9" customFormat="1" ht="12"/>
    <row r="679" s="9" customFormat="1" ht="12"/>
    <row r="680" s="9" customFormat="1" ht="12"/>
    <row r="681" s="9" customFormat="1" ht="12"/>
    <row r="682" s="9" customFormat="1" ht="12"/>
    <row r="683" s="9" customFormat="1" ht="12"/>
    <row r="684" s="9" customFormat="1" ht="12"/>
    <row r="685" s="9" customFormat="1" ht="12"/>
    <row r="686" s="9" customFormat="1" ht="12"/>
    <row r="687" s="9" customFormat="1" ht="12"/>
    <row r="688" s="9" customFormat="1" ht="12"/>
    <row r="689" s="9" customFormat="1" ht="12"/>
    <row r="690" s="9" customFormat="1" ht="12"/>
    <row r="691" s="9" customFormat="1" ht="12"/>
    <row r="692" s="9" customFormat="1" ht="12"/>
    <row r="693" s="9" customFormat="1" ht="12"/>
    <row r="694" s="9" customFormat="1" ht="12"/>
    <row r="695" s="9" customFormat="1" ht="12"/>
    <row r="696" s="9" customFormat="1" ht="12"/>
    <row r="697" s="9" customFormat="1" ht="12"/>
    <row r="698" s="9" customFormat="1" ht="12"/>
    <row r="699" s="9" customFormat="1" ht="12"/>
    <row r="700" s="9" customFormat="1" ht="12"/>
    <row r="701" s="9" customFormat="1" ht="12"/>
    <row r="702" s="9" customFormat="1" ht="12"/>
    <row r="703" s="9" customFormat="1" ht="12"/>
    <row r="704" s="9" customFormat="1" ht="12"/>
    <row r="705" s="9" customFormat="1" ht="12"/>
    <row r="706" s="9" customFormat="1" ht="12"/>
    <row r="707" s="9" customFormat="1" ht="12"/>
    <row r="708" s="9" customFormat="1" ht="12"/>
    <row r="709" s="9" customFormat="1" ht="12"/>
    <row r="710" s="9" customFormat="1" ht="12"/>
    <row r="711" s="9" customFormat="1" ht="12"/>
    <row r="712" s="9" customFormat="1" ht="12"/>
    <row r="713" s="9" customFormat="1" ht="12"/>
    <row r="714" s="9" customFormat="1" ht="12"/>
    <row r="715" s="9" customFormat="1" ht="12"/>
  </sheetData>
  <sheetProtection/>
  <mergeCells count="31">
    <mergeCell ref="A85:A88"/>
    <mergeCell ref="A50:A53"/>
    <mergeCell ref="A123:P123"/>
    <mergeCell ref="A76:A77"/>
    <mergeCell ref="A124:P124"/>
    <mergeCell ref="A128:A130"/>
    <mergeCell ref="A115:A116"/>
    <mergeCell ref="A57:A58"/>
    <mergeCell ref="A108:A113"/>
    <mergeCell ref="A82:P82"/>
    <mergeCell ref="A89:A94"/>
    <mergeCell ref="A6:A8"/>
    <mergeCell ref="A132:A133"/>
    <mergeCell ref="A96:A97"/>
    <mergeCell ref="A98:A99"/>
    <mergeCell ref="A100:A101"/>
    <mergeCell ref="A102:A103"/>
    <mergeCell ref="A12:A17"/>
    <mergeCell ref="A22:A23"/>
    <mergeCell ref="A25:A27"/>
    <mergeCell ref="A31:A38"/>
    <mergeCell ref="A59:A62"/>
    <mergeCell ref="A66:A67"/>
    <mergeCell ref="A70:A71"/>
    <mergeCell ref="A105:A107"/>
    <mergeCell ref="A2:P2"/>
    <mergeCell ref="A3:P3"/>
    <mergeCell ref="A46:P46"/>
    <mergeCell ref="A47:P47"/>
    <mergeCell ref="A81:P81"/>
    <mergeCell ref="A54:A5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60"/>
  <sheetViews>
    <sheetView zoomScale="80" zoomScaleNormal="80" zoomScalePageLayoutView="0" workbookViewId="0" topLeftCell="A114">
      <selection activeCell="L144" sqref="L144"/>
    </sheetView>
  </sheetViews>
  <sheetFormatPr defaultColWidth="9.8515625" defaultRowHeight="12.75"/>
  <cols>
    <col min="1" max="1" width="22.00390625" style="9" customWidth="1"/>
    <col min="2" max="2" width="18.28125" style="9" customWidth="1"/>
    <col min="3" max="3" width="10.57421875" style="20" customWidth="1"/>
    <col min="4" max="4" width="9.7109375" style="9" customWidth="1"/>
    <col min="5" max="5" width="9.8515625" style="9" customWidth="1"/>
    <col min="6" max="6" width="9.140625" style="9" customWidth="1"/>
    <col min="7" max="8" width="9.57421875" style="9" customWidth="1"/>
    <col min="9" max="9" width="10.28125" style="21" customWidth="1"/>
    <col min="10" max="10" width="9.140625" style="9" customWidth="1"/>
    <col min="11" max="11" width="9.00390625" style="9" customWidth="1"/>
    <col min="12" max="12" width="9.421875" style="9" customWidth="1"/>
    <col min="13" max="13" width="8.8515625" style="9" customWidth="1"/>
    <col min="14" max="14" width="8.57421875" style="9" customWidth="1"/>
    <col min="15" max="15" width="9.140625" style="9" customWidth="1"/>
    <col min="16" max="16" width="11.00390625" style="8" customWidth="1"/>
    <col min="17" max="16384" width="9.8515625" style="9" customWidth="1"/>
  </cols>
  <sheetData>
    <row r="1" ht="18" customHeight="1">
      <c r="P1" s="70" t="s">
        <v>79</v>
      </c>
    </row>
    <row r="2" spans="1:16" ht="28.5" customHeight="1">
      <c r="A2" s="502" t="s">
        <v>73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</row>
    <row r="3" spans="1:16" ht="16.5" customHeight="1">
      <c r="A3" s="502" t="s">
        <v>75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 ht="27" customHeight="1">
      <c r="A4" s="225" t="s">
        <v>186</v>
      </c>
      <c r="B4" s="225" t="s">
        <v>123</v>
      </c>
      <c r="C4" s="225" t="s">
        <v>0</v>
      </c>
      <c r="D4" s="225" t="s">
        <v>16</v>
      </c>
      <c r="E4" s="225" t="s">
        <v>17</v>
      </c>
      <c r="F4" s="225" t="s">
        <v>18</v>
      </c>
      <c r="G4" s="225" t="s">
        <v>19</v>
      </c>
      <c r="H4" s="225" t="s">
        <v>20</v>
      </c>
      <c r="I4" s="226" t="s">
        <v>21</v>
      </c>
      <c r="J4" s="225" t="s">
        <v>22</v>
      </c>
      <c r="K4" s="225" t="s">
        <v>61</v>
      </c>
      <c r="L4" s="225" t="s">
        <v>23</v>
      </c>
      <c r="M4" s="225" t="s">
        <v>24</v>
      </c>
      <c r="N4" s="225" t="s">
        <v>25</v>
      </c>
      <c r="O4" s="225" t="s">
        <v>26</v>
      </c>
      <c r="P4" s="225" t="s">
        <v>40</v>
      </c>
    </row>
    <row r="5" spans="1:16" ht="22.5" customHeight="1">
      <c r="A5" s="43" t="s">
        <v>41</v>
      </c>
      <c r="B5" s="43"/>
      <c r="C5" s="64"/>
      <c r="D5" s="65"/>
      <c r="E5" s="65"/>
      <c r="F5" s="65"/>
      <c r="G5" s="65"/>
      <c r="H5" s="65"/>
      <c r="I5" s="66"/>
      <c r="J5" s="65"/>
      <c r="K5" s="65"/>
      <c r="L5" s="65"/>
      <c r="M5" s="65"/>
      <c r="N5" s="65"/>
      <c r="O5" s="65"/>
      <c r="P5" s="67"/>
    </row>
    <row r="6" spans="1:16" s="16" customFormat="1" ht="15" customHeight="1">
      <c r="A6" s="503" t="s">
        <v>89</v>
      </c>
      <c r="B6" s="73" t="s">
        <v>90</v>
      </c>
      <c r="C6" s="134" t="s">
        <v>57</v>
      </c>
      <c r="D6" s="84">
        <v>2300</v>
      </c>
      <c r="E6" s="84">
        <v>2300</v>
      </c>
      <c r="F6" s="84">
        <v>2300</v>
      </c>
      <c r="G6" s="88">
        <v>2300</v>
      </c>
      <c r="H6" s="88">
        <v>2360</v>
      </c>
      <c r="I6" s="84">
        <v>2400</v>
      </c>
      <c r="J6" s="159">
        <v>2400</v>
      </c>
      <c r="K6" s="84">
        <v>2400</v>
      </c>
      <c r="L6" s="90">
        <v>2400</v>
      </c>
      <c r="M6" s="84">
        <v>2400</v>
      </c>
      <c r="N6" s="101">
        <v>2400</v>
      </c>
      <c r="O6" s="96">
        <v>2400</v>
      </c>
      <c r="P6" s="160">
        <f>AVERAGE(D6:O6)</f>
        <v>2363.3333333333335</v>
      </c>
    </row>
    <row r="7" spans="1:16" s="16" customFormat="1" ht="15" customHeight="1">
      <c r="A7" s="504"/>
      <c r="B7" s="73" t="s">
        <v>91</v>
      </c>
      <c r="C7" s="134" t="s">
        <v>57</v>
      </c>
      <c r="D7" s="84">
        <v>1920</v>
      </c>
      <c r="E7" s="84">
        <v>1886.6666666666667</v>
      </c>
      <c r="F7" s="84">
        <v>1880</v>
      </c>
      <c r="G7" s="88">
        <v>1880</v>
      </c>
      <c r="H7" s="88">
        <v>1928</v>
      </c>
      <c r="I7" s="84">
        <v>1960.0000000000002</v>
      </c>
      <c r="J7" s="159">
        <v>1966.666666666667</v>
      </c>
      <c r="K7" s="84">
        <v>2000</v>
      </c>
      <c r="L7" s="90">
        <v>2000</v>
      </c>
      <c r="M7" s="84">
        <v>2000</v>
      </c>
      <c r="N7" s="101">
        <v>2000</v>
      </c>
      <c r="O7" s="96">
        <v>2000</v>
      </c>
      <c r="P7" s="160">
        <f aca="true" t="shared" si="0" ref="P7:P41">AVERAGE(D7:O7)</f>
        <v>1951.777777777778</v>
      </c>
    </row>
    <row r="8" spans="1:16" s="16" customFormat="1" ht="15" customHeight="1">
      <c r="A8" s="505"/>
      <c r="B8" s="73" t="s">
        <v>92</v>
      </c>
      <c r="C8" s="134" t="s">
        <v>57</v>
      </c>
      <c r="D8" s="84">
        <v>1760.0000000000002</v>
      </c>
      <c r="E8" s="84">
        <v>1760.0000000000002</v>
      </c>
      <c r="F8" s="84">
        <v>1760.0000000000002</v>
      </c>
      <c r="G8" s="88">
        <v>1760.0000000000002</v>
      </c>
      <c r="H8" s="88">
        <v>1784</v>
      </c>
      <c r="I8" s="84">
        <v>1800</v>
      </c>
      <c r="J8" s="159">
        <v>1806.6666666666667</v>
      </c>
      <c r="K8" s="84">
        <v>1837.333333333333</v>
      </c>
      <c r="L8" s="90">
        <v>1839.9999999999998</v>
      </c>
      <c r="M8" s="84">
        <v>1839.9999999999998</v>
      </c>
      <c r="N8" s="101">
        <v>1839.9999999999998</v>
      </c>
      <c r="O8" s="96">
        <v>1839.9999999999998</v>
      </c>
      <c r="P8" s="160">
        <f t="shared" si="0"/>
        <v>1802.3333333333333</v>
      </c>
    </row>
    <row r="9" spans="1:16" s="16" customFormat="1" ht="15" customHeight="1">
      <c r="A9" s="73"/>
      <c r="B9" s="73" t="s">
        <v>1</v>
      </c>
      <c r="C9" s="134" t="s">
        <v>57</v>
      </c>
      <c r="D9" s="84">
        <v>1141.6666666666667</v>
      </c>
      <c r="E9" s="84">
        <v>1200</v>
      </c>
      <c r="F9" s="84">
        <v>1050</v>
      </c>
      <c r="G9" s="88">
        <v>1075</v>
      </c>
      <c r="H9" s="88">
        <v>1150</v>
      </c>
      <c r="I9" s="84">
        <v>1116.6666666666667</v>
      </c>
      <c r="J9" s="159">
        <v>1112.5</v>
      </c>
      <c r="K9" s="84">
        <v>1150</v>
      </c>
      <c r="L9" s="90">
        <v>1179.1666666666667</v>
      </c>
      <c r="M9" s="84">
        <v>1163.3333333333333</v>
      </c>
      <c r="N9" s="101">
        <v>1150</v>
      </c>
      <c r="O9" s="96">
        <v>1150</v>
      </c>
      <c r="P9" s="160">
        <f t="shared" si="0"/>
        <v>1136.5277777777778</v>
      </c>
    </row>
    <row r="10" spans="1:16" s="16" customFormat="1" ht="7.5" customHeight="1">
      <c r="A10" s="38"/>
      <c r="B10" s="38"/>
      <c r="C10" s="24"/>
      <c r="D10" s="11"/>
      <c r="E10" s="11"/>
      <c r="F10" s="11"/>
      <c r="G10" s="12"/>
      <c r="H10" s="12"/>
      <c r="I10" s="11"/>
      <c r="J10" s="58"/>
      <c r="K10" s="11"/>
      <c r="L10" s="13"/>
      <c r="M10" s="11"/>
      <c r="N10" s="14"/>
      <c r="O10" s="15"/>
      <c r="P10" s="1"/>
    </row>
    <row r="11" spans="1:16" s="16" customFormat="1" ht="16.5" customHeight="1">
      <c r="A11" s="43" t="s">
        <v>42</v>
      </c>
      <c r="B11" s="43"/>
      <c r="C11" s="24"/>
      <c r="D11" s="11"/>
      <c r="E11" s="11"/>
      <c r="F11" s="11"/>
      <c r="G11" s="12"/>
      <c r="H11" s="12"/>
      <c r="I11" s="11"/>
      <c r="J11" s="27"/>
      <c r="K11" s="11"/>
      <c r="L11" s="13"/>
      <c r="M11" s="11"/>
      <c r="N11" s="14"/>
      <c r="O11" s="15"/>
      <c r="P11" s="1"/>
    </row>
    <row r="12" spans="1:16" s="16" customFormat="1" ht="15.75" customHeight="1">
      <c r="A12" s="508" t="s">
        <v>93</v>
      </c>
      <c r="B12" s="133" t="s">
        <v>94</v>
      </c>
      <c r="C12" s="134" t="s">
        <v>57</v>
      </c>
      <c r="D12" s="84">
        <v>4100</v>
      </c>
      <c r="E12" s="84">
        <v>4141.666666666667</v>
      </c>
      <c r="F12" s="84">
        <v>4200</v>
      </c>
      <c r="G12" s="88">
        <v>4100</v>
      </c>
      <c r="H12" s="88">
        <v>4100</v>
      </c>
      <c r="I12" s="84">
        <v>4100</v>
      </c>
      <c r="J12" s="159">
        <v>4100</v>
      </c>
      <c r="K12" s="84">
        <v>4100</v>
      </c>
      <c r="L12" s="90">
        <v>5100</v>
      </c>
      <c r="M12" s="84">
        <v>5033.333333333333</v>
      </c>
      <c r="N12" s="101">
        <v>4800</v>
      </c>
      <c r="O12" s="96">
        <v>4666.666666666667</v>
      </c>
      <c r="P12" s="160">
        <f t="shared" si="0"/>
        <v>4378.472222222223</v>
      </c>
    </row>
    <row r="13" spans="1:16" s="16" customFormat="1" ht="15.75" customHeight="1">
      <c r="A13" s="508"/>
      <c r="B13" s="133" t="s">
        <v>95</v>
      </c>
      <c r="C13" s="134" t="s">
        <v>57</v>
      </c>
      <c r="D13" s="84">
        <v>4566.666666666667</v>
      </c>
      <c r="E13" s="84">
        <v>4383.333333333333</v>
      </c>
      <c r="F13" s="84">
        <v>4300</v>
      </c>
      <c r="G13" s="88">
        <v>4200</v>
      </c>
      <c r="H13" s="88">
        <v>4200</v>
      </c>
      <c r="I13" s="84">
        <v>4200</v>
      </c>
      <c r="J13" s="159">
        <v>4200</v>
      </c>
      <c r="K13" s="84">
        <v>4193.333333333333</v>
      </c>
      <c r="L13" s="90">
        <v>4091.6666666666665</v>
      </c>
      <c r="M13" s="84">
        <v>4146.666666666667</v>
      </c>
      <c r="N13" s="101">
        <v>4358.333333333333</v>
      </c>
      <c r="O13" s="96">
        <v>4400</v>
      </c>
      <c r="P13" s="160">
        <f t="shared" si="0"/>
        <v>4270</v>
      </c>
    </row>
    <row r="14" spans="1:16" s="16" customFormat="1" ht="15.75" customHeight="1">
      <c r="A14" s="508"/>
      <c r="B14" s="133" t="s">
        <v>190</v>
      </c>
      <c r="C14" s="134" t="s">
        <v>57</v>
      </c>
      <c r="D14" s="84">
        <v>3500</v>
      </c>
      <c r="E14" s="84">
        <v>3450</v>
      </c>
      <c r="F14" s="84">
        <v>3200</v>
      </c>
      <c r="G14" s="88">
        <v>3200</v>
      </c>
      <c r="H14" s="88">
        <v>3100</v>
      </c>
      <c r="I14" s="84">
        <v>3100</v>
      </c>
      <c r="J14" s="159">
        <v>3177.777777777778</v>
      </c>
      <c r="K14" s="84">
        <v>3160</v>
      </c>
      <c r="L14" s="90">
        <v>3108.3333333333335</v>
      </c>
      <c r="M14" s="84">
        <v>3193.3333333333335</v>
      </c>
      <c r="N14" s="101">
        <v>3083.3333333333335</v>
      </c>
      <c r="O14" s="96">
        <v>2900</v>
      </c>
      <c r="P14" s="160">
        <f t="shared" si="0"/>
        <v>3181.0648148148143</v>
      </c>
    </row>
    <row r="15" spans="1:16" s="16" customFormat="1" ht="15.75" customHeight="1">
      <c r="A15" s="508"/>
      <c r="B15" s="133" t="s">
        <v>97</v>
      </c>
      <c r="C15" s="134" t="s">
        <v>57</v>
      </c>
      <c r="D15" s="84">
        <v>4200</v>
      </c>
      <c r="E15" s="84">
        <v>4200</v>
      </c>
      <c r="F15" s="84">
        <v>4200</v>
      </c>
      <c r="G15" s="88">
        <v>4200</v>
      </c>
      <c r="H15" s="88">
        <v>4200</v>
      </c>
      <c r="I15" s="84">
        <v>4200</v>
      </c>
      <c r="J15" s="159">
        <v>4200</v>
      </c>
      <c r="K15" s="84">
        <v>4200</v>
      </c>
      <c r="L15" s="90">
        <v>4200</v>
      </c>
      <c r="M15" s="84">
        <v>3426.6666666666665</v>
      </c>
      <c r="N15" s="101">
        <v>3300</v>
      </c>
      <c r="O15" s="96">
        <v>3300</v>
      </c>
      <c r="P15" s="160">
        <f t="shared" si="0"/>
        <v>3985.555555555555</v>
      </c>
    </row>
    <row r="16" spans="1:16" s="16" customFormat="1" ht="15.75" customHeight="1">
      <c r="A16" s="508"/>
      <c r="B16" s="133" t="s">
        <v>99</v>
      </c>
      <c r="C16" s="134" t="s">
        <v>57</v>
      </c>
      <c r="D16" s="84">
        <v>3500</v>
      </c>
      <c r="E16" s="84">
        <v>3366.6666666666665</v>
      </c>
      <c r="F16" s="84">
        <v>3283.3333333333335</v>
      </c>
      <c r="G16" s="88">
        <v>3150</v>
      </c>
      <c r="H16" s="88">
        <v>3100</v>
      </c>
      <c r="I16" s="84">
        <v>3008.3333333333335</v>
      </c>
      <c r="J16" s="159">
        <v>3013.8888888888887</v>
      </c>
      <c r="K16" s="84">
        <v>3300</v>
      </c>
      <c r="L16" s="90">
        <v>3291.6666666666665</v>
      </c>
      <c r="M16" s="84">
        <v>3300</v>
      </c>
      <c r="N16" s="101">
        <v>3300</v>
      </c>
      <c r="O16" s="96">
        <v>3233.3333333333335</v>
      </c>
      <c r="P16" s="160">
        <f t="shared" si="0"/>
        <v>3237.2685185185187</v>
      </c>
    </row>
    <row r="17" spans="1:16" s="16" customFormat="1" ht="15.75" customHeight="1">
      <c r="A17" s="163"/>
      <c r="B17" s="133" t="s">
        <v>69</v>
      </c>
      <c r="C17" s="134" t="s">
        <v>57</v>
      </c>
      <c r="D17" s="84">
        <v>1566.6666666666667</v>
      </c>
      <c r="E17" s="84">
        <v>1941.6666666666667</v>
      </c>
      <c r="F17" s="84">
        <v>1641.6666666666667</v>
      </c>
      <c r="G17" s="88">
        <v>1625</v>
      </c>
      <c r="H17" s="88">
        <v>1733.3333333333333</v>
      </c>
      <c r="I17" s="84">
        <v>1563.6363636363637</v>
      </c>
      <c r="J17" s="159">
        <v>1361.111111111111</v>
      </c>
      <c r="K17" s="84">
        <v>1453.3333333333333</v>
      </c>
      <c r="L17" s="90">
        <v>1840</v>
      </c>
      <c r="M17" s="84">
        <v>2166.6666666666665</v>
      </c>
      <c r="N17" s="101">
        <v>1545.4545454545455</v>
      </c>
      <c r="O17" s="96">
        <v>1236.3636363636363</v>
      </c>
      <c r="P17" s="160">
        <f t="shared" si="0"/>
        <v>1639.5749158249157</v>
      </c>
    </row>
    <row r="18" spans="1:16" s="16" customFormat="1" ht="9" customHeight="1">
      <c r="A18" s="10"/>
      <c r="B18" s="10"/>
      <c r="C18" s="24"/>
      <c r="D18" s="11"/>
      <c r="E18" s="11"/>
      <c r="F18" s="11"/>
      <c r="G18" s="11"/>
      <c r="H18" s="12"/>
      <c r="I18" s="11"/>
      <c r="J18" s="58"/>
      <c r="K18" s="11"/>
      <c r="L18" s="13"/>
      <c r="M18" s="11"/>
      <c r="N18" s="14"/>
      <c r="O18" s="15"/>
      <c r="P18" s="1"/>
    </row>
    <row r="19" spans="1:16" s="16" customFormat="1" ht="15.75" customHeight="1">
      <c r="A19" s="43" t="s">
        <v>43</v>
      </c>
      <c r="B19" s="43"/>
      <c r="C19" s="24"/>
      <c r="D19" s="11"/>
      <c r="E19" s="11"/>
      <c r="F19" s="11"/>
      <c r="G19" s="11"/>
      <c r="H19" s="12"/>
      <c r="I19" s="11"/>
      <c r="J19" s="27"/>
      <c r="K19" s="11"/>
      <c r="L19" s="13"/>
      <c r="M19" s="11"/>
      <c r="N19" s="14"/>
      <c r="O19" s="15"/>
      <c r="P19" s="1"/>
    </row>
    <row r="20" spans="1:16" s="16" customFormat="1" ht="15.75" customHeight="1">
      <c r="A20" s="133"/>
      <c r="B20" s="73" t="s">
        <v>2</v>
      </c>
      <c r="C20" s="134" t="s">
        <v>57</v>
      </c>
      <c r="D20" s="84">
        <v>1025</v>
      </c>
      <c r="E20" s="84">
        <v>1091.6666666666667</v>
      </c>
      <c r="F20" s="84">
        <v>858.3333333333334</v>
      </c>
      <c r="G20" s="88">
        <v>816.6666666666666</v>
      </c>
      <c r="H20" s="88">
        <v>766.6666666666666</v>
      </c>
      <c r="I20" s="84">
        <v>700</v>
      </c>
      <c r="J20" s="159">
        <v>700</v>
      </c>
      <c r="K20" s="84">
        <v>753.3333333333334</v>
      </c>
      <c r="L20" s="90">
        <v>1041.6666666666667</v>
      </c>
      <c r="M20" s="84">
        <v>1206.6666666666667</v>
      </c>
      <c r="N20" s="101">
        <v>1066.6666666666667</v>
      </c>
      <c r="O20" s="96">
        <v>866.6666666666666</v>
      </c>
      <c r="P20" s="160">
        <f t="shared" si="0"/>
        <v>907.7777777777777</v>
      </c>
    </row>
    <row r="21" spans="1:16" s="16" customFormat="1" ht="15.75" customHeight="1">
      <c r="A21" s="508" t="s">
        <v>64</v>
      </c>
      <c r="B21" s="73" t="s">
        <v>103</v>
      </c>
      <c r="C21" s="134" t="s">
        <v>57</v>
      </c>
      <c r="D21" s="84">
        <v>1108.3333333333333</v>
      </c>
      <c r="E21" s="84">
        <v>1350</v>
      </c>
      <c r="F21" s="84">
        <v>1483.3333333333333</v>
      </c>
      <c r="G21" s="88">
        <v>1608.3333333333333</v>
      </c>
      <c r="H21" s="88">
        <v>1646.6666666666667</v>
      </c>
      <c r="I21" s="84">
        <v>1633.3333333333333</v>
      </c>
      <c r="J21" s="159">
        <v>1575</v>
      </c>
      <c r="K21" s="84">
        <v>1500</v>
      </c>
      <c r="L21" s="90"/>
      <c r="M21" s="84">
        <v>1576.923076923077</v>
      </c>
      <c r="N21" s="101">
        <v>1408.3333333333333</v>
      </c>
      <c r="O21" s="96">
        <v>1125</v>
      </c>
      <c r="P21" s="160">
        <f t="shared" si="0"/>
        <v>1455.932400932401</v>
      </c>
    </row>
    <row r="22" spans="1:16" s="16" customFormat="1" ht="15.75" customHeight="1">
      <c r="A22" s="508"/>
      <c r="B22" s="73" t="s">
        <v>104</v>
      </c>
      <c r="C22" s="134" t="s">
        <v>57</v>
      </c>
      <c r="D22" s="84">
        <v>2700</v>
      </c>
      <c r="E22" s="84">
        <v>3325</v>
      </c>
      <c r="F22" s="84">
        <v>3555.5555555555557</v>
      </c>
      <c r="G22" s="88">
        <v>3677.777777777778</v>
      </c>
      <c r="H22" s="88">
        <v>3800</v>
      </c>
      <c r="I22" s="84">
        <v>3458.3333333333335</v>
      </c>
      <c r="J22" s="159">
        <v>3291.6666666666665</v>
      </c>
      <c r="K22" s="84">
        <v>2253.3333333333335</v>
      </c>
      <c r="L22" s="90">
        <v>2516.6666666666665</v>
      </c>
      <c r="M22" s="84">
        <v>2540</v>
      </c>
      <c r="N22" s="101">
        <v>2425</v>
      </c>
      <c r="O22" s="96">
        <v>2333.3333333333335</v>
      </c>
      <c r="P22" s="160">
        <f t="shared" si="0"/>
        <v>2989.722222222222</v>
      </c>
    </row>
    <row r="23" spans="1:16" s="16" customFormat="1" ht="15.75" customHeight="1">
      <c r="A23" s="168"/>
      <c r="B23" s="73" t="s">
        <v>70</v>
      </c>
      <c r="C23" s="134" t="s">
        <v>57</v>
      </c>
      <c r="D23" s="84">
        <v>1984.8484848484848</v>
      </c>
      <c r="E23" s="84">
        <v>1492.4242424242423</v>
      </c>
      <c r="F23" s="84">
        <v>1291.6666666666667</v>
      </c>
      <c r="G23" s="88">
        <v>1193.1818181818182</v>
      </c>
      <c r="H23" s="88">
        <v>1209.0909090909092</v>
      </c>
      <c r="I23" s="84">
        <v>1000</v>
      </c>
      <c r="J23" s="159">
        <v>988.6363636363635</v>
      </c>
      <c r="K23" s="84">
        <v>1030.3030303030303</v>
      </c>
      <c r="L23" s="90">
        <v>1162.878787878788</v>
      </c>
      <c r="M23" s="84">
        <v>1236.3636363636365</v>
      </c>
      <c r="N23" s="101">
        <v>1424.242424242424</v>
      </c>
      <c r="O23" s="96">
        <v>1435.6060606060603</v>
      </c>
      <c r="P23" s="160">
        <f t="shared" si="0"/>
        <v>1287.4368686868686</v>
      </c>
    </row>
    <row r="24" spans="1:16" s="16" customFormat="1" ht="15.75" customHeight="1">
      <c r="A24" s="508" t="s">
        <v>105</v>
      </c>
      <c r="B24" s="73" t="s">
        <v>106</v>
      </c>
      <c r="C24" s="134" t="s">
        <v>57</v>
      </c>
      <c r="D24" s="84">
        <v>3000</v>
      </c>
      <c r="E24" s="84">
        <v>3233.3333333333335</v>
      </c>
      <c r="F24" s="84">
        <v>3333.3333333333335</v>
      </c>
      <c r="G24" s="88">
        <v>3500</v>
      </c>
      <c r="H24" s="88">
        <v>3666.6666666666665</v>
      </c>
      <c r="I24" s="84">
        <v>4000</v>
      </c>
      <c r="J24" s="159">
        <v>4000</v>
      </c>
      <c r="K24" s="84">
        <v>4580</v>
      </c>
      <c r="L24" s="90">
        <v>5033.333333333333</v>
      </c>
      <c r="M24" s="84">
        <v>5346.666666666667</v>
      </c>
      <c r="N24" s="101">
        <v>5308.333333333333</v>
      </c>
      <c r="O24" s="96">
        <v>4791.666666666667</v>
      </c>
      <c r="P24" s="160">
        <f t="shared" si="0"/>
        <v>4149.444444444444</v>
      </c>
    </row>
    <row r="25" spans="1:16" s="16" customFormat="1" ht="15.75" customHeight="1">
      <c r="A25" s="508"/>
      <c r="B25" s="73" t="s">
        <v>107</v>
      </c>
      <c r="C25" s="134" t="s">
        <v>57</v>
      </c>
      <c r="D25" s="84">
        <v>2725</v>
      </c>
      <c r="E25" s="84">
        <v>2708.3333333333335</v>
      </c>
      <c r="F25" s="84">
        <v>2650</v>
      </c>
      <c r="G25" s="88">
        <v>2808.3333333333335</v>
      </c>
      <c r="H25" s="88">
        <v>2880</v>
      </c>
      <c r="I25" s="84">
        <v>3425</v>
      </c>
      <c r="J25" s="159">
        <v>3300</v>
      </c>
      <c r="K25" s="84">
        <v>3200</v>
      </c>
      <c r="L25" s="90">
        <v>4225</v>
      </c>
      <c r="M25" s="84">
        <v>4313.333333333333</v>
      </c>
      <c r="N25" s="101">
        <v>4283.333333333333</v>
      </c>
      <c r="O25" s="96">
        <v>3933.3333333333335</v>
      </c>
      <c r="P25" s="160">
        <f t="shared" si="0"/>
        <v>3370.9722222222226</v>
      </c>
    </row>
    <row r="26" spans="1:16" s="16" customFormat="1" ht="15.75" customHeight="1">
      <c r="A26" s="508"/>
      <c r="B26" s="73" t="s">
        <v>108</v>
      </c>
      <c r="C26" s="134" t="s">
        <v>57</v>
      </c>
      <c r="D26" s="84">
        <v>3116.6666666666665</v>
      </c>
      <c r="E26" s="84">
        <v>3033.3333333333335</v>
      </c>
      <c r="F26" s="84">
        <v>3325</v>
      </c>
      <c r="G26" s="88">
        <v>3500</v>
      </c>
      <c r="H26" s="88">
        <v>3500</v>
      </c>
      <c r="I26" s="84">
        <v>3583.3333333333335</v>
      </c>
      <c r="J26" s="159">
        <v>3400</v>
      </c>
      <c r="K26" s="84">
        <v>3173.3333333333335</v>
      </c>
      <c r="L26" s="90">
        <v>3208.3333333333335</v>
      </c>
      <c r="M26" s="84">
        <v>3413.3333333333335</v>
      </c>
      <c r="N26" s="101">
        <v>3783.3333333333335</v>
      </c>
      <c r="O26" s="96">
        <v>3316.6666666666665</v>
      </c>
      <c r="P26" s="160">
        <f t="shared" si="0"/>
        <v>3362.7777777777774</v>
      </c>
    </row>
    <row r="27" spans="1:16" s="16" customFormat="1" ht="15.75" customHeight="1">
      <c r="A27" s="133"/>
      <c r="B27" s="73" t="s">
        <v>109</v>
      </c>
      <c r="C27" s="134" t="s">
        <v>57</v>
      </c>
      <c r="D27" s="84">
        <v>1050</v>
      </c>
      <c r="E27" s="84">
        <v>1316.6666666666667</v>
      </c>
      <c r="F27" s="84">
        <v>1716.6666666666667</v>
      </c>
      <c r="G27" s="88">
        <v>1916.6666666666667</v>
      </c>
      <c r="H27" s="88">
        <v>1800</v>
      </c>
      <c r="I27" s="84">
        <v>1800</v>
      </c>
      <c r="J27" s="159">
        <v>1775</v>
      </c>
      <c r="K27" s="84">
        <v>1646.6666666666667</v>
      </c>
      <c r="L27" s="90">
        <v>1500</v>
      </c>
      <c r="M27" s="84">
        <v>1506.6666666666667</v>
      </c>
      <c r="N27" s="101">
        <v>1183.3333333333333</v>
      </c>
      <c r="O27" s="96">
        <v>950</v>
      </c>
      <c r="P27" s="160">
        <f t="shared" si="0"/>
        <v>1513.472222222222</v>
      </c>
    </row>
    <row r="28" spans="1:16" s="16" customFormat="1" ht="8.25" customHeight="1">
      <c r="A28" s="39"/>
      <c r="B28" s="39"/>
      <c r="C28" s="24"/>
      <c r="D28" s="11"/>
      <c r="E28" s="11"/>
      <c r="F28" s="11"/>
      <c r="G28" s="12"/>
      <c r="H28" s="12"/>
      <c r="I28" s="11"/>
      <c r="J28" s="58"/>
      <c r="K28" s="11"/>
      <c r="L28" s="13"/>
      <c r="M28" s="11"/>
      <c r="N28" s="14"/>
      <c r="O28" s="15"/>
      <c r="P28" s="1"/>
    </row>
    <row r="29" spans="1:16" s="16" customFormat="1" ht="15.75" customHeight="1">
      <c r="A29" s="43" t="s">
        <v>44</v>
      </c>
      <c r="B29" s="43"/>
      <c r="C29" s="24"/>
      <c r="D29" s="11"/>
      <c r="E29" s="11"/>
      <c r="F29" s="11"/>
      <c r="G29" s="12"/>
      <c r="H29" s="12"/>
      <c r="I29" s="11"/>
      <c r="J29" s="27"/>
      <c r="K29" s="11"/>
      <c r="L29" s="13"/>
      <c r="M29" s="11"/>
      <c r="N29" s="14"/>
      <c r="O29" s="15"/>
      <c r="P29" s="1"/>
    </row>
    <row r="30" spans="1:16" s="16" customFormat="1" ht="15.75" customHeight="1">
      <c r="A30" s="510" t="s">
        <v>187</v>
      </c>
      <c r="B30" s="73" t="s">
        <v>113</v>
      </c>
      <c r="C30" s="134" t="s">
        <v>59</v>
      </c>
      <c r="D30" s="84">
        <v>15416.666666666666</v>
      </c>
      <c r="E30" s="84">
        <v>11750</v>
      </c>
      <c r="F30" s="84">
        <v>9916.666666666666</v>
      </c>
      <c r="G30" s="88">
        <v>8416.666666666666</v>
      </c>
      <c r="H30" s="88">
        <v>9200</v>
      </c>
      <c r="I30" s="84">
        <v>11000</v>
      </c>
      <c r="J30" s="159">
        <v>10333.333333333334</v>
      </c>
      <c r="K30" s="84">
        <v>10000</v>
      </c>
      <c r="L30" s="90">
        <v>10000</v>
      </c>
      <c r="M30" s="84">
        <v>11933.333333333334</v>
      </c>
      <c r="N30" s="101">
        <v>11333.333333333334</v>
      </c>
      <c r="O30" s="96">
        <v>12000</v>
      </c>
      <c r="P30" s="160">
        <f t="shared" si="0"/>
        <v>10941.666666666666</v>
      </c>
    </row>
    <row r="31" spans="1:16" s="16" customFormat="1" ht="15.75" customHeight="1">
      <c r="A31" s="511"/>
      <c r="B31" s="73" t="s">
        <v>114</v>
      </c>
      <c r="C31" s="134" t="s">
        <v>59</v>
      </c>
      <c r="D31" s="84">
        <v>13416.666666666666</v>
      </c>
      <c r="E31" s="84">
        <v>9750</v>
      </c>
      <c r="F31" s="84">
        <v>7958.333333333333</v>
      </c>
      <c r="G31" s="88">
        <v>6875</v>
      </c>
      <c r="H31" s="88">
        <v>7500</v>
      </c>
      <c r="I31" s="84">
        <v>9000</v>
      </c>
      <c r="J31" s="159">
        <v>8500</v>
      </c>
      <c r="K31" s="84">
        <v>8400</v>
      </c>
      <c r="L31" s="90">
        <v>8500</v>
      </c>
      <c r="M31" s="84">
        <v>9933.333333333334</v>
      </c>
      <c r="N31" s="101">
        <v>9291.666666666666</v>
      </c>
      <c r="O31" s="96">
        <v>10000</v>
      </c>
      <c r="P31" s="160">
        <f t="shared" si="0"/>
        <v>9093.75</v>
      </c>
    </row>
    <row r="32" spans="1:16" s="16" customFormat="1" ht="15.75" customHeight="1">
      <c r="A32" s="511"/>
      <c r="B32" s="133" t="s">
        <v>189</v>
      </c>
      <c r="C32" s="134" t="s">
        <v>59</v>
      </c>
      <c r="D32" s="84">
        <v>15555.555555555555</v>
      </c>
      <c r="E32" s="84">
        <v>13000</v>
      </c>
      <c r="F32" s="84">
        <v>11000</v>
      </c>
      <c r="G32" s="88"/>
      <c r="H32" s="88"/>
      <c r="I32" s="84"/>
      <c r="J32" s="159"/>
      <c r="K32" s="84"/>
      <c r="L32" s="90"/>
      <c r="M32" s="84"/>
      <c r="N32" s="101">
        <v>12333.333333333334</v>
      </c>
      <c r="O32" s="96">
        <v>13000</v>
      </c>
      <c r="P32" s="160">
        <f t="shared" si="0"/>
        <v>12977.777777777777</v>
      </c>
    </row>
    <row r="33" spans="1:16" s="16" customFormat="1" ht="15.75" customHeight="1">
      <c r="A33" s="511"/>
      <c r="B33" s="133" t="s">
        <v>116</v>
      </c>
      <c r="C33" s="134" t="s">
        <v>59</v>
      </c>
      <c r="D33" s="84">
        <v>13555.555555555555</v>
      </c>
      <c r="E33" s="84">
        <v>11083.333333333334</v>
      </c>
      <c r="F33" s="84">
        <v>9000</v>
      </c>
      <c r="G33" s="88"/>
      <c r="H33" s="88"/>
      <c r="I33" s="84"/>
      <c r="J33" s="159"/>
      <c r="K33" s="84"/>
      <c r="L33" s="90"/>
      <c r="M33" s="84"/>
      <c r="N33" s="101">
        <v>10333.333333333334</v>
      </c>
      <c r="O33" s="96">
        <v>11083.333333333334</v>
      </c>
      <c r="P33" s="160">
        <f t="shared" si="0"/>
        <v>11011.111111111113</v>
      </c>
    </row>
    <row r="34" spans="1:16" s="16" customFormat="1" ht="15.75" customHeight="1">
      <c r="A34" s="511"/>
      <c r="B34" s="73" t="s">
        <v>112</v>
      </c>
      <c r="C34" s="134" t="s">
        <v>59</v>
      </c>
      <c r="D34" s="84"/>
      <c r="E34" s="84">
        <v>7000</v>
      </c>
      <c r="F34" s="84"/>
      <c r="G34" s="88">
        <v>6333.333333333333</v>
      </c>
      <c r="H34" s="88">
        <v>6125</v>
      </c>
      <c r="I34" s="84">
        <v>6909.090909090909</v>
      </c>
      <c r="J34" s="159">
        <v>6250</v>
      </c>
      <c r="K34" s="84">
        <v>6200</v>
      </c>
      <c r="L34" s="90">
        <v>6000</v>
      </c>
      <c r="M34" s="84">
        <v>7733.333333333333</v>
      </c>
      <c r="N34" s="101">
        <v>8000</v>
      </c>
      <c r="O34" s="96">
        <v>8000</v>
      </c>
      <c r="P34" s="160">
        <f t="shared" si="0"/>
        <v>6855.075757575757</v>
      </c>
    </row>
    <row r="35" spans="1:16" s="16" customFormat="1" ht="15.75" customHeight="1">
      <c r="A35" s="511"/>
      <c r="B35" s="73" t="s">
        <v>111</v>
      </c>
      <c r="C35" s="134" t="s">
        <v>59</v>
      </c>
      <c r="D35" s="84"/>
      <c r="E35" s="84">
        <v>5000</v>
      </c>
      <c r="F35" s="84"/>
      <c r="G35" s="88">
        <v>5000</v>
      </c>
      <c r="H35" s="88">
        <v>4750</v>
      </c>
      <c r="I35" s="84">
        <v>5409.090909090909</v>
      </c>
      <c r="J35" s="159">
        <v>4541.666666666667</v>
      </c>
      <c r="K35" s="84">
        <v>4266.666666666667</v>
      </c>
      <c r="L35" s="90">
        <v>4083.3333333333335</v>
      </c>
      <c r="M35" s="84">
        <v>5733.333333333333</v>
      </c>
      <c r="N35" s="101">
        <v>6000</v>
      </c>
      <c r="O35" s="96">
        <v>6000</v>
      </c>
      <c r="P35" s="160">
        <f t="shared" si="0"/>
        <v>5078.409090909091</v>
      </c>
    </row>
    <row r="36" spans="1:16" s="16" customFormat="1" ht="15.75" customHeight="1">
      <c r="A36" s="511"/>
      <c r="B36" s="73" t="s">
        <v>117</v>
      </c>
      <c r="C36" s="134" t="s">
        <v>59</v>
      </c>
      <c r="D36" s="84">
        <v>9208.333333333334</v>
      </c>
      <c r="E36" s="84">
        <v>5458.333333333333</v>
      </c>
      <c r="F36" s="84">
        <v>4958.333333333333</v>
      </c>
      <c r="G36" s="88">
        <v>4583.333333333333</v>
      </c>
      <c r="H36" s="88">
        <v>4900</v>
      </c>
      <c r="I36" s="84">
        <v>5416.666666666667</v>
      </c>
      <c r="J36" s="159">
        <v>4250</v>
      </c>
      <c r="K36" s="84">
        <v>3833.3333333333335</v>
      </c>
      <c r="L36" s="90">
        <v>3750</v>
      </c>
      <c r="M36" s="84">
        <v>5233.333333333333</v>
      </c>
      <c r="N36" s="101">
        <v>5583.333333333333</v>
      </c>
      <c r="O36" s="96">
        <v>5500</v>
      </c>
      <c r="P36" s="160">
        <f t="shared" si="0"/>
        <v>5222.916666666667</v>
      </c>
    </row>
    <row r="37" spans="1:16" s="16" customFormat="1" ht="15.75" customHeight="1">
      <c r="A37" s="512"/>
      <c r="B37" s="133" t="s">
        <v>118</v>
      </c>
      <c r="C37" s="134" t="s">
        <v>59</v>
      </c>
      <c r="D37" s="84"/>
      <c r="E37" s="84"/>
      <c r="F37" s="84"/>
      <c r="G37" s="88"/>
      <c r="H37" s="88"/>
      <c r="I37" s="84"/>
      <c r="J37" s="159"/>
      <c r="K37" s="84"/>
      <c r="L37" s="90"/>
      <c r="M37" s="84"/>
      <c r="N37" s="101">
        <v>3000</v>
      </c>
      <c r="O37" s="96">
        <v>3000</v>
      </c>
      <c r="P37" s="160">
        <f t="shared" si="0"/>
        <v>3000</v>
      </c>
    </row>
    <row r="38" spans="1:16" s="16" customFormat="1" ht="15.75" customHeight="1">
      <c r="A38" s="133"/>
      <c r="B38" s="133" t="s">
        <v>37</v>
      </c>
      <c r="C38" s="134" t="s">
        <v>58</v>
      </c>
      <c r="D38" s="84">
        <v>291.6666666666667</v>
      </c>
      <c r="E38" s="84">
        <v>245.83333333333334</v>
      </c>
      <c r="F38" s="84">
        <v>200</v>
      </c>
      <c r="G38" s="88">
        <v>194.16666666666666</v>
      </c>
      <c r="H38" s="88">
        <v>170</v>
      </c>
      <c r="I38" s="84">
        <v>200</v>
      </c>
      <c r="J38" s="159">
        <v>175</v>
      </c>
      <c r="K38" s="84">
        <v>126</v>
      </c>
      <c r="L38" s="90">
        <v>111.66666666666667</v>
      </c>
      <c r="M38" s="84">
        <v>116</v>
      </c>
      <c r="N38" s="101">
        <v>122.5</v>
      </c>
      <c r="O38" s="96">
        <v>150</v>
      </c>
      <c r="P38" s="160">
        <f t="shared" si="0"/>
        <v>175.2361111111111</v>
      </c>
    </row>
    <row r="39" spans="1:16" s="16" customFormat="1" ht="15.75" customHeight="1">
      <c r="A39" s="39"/>
      <c r="B39" s="39"/>
      <c r="C39" s="18"/>
      <c r="D39" s="11"/>
      <c r="E39" s="11"/>
      <c r="F39" s="40"/>
      <c r="G39" s="12"/>
      <c r="H39" s="12"/>
      <c r="I39" s="11"/>
      <c r="J39" s="58"/>
      <c r="K39" s="11"/>
      <c r="L39" s="13"/>
      <c r="M39" s="11"/>
      <c r="N39" s="14"/>
      <c r="O39" s="41"/>
      <c r="P39" s="1"/>
    </row>
    <row r="40" spans="1:16" s="16" customFormat="1" ht="15.75" customHeight="1">
      <c r="A40" s="176" t="s">
        <v>45</v>
      </c>
      <c r="B40" s="176"/>
      <c r="C40" s="165"/>
      <c r="D40" s="84"/>
      <c r="E40" s="84"/>
      <c r="F40" s="84"/>
      <c r="G40" s="88"/>
      <c r="H40" s="100"/>
      <c r="I40" s="84"/>
      <c r="J40" s="101"/>
      <c r="K40" s="84"/>
      <c r="L40" s="90"/>
      <c r="M40" s="84"/>
      <c r="N40" s="101"/>
      <c r="O40" s="96"/>
      <c r="P40" s="160"/>
    </row>
    <row r="41" spans="1:16" s="16" customFormat="1" ht="15.75" customHeight="1">
      <c r="A41" s="133"/>
      <c r="B41" s="133" t="s">
        <v>4</v>
      </c>
      <c r="C41" s="134" t="s">
        <v>58</v>
      </c>
      <c r="D41" s="84">
        <v>2483.3333333333335</v>
      </c>
      <c r="E41" s="84">
        <v>2541.6666666666665</v>
      </c>
      <c r="F41" s="84">
        <v>2466.6666666666665</v>
      </c>
      <c r="G41" s="88">
        <v>2491.6666666666665</v>
      </c>
      <c r="H41" s="88">
        <v>2513.3333333333335</v>
      </c>
      <c r="I41" s="84">
        <v>2500</v>
      </c>
      <c r="J41" s="159">
        <v>2391.6666666666665</v>
      </c>
      <c r="K41" s="84">
        <v>2220</v>
      </c>
      <c r="L41" s="90">
        <v>2258.3333333333335</v>
      </c>
      <c r="M41" s="84">
        <v>2300</v>
      </c>
      <c r="N41" s="101">
        <v>2291.6666666666665</v>
      </c>
      <c r="O41" s="96">
        <v>2266.6666666666665</v>
      </c>
      <c r="P41" s="160">
        <f t="shared" si="0"/>
        <v>2393.75</v>
      </c>
    </row>
    <row r="42" spans="3:9" s="16" customFormat="1" ht="5.25" customHeight="1">
      <c r="C42" s="29"/>
      <c r="I42" s="44"/>
    </row>
    <row r="43" spans="3:16" s="16" customFormat="1" ht="15" customHeight="1">
      <c r="C43" s="29"/>
      <c r="I43" s="44"/>
      <c r="P43" s="70" t="s">
        <v>80</v>
      </c>
    </row>
    <row r="44" spans="1:16" s="16" customFormat="1" ht="33.75" customHeight="1">
      <c r="A44" s="502" t="s">
        <v>76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</row>
    <row r="45" spans="1:16" s="16" customFormat="1" ht="21" customHeight="1">
      <c r="A45" s="502" t="str">
        <f>A3</f>
        <v>Enero-Diciembre, 2018 (En RD$)</v>
      </c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</row>
    <row r="46" spans="1:16" s="16" customFormat="1" ht="33" customHeight="1">
      <c r="A46" s="225" t="s">
        <v>186</v>
      </c>
      <c r="B46" s="225" t="s">
        <v>123</v>
      </c>
      <c r="C46" s="225" t="s">
        <v>0</v>
      </c>
      <c r="D46" s="225" t="s">
        <v>16</v>
      </c>
      <c r="E46" s="225" t="s">
        <v>17</v>
      </c>
      <c r="F46" s="225" t="s">
        <v>18</v>
      </c>
      <c r="G46" s="225" t="s">
        <v>19</v>
      </c>
      <c r="H46" s="225" t="s">
        <v>20</v>
      </c>
      <c r="I46" s="226" t="s">
        <v>21</v>
      </c>
      <c r="J46" s="225" t="s">
        <v>22</v>
      </c>
      <c r="K46" s="225" t="s">
        <v>61</v>
      </c>
      <c r="L46" s="225" t="s">
        <v>23</v>
      </c>
      <c r="M46" s="225" t="s">
        <v>24</v>
      </c>
      <c r="N46" s="225" t="s">
        <v>25</v>
      </c>
      <c r="O46" s="225" t="s">
        <v>26</v>
      </c>
      <c r="P46" s="225" t="s">
        <v>40</v>
      </c>
    </row>
    <row r="47" spans="1:16" s="16" customFormat="1" ht="21" customHeight="1">
      <c r="A47" s="43" t="s">
        <v>46</v>
      </c>
      <c r="B47" s="43"/>
      <c r="C47" s="24"/>
      <c r="D47" s="28"/>
      <c r="E47" s="11"/>
      <c r="F47" s="11"/>
      <c r="G47" s="12"/>
      <c r="H47" s="12"/>
      <c r="I47" s="11"/>
      <c r="J47" s="11"/>
      <c r="K47" s="11"/>
      <c r="L47" s="13"/>
      <c r="M47" s="11"/>
      <c r="N47" s="14"/>
      <c r="O47" s="15"/>
      <c r="P47" s="1"/>
    </row>
    <row r="48" spans="1:16" s="16" customFormat="1" ht="15.75" customHeight="1">
      <c r="A48" s="499" t="s">
        <v>124</v>
      </c>
      <c r="B48" s="73" t="s">
        <v>125</v>
      </c>
      <c r="C48" s="134" t="s">
        <v>57</v>
      </c>
      <c r="D48" s="100">
        <v>691.6666666666666</v>
      </c>
      <c r="E48" s="84">
        <v>1791.6666666666667</v>
      </c>
      <c r="F48" s="84">
        <v>1466.6666666666667</v>
      </c>
      <c r="G48" s="88">
        <v>1800</v>
      </c>
      <c r="H48" s="88">
        <v>1373.3333333333333</v>
      </c>
      <c r="I48" s="84">
        <v>733.3333333333334</v>
      </c>
      <c r="J48" s="84">
        <v>902.7777777777778</v>
      </c>
      <c r="K48" s="84">
        <v>1386.6666666666667</v>
      </c>
      <c r="L48" s="88">
        <v>1583.3333333333333</v>
      </c>
      <c r="M48" s="84">
        <v>1480</v>
      </c>
      <c r="N48" s="101">
        <v>1158.3333333333333</v>
      </c>
      <c r="O48" s="96">
        <v>1275</v>
      </c>
      <c r="P48" s="160">
        <f>AVERAGE(D48:O48)</f>
        <v>1303.5648148148148</v>
      </c>
    </row>
    <row r="49" spans="1:16" s="16" customFormat="1" ht="15.75" customHeight="1">
      <c r="A49" s="500"/>
      <c r="B49" s="73" t="s">
        <v>126</v>
      </c>
      <c r="C49" s="134" t="s">
        <v>57</v>
      </c>
      <c r="D49" s="100">
        <v>1616.6666666666667</v>
      </c>
      <c r="E49" s="84">
        <v>2316.6666666666665</v>
      </c>
      <c r="F49" s="84">
        <v>2283.3333333333335</v>
      </c>
      <c r="G49" s="88">
        <v>1666.6666666666667</v>
      </c>
      <c r="H49" s="88">
        <v>1486.6666666666667</v>
      </c>
      <c r="I49" s="84">
        <v>1683.3333333333333</v>
      </c>
      <c r="J49" s="84">
        <v>1805.5555555555557</v>
      </c>
      <c r="K49" s="84">
        <v>1200</v>
      </c>
      <c r="L49" s="88">
        <v>1416.6666666666667</v>
      </c>
      <c r="M49" s="84">
        <v>1546.6666666666667</v>
      </c>
      <c r="N49" s="101">
        <v>1550</v>
      </c>
      <c r="O49" s="96">
        <v>3383.3333333333335</v>
      </c>
      <c r="P49" s="160">
        <f aca="true" t="shared" si="1" ref="P49:P76">AVERAGE(D49:O49)</f>
        <v>1829.6296296296296</v>
      </c>
    </row>
    <row r="50" spans="1:16" s="16" customFormat="1" ht="15.75" customHeight="1">
      <c r="A50" s="500"/>
      <c r="B50" s="73" t="s">
        <v>127</v>
      </c>
      <c r="C50" s="134" t="s">
        <v>57</v>
      </c>
      <c r="D50" s="100">
        <v>1616.6666666666667</v>
      </c>
      <c r="E50" s="84">
        <v>2316.6666666666665</v>
      </c>
      <c r="F50" s="84">
        <v>2283.3333333333335</v>
      </c>
      <c r="G50" s="88">
        <v>1666.6666666666667</v>
      </c>
      <c r="H50" s="88">
        <v>1486.6666666666667</v>
      </c>
      <c r="I50" s="84">
        <v>1683.3333333333333</v>
      </c>
      <c r="J50" s="84">
        <v>1805.5555555555557</v>
      </c>
      <c r="K50" s="84">
        <v>1200</v>
      </c>
      <c r="L50" s="88">
        <v>1416.6666666666667</v>
      </c>
      <c r="M50" s="84">
        <v>1546.6666666666667</v>
      </c>
      <c r="N50" s="101">
        <v>1550</v>
      </c>
      <c r="O50" s="96">
        <v>3416.6666666666665</v>
      </c>
      <c r="P50" s="160">
        <f t="shared" si="1"/>
        <v>1832.4074074074076</v>
      </c>
    </row>
    <row r="51" spans="1:16" s="16" customFormat="1" ht="15.75" customHeight="1">
      <c r="A51" s="501"/>
      <c r="B51" s="73" t="s">
        <v>128</v>
      </c>
      <c r="C51" s="134" t="s">
        <v>57</v>
      </c>
      <c r="D51" s="100">
        <v>5791.666666666667</v>
      </c>
      <c r="E51" s="84">
        <v>4833.333333333333</v>
      </c>
      <c r="F51" s="84">
        <v>7375</v>
      </c>
      <c r="G51" s="88">
        <v>4083.3333333333335</v>
      </c>
      <c r="H51" s="88">
        <v>3500</v>
      </c>
      <c r="I51" s="84">
        <v>3808.3333333333335</v>
      </c>
      <c r="J51" s="84">
        <v>2408.3333333333335</v>
      </c>
      <c r="K51" s="84">
        <v>3040</v>
      </c>
      <c r="L51" s="88">
        <v>3375</v>
      </c>
      <c r="M51" s="84">
        <v>4369.333333333333</v>
      </c>
      <c r="N51" s="101">
        <v>3333.3333333333335</v>
      </c>
      <c r="O51" s="96">
        <v>4208.333333333333</v>
      </c>
      <c r="P51" s="160">
        <f t="shared" si="1"/>
        <v>4177.166666666667</v>
      </c>
    </row>
    <row r="52" spans="1:16" s="16" customFormat="1" ht="15.75" customHeight="1">
      <c r="A52" s="499" t="s">
        <v>72</v>
      </c>
      <c r="B52" s="73" t="s">
        <v>130</v>
      </c>
      <c r="C52" s="134" t="s">
        <v>57</v>
      </c>
      <c r="D52" s="100">
        <v>11583.333333333334</v>
      </c>
      <c r="E52" s="84">
        <v>11958.333333333334</v>
      </c>
      <c r="F52" s="84">
        <v>12000</v>
      </c>
      <c r="G52" s="88">
        <v>12000</v>
      </c>
      <c r="H52" s="88">
        <v>12566.666666666666</v>
      </c>
      <c r="I52" s="84">
        <v>12916.666666666666</v>
      </c>
      <c r="J52" s="84">
        <v>13200</v>
      </c>
      <c r="K52" s="84">
        <v>12593.333333333334</v>
      </c>
      <c r="L52" s="88">
        <v>12416.666666666666</v>
      </c>
      <c r="M52" s="84">
        <v>9300</v>
      </c>
      <c r="N52" s="101">
        <v>8125</v>
      </c>
      <c r="O52" s="96">
        <v>9375</v>
      </c>
      <c r="P52" s="160">
        <f t="shared" si="1"/>
        <v>11502.916666666666</v>
      </c>
    </row>
    <row r="53" spans="1:16" s="16" customFormat="1" ht="15.75" customHeight="1">
      <c r="A53" s="501"/>
      <c r="B53" s="73" t="s">
        <v>131</v>
      </c>
      <c r="C53" s="134" t="s">
        <v>57</v>
      </c>
      <c r="D53" s="100"/>
      <c r="E53" s="84"/>
      <c r="F53" s="84">
        <v>9000</v>
      </c>
      <c r="G53" s="88">
        <v>9000</v>
      </c>
      <c r="H53" s="88">
        <v>9400</v>
      </c>
      <c r="I53" s="84">
        <v>9750</v>
      </c>
      <c r="J53" s="84">
        <v>10000</v>
      </c>
      <c r="K53" s="84">
        <v>10000</v>
      </c>
      <c r="L53" s="88">
        <v>10000</v>
      </c>
      <c r="M53" s="84">
        <v>9000</v>
      </c>
      <c r="N53" s="101"/>
      <c r="O53" s="96"/>
      <c r="P53" s="160">
        <f t="shared" si="1"/>
        <v>9518.75</v>
      </c>
    </row>
    <row r="54" spans="1:16" s="16" customFormat="1" ht="15.75" customHeight="1">
      <c r="A54" s="167"/>
      <c r="B54" s="73" t="s">
        <v>5</v>
      </c>
      <c r="C54" s="134" t="s">
        <v>57</v>
      </c>
      <c r="D54" s="100">
        <v>1583.3333333333333</v>
      </c>
      <c r="E54" s="84">
        <v>1625</v>
      </c>
      <c r="F54" s="84">
        <v>1810.60606060606</v>
      </c>
      <c r="G54" s="88">
        <v>1462.1212121212122</v>
      </c>
      <c r="H54" s="88">
        <v>2178.787878787879</v>
      </c>
      <c r="I54" s="84">
        <v>1878.7878787878788</v>
      </c>
      <c r="J54" s="84">
        <v>986.111111111111</v>
      </c>
      <c r="K54" s="84">
        <v>836.3636363636363</v>
      </c>
      <c r="L54" s="88">
        <v>1393.9393939393938</v>
      </c>
      <c r="M54" s="84">
        <v>1472.7272727272727</v>
      </c>
      <c r="N54" s="101">
        <v>1314.3939393939397</v>
      </c>
      <c r="O54" s="96">
        <v>1284.0909090909092</v>
      </c>
      <c r="P54" s="160">
        <f t="shared" si="1"/>
        <v>1485.5218855218852</v>
      </c>
    </row>
    <row r="55" spans="1:16" s="16" customFormat="1" ht="15.75" customHeight="1">
      <c r="A55" s="499" t="s">
        <v>50</v>
      </c>
      <c r="B55" s="73" t="s">
        <v>132</v>
      </c>
      <c r="C55" s="134" t="s">
        <v>57</v>
      </c>
      <c r="D55" s="100">
        <v>713.3333333333334</v>
      </c>
      <c r="E55" s="84">
        <v>994.2857142857143</v>
      </c>
      <c r="F55" s="84">
        <v>906.6666666666666</v>
      </c>
      <c r="G55" s="88">
        <v>820</v>
      </c>
      <c r="H55" s="88">
        <v>940</v>
      </c>
      <c r="I55" s="84">
        <v>653.3333333333334</v>
      </c>
      <c r="J55" s="84">
        <v>832</v>
      </c>
      <c r="K55" s="84">
        <v>869.3333333333334</v>
      </c>
      <c r="L55" s="88">
        <v>953.3333333333334</v>
      </c>
      <c r="M55" s="84">
        <v>949.3333333333334</v>
      </c>
      <c r="N55" s="101">
        <v>1053.3333333333333</v>
      </c>
      <c r="O55" s="96">
        <v>940</v>
      </c>
      <c r="P55" s="160">
        <f t="shared" si="1"/>
        <v>885.4126984126983</v>
      </c>
    </row>
    <row r="56" spans="1:16" s="16" customFormat="1" ht="15.75" customHeight="1">
      <c r="A56" s="501"/>
      <c r="B56" s="73" t="s">
        <v>133</v>
      </c>
      <c r="C56" s="134" t="s">
        <v>57</v>
      </c>
      <c r="D56" s="100">
        <v>526.6666666666666</v>
      </c>
      <c r="E56" s="84">
        <v>726.6666666666666</v>
      </c>
      <c r="F56" s="84">
        <v>686.6666666666666</v>
      </c>
      <c r="G56" s="88">
        <v>613.3333333333334</v>
      </c>
      <c r="H56" s="88">
        <v>752</v>
      </c>
      <c r="I56" s="84">
        <v>573.3333333333334</v>
      </c>
      <c r="J56" s="84">
        <v>657.7777777777778</v>
      </c>
      <c r="K56" s="84">
        <v>640</v>
      </c>
      <c r="L56" s="88">
        <v>740</v>
      </c>
      <c r="M56" s="84">
        <v>757.3333333333334</v>
      </c>
      <c r="N56" s="101">
        <v>866.6666666666666</v>
      </c>
      <c r="O56" s="96">
        <v>726.6666666666666</v>
      </c>
      <c r="P56" s="160">
        <f t="shared" si="1"/>
        <v>688.925925925926</v>
      </c>
    </row>
    <row r="57" spans="1:16" s="16" customFormat="1" ht="15.75" customHeight="1">
      <c r="A57" s="499" t="s">
        <v>134</v>
      </c>
      <c r="B57" s="73" t="s">
        <v>135</v>
      </c>
      <c r="C57" s="134" t="s">
        <v>57</v>
      </c>
      <c r="D57" s="100"/>
      <c r="E57" s="84">
        <v>3800</v>
      </c>
      <c r="F57" s="84">
        <v>3600</v>
      </c>
      <c r="G57" s="88">
        <v>3050</v>
      </c>
      <c r="H57" s="88">
        <v>2600</v>
      </c>
      <c r="I57" s="84">
        <v>2500</v>
      </c>
      <c r="J57" s="84">
        <v>2655.555555555555</v>
      </c>
      <c r="K57" s="84">
        <v>2453.3333333333335</v>
      </c>
      <c r="L57" s="88">
        <v>2416.6666666666665</v>
      </c>
      <c r="M57" s="84">
        <v>2600</v>
      </c>
      <c r="N57" s="101"/>
      <c r="O57" s="96"/>
      <c r="P57" s="160">
        <f t="shared" si="1"/>
        <v>2852.8395061728393</v>
      </c>
    </row>
    <row r="58" spans="1:16" s="16" customFormat="1" ht="15.75" customHeight="1">
      <c r="A58" s="500"/>
      <c r="B58" s="73" t="s">
        <v>138</v>
      </c>
      <c r="C58" s="134" t="s">
        <v>57</v>
      </c>
      <c r="D58" s="100">
        <v>5466.666666666667</v>
      </c>
      <c r="E58" s="84">
        <v>5550</v>
      </c>
      <c r="F58" s="84">
        <v>3250</v>
      </c>
      <c r="G58" s="88">
        <v>1966.6666666666667</v>
      </c>
      <c r="H58" s="88">
        <v>2013.3333333333333</v>
      </c>
      <c r="I58" s="84">
        <v>1933.3333333333333</v>
      </c>
      <c r="J58" s="84">
        <v>2122.222222222222</v>
      </c>
      <c r="K58" s="84">
        <v>2360</v>
      </c>
      <c r="L58" s="88">
        <v>3333.3333333333335</v>
      </c>
      <c r="M58" s="84">
        <v>3653.3333333333335</v>
      </c>
      <c r="N58" s="101">
        <v>4566.666666666667</v>
      </c>
      <c r="O58" s="96">
        <v>2866.6666666666665</v>
      </c>
      <c r="P58" s="160">
        <f t="shared" si="1"/>
        <v>3256.8518518518517</v>
      </c>
    </row>
    <row r="59" spans="1:16" s="16" customFormat="1" ht="15.75" customHeight="1">
      <c r="A59" s="500"/>
      <c r="B59" s="73" t="s">
        <v>136</v>
      </c>
      <c r="C59" s="134" t="s">
        <v>57</v>
      </c>
      <c r="D59" s="100">
        <v>3833.3333333333335</v>
      </c>
      <c r="E59" s="84">
        <v>4200</v>
      </c>
      <c r="F59" s="84">
        <v>4050</v>
      </c>
      <c r="G59" s="88">
        <v>3600</v>
      </c>
      <c r="H59" s="88">
        <v>3461.5384615384614</v>
      </c>
      <c r="I59" s="84"/>
      <c r="J59" s="84"/>
      <c r="K59" s="84"/>
      <c r="L59" s="88"/>
      <c r="M59" s="84">
        <v>2971.4285714285716</v>
      </c>
      <c r="N59" s="101">
        <v>2783.3333333333335</v>
      </c>
      <c r="O59" s="96">
        <v>2216.6666666666665</v>
      </c>
      <c r="P59" s="160">
        <f t="shared" si="1"/>
        <v>3389.537545787546</v>
      </c>
    </row>
    <row r="60" spans="1:16" s="16" customFormat="1" ht="15.75" customHeight="1">
      <c r="A60" s="501"/>
      <c r="B60" s="73" t="s">
        <v>137</v>
      </c>
      <c r="C60" s="134" t="s">
        <v>57</v>
      </c>
      <c r="D60" s="100">
        <v>6633.333333333333</v>
      </c>
      <c r="E60" s="84">
        <v>6257.142857142857</v>
      </c>
      <c r="F60" s="84">
        <v>4244.444444444444</v>
      </c>
      <c r="G60" s="88"/>
      <c r="H60" s="88"/>
      <c r="I60" s="84"/>
      <c r="J60" s="84"/>
      <c r="K60" s="84"/>
      <c r="L60" s="88"/>
      <c r="M60" s="84"/>
      <c r="N60" s="101">
        <v>4500</v>
      </c>
      <c r="O60" s="96">
        <v>2883.3333333333335</v>
      </c>
      <c r="P60" s="160">
        <f t="shared" si="1"/>
        <v>4903.650793650793</v>
      </c>
    </row>
    <row r="61" spans="1:16" s="16" customFormat="1" ht="15.75" customHeight="1">
      <c r="A61" s="167"/>
      <c r="B61" s="73" t="s">
        <v>12</v>
      </c>
      <c r="C61" s="134" t="s">
        <v>57</v>
      </c>
      <c r="D61" s="100">
        <v>808.3333333333334</v>
      </c>
      <c r="E61" s="84">
        <v>958.3333333333334</v>
      </c>
      <c r="F61" s="84">
        <v>850</v>
      </c>
      <c r="G61" s="88">
        <v>758.3333333333334</v>
      </c>
      <c r="H61" s="88">
        <v>713.3333333333334</v>
      </c>
      <c r="I61" s="84">
        <v>566.6666666666666</v>
      </c>
      <c r="J61" s="84">
        <v>725</v>
      </c>
      <c r="K61" s="84">
        <v>993.3333333333334</v>
      </c>
      <c r="L61" s="88">
        <v>1058.3333333333333</v>
      </c>
      <c r="M61" s="84">
        <v>960</v>
      </c>
      <c r="N61" s="101">
        <v>608.3333333333334</v>
      </c>
      <c r="O61" s="96">
        <v>558.3333333333334</v>
      </c>
      <c r="P61" s="160">
        <f t="shared" si="1"/>
        <v>796.5277777777779</v>
      </c>
    </row>
    <row r="62" spans="1:16" s="16" customFormat="1" ht="15.75" customHeight="1">
      <c r="A62" s="167"/>
      <c r="B62" s="73" t="s">
        <v>13</v>
      </c>
      <c r="C62" s="134" t="s">
        <v>57</v>
      </c>
      <c r="D62" s="100">
        <v>412.037037037037</v>
      </c>
      <c r="E62" s="84">
        <v>777.7777777777778</v>
      </c>
      <c r="F62" s="84">
        <v>708.3333333333335</v>
      </c>
      <c r="G62" s="88">
        <v>583.3333333333333</v>
      </c>
      <c r="H62" s="88">
        <v>574.074074074074</v>
      </c>
      <c r="I62" s="84">
        <v>402.77777777777777</v>
      </c>
      <c r="J62" s="84">
        <v>441.358024691358</v>
      </c>
      <c r="K62" s="84">
        <v>440.7407407407407</v>
      </c>
      <c r="L62" s="88">
        <v>500</v>
      </c>
      <c r="M62" s="84">
        <v>659.2592592592594</v>
      </c>
      <c r="N62" s="101">
        <v>638.888888888889</v>
      </c>
      <c r="O62" s="96">
        <v>569.4444444444445</v>
      </c>
      <c r="P62" s="160">
        <f t="shared" si="1"/>
        <v>559.0020576131686</v>
      </c>
    </row>
    <row r="63" spans="1:16" s="16" customFormat="1" ht="15.75" customHeight="1">
      <c r="A63" s="167"/>
      <c r="B63" s="73" t="s">
        <v>14</v>
      </c>
      <c r="C63" s="134" t="s">
        <v>58</v>
      </c>
      <c r="D63" s="100">
        <v>681.8181818181819</v>
      </c>
      <c r="E63" s="84">
        <v>700</v>
      </c>
      <c r="F63" s="84">
        <v>616.6666666666666</v>
      </c>
      <c r="G63" s="88">
        <v>533.3333333333334</v>
      </c>
      <c r="H63" s="88">
        <v>720</v>
      </c>
      <c r="I63" s="84">
        <v>683.3333333333334</v>
      </c>
      <c r="J63" s="84">
        <v>516.6666666666666</v>
      </c>
      <c r="K63" s="84">
        <v>700</v>
      </c>
      <c r="L63" s="88">
        <v>833.3333333333334</v>
      </c>
      <c r="M63" s="84">
        <v>813.3333333333334</v>
      </c>
      <c r="N63" s="101">
        <v>516.6666666666666</v>
      </c>
      <c r="O63" s="96">
        <v>658.3333333333334</v>
      </c>
      <c r="P63" s="160">
        <f t="shared" si="1"/>
        <v>664.4570707070707</v>
      </c>
    </row>
    <row r="64" spans="1:16" s="16" customFormat="1" ht="15.75" customHeight="1">
      <c r="A64" s="499" t="s">
        <v>140</v>
      </c>
      <c r="B64" s="73" t="s">
        <v>141</v>
      </c>
      <c r="C64" s="134" t="s">
        <v>57</v>
      </c>
      <c r="D64" s="100">
        <v>739.7435897435898</v>
      </c>
      <c r="E64" s="84">
        <v>1357.2649572649575</v>
      </c>
      <c r="F64" s="84">
        <v>1583.3333333333333</v>
      </c>
      <c r="G64" s="88">
        <v>1272.2222222222222</v>
      </c>
      <c r="H64" s="88">
        <v>1066.6666666666667</v>
      </c>
      <c r="I64" s="84">
        <v>1416.6666666666667</v>
      </c>
      <c r="J64" s="84">
        <v>1425.925925925926</v>
      </c>
      <c r="K64" s="84">
        <v>1355.5555555555557</v>
      </c>
      <c r="L64" s="88">
        <v>1638.888888888889</v>
      </c>
      <c r="M64" s="84">
        <v>2111.111111111111</v>
      </c>
      <c r="N64" s="101">
        <v>2166.6666666666665</v>
      </c>
      <c r="O64" s="96">
        <v>1666.6666666666663</v>
      </c>
      <c r="P64" s="160">
        <f t="shared" si="1"/>
        <v>1483.3926875593543</v>
      </c>
    </row>
    <row r="65" spans="1:16" s="16" customFormat="1" ht="15.75" customHeight="1">
      <c r="A65" s="501"/>
      <c r="B65" s="73" t="s">
        <v>139</v>
      </c>
      <c r="C65" s="134" t="s">
        <v>57</v>
      </c>
      <c r="D65" s="100">
        <v>557.8703703703703</v>
      </c>
      <c r="E65" s="84">
        <v>902.2058823529411</v>
      </c>
      <c r="F65" s="84">
        <v>1677.0152505446624</v>
      </c>
      <c r="G65" s="88">
        <v>796.2962962962962</v>
      </c>
      <c r="H65" s="88">
        <v>637.037037037037</v>
      </c>
      <c r="I65" s="84">
        <v>782.4074074074074</v>
      </c>
      <c r="J65" s="84">
        <v>1205.2469135802469</v>
      </c>
      <c r="K65" s="84">
        <v>1003.7037037037039</v>
      </c>
      <c r="L65" s="88">
        <v>1062.5</v>
      </c>
      <c r="M65" s="84">
        <v>1550</v>
      </c>
      <c r="N65" s="101">
        <v>1678.2407407407409</v>
      </c>
      <c r="O65" s="96">
        <v>1203.7037037037037</v>
      </c>
      <c r="P65" s="160">
        <f t="shared" si="1"/>
        <v>1088.0189421447592</v>
      </c>
    </row>
    <row r="66" spans="1:16" s="16" customFormat="1" ht="15.75" customHeight="1">
      <c r="A66" s="170"/>
      <c r="B66" s="73" t="s">
        <v>6</v>
      </c>
      <c r="C66" s="134" t="s">
        <v>57</v>
      </c>
      <c r="D66" s="100">
        <v>816.6666666666666</v>
      </c>
      <c r="E66" s="84">
        <v>833.3333333333334</v>
      </c>
      <c r="F66" s="84">
        <v>733.3333333333334</v>
      </c>
      <c r="G66" s="88">
        <v>683.3333333333334</v>
      </c>
      <c r="H66" s="88">
        <v>636.6666666666666</v>
      </c>
      <c r="I66" s="84">
        <v>550</v>
      </c>
      <c r="J66" s="84">
        <v>341.6666666666667</v>
      </c>
      <c r="K66" s="84">
        <v>356.6666666666667</v>
      </c>
      <c r="L66" s="88">
        <v>400</v>
      </c>
      <c r="M66" s="84">
        <v>560</v>
      </c>
      <c r="N66" s="101">
        <v>1100</v>
      </c>
      <c r="O66" s="96">
        <v>966.6666666666666</v>
      </c>
      <c r="P66" s="160">
        <f t="shared" si="1"/>
        <v>664.8611111111112</v>
      </c>
    </row>
    <row r="67" spans="1:16" s="16" customFormat="1" ht="15.75" customHeight="1">
      <c r="A67" s="170"/>
      <c r="B67" s="73" t="s">
        <v>7</v>
      </c>
      <c r="C67" s="134" t="s">
        <v>0</v>
      </c>
      <c r="D67" s="100">
        <v>45.833333333333336</v>
      </c>
      <c r="E67" s="84">
        <v>45.416666666666664</v>
      </c>
      <c r="F67" s="84">
        <v>49.583333333333336</v>
      </c>
      <c r="G67" s="88">
        <v>46.25</v>
      </c>
      <c r="H67" s="88">
        <v>45</v>
      </c>
      <c r="I67" s="84">
        <v>48.333333333333336</v>
      </c>
      <c r="J67" s="84">
        <v>40</v>
      </c>
      <c r="K67" s="84">
        <v>38</v>
      </c>
      <c r="L67" s="88">
        <v>38.75</v>
      </c>
      <c r="M67" s="84">
        <v>40.666666666666664</v>
      </c>
      <c r="N67" s="101">
        <v>45</v>
      </c>
      <c r="O67" s="96">
        <v>44.916666666666664</v>
      </c>
      <c r="P67" s="160">
        <f t="shared" si="1"/>
        <v>43.979166666666664</v>
      </c>
    </row>
    <row r="68" spans="1:16" s="16" customFormat="1" ht="15.75" customHeight="1">
      <c r="A68" s="499" t="s">
        <v>142</v>
      </c>
      <c r="B68" s="73" t="s">
        <v>143</v>
      </c>
      <c r="C68" s="134" t="s">
        <v>57</v>
      </c>
      <c r="D68" s="100">
        <v>2229.1666666666665</v>
      </c>
      <c r="E68" s="84">
        <v>1187.5</v>
      </c>
      <c r="F68" s="84">
        <v>1395.8333333333333</v>
      </c>
      <c r="G68" s="88">
        <v>1270.8333333333333</v>
      </c>
      <c r="H68" s="88">
        <v>1283.3333333333333</v>
      </c>
      <c r="I68" s="84">
        <v>1187.5</v>
      </c>
      <c r="J68" s="84">
        <v>1597.2222222222224</v>
      </c>
      <c r="K68" s="84">
        <v>1508.3333333333333</v>
      </c>
      <c r="L68" s="88">
        <v>1562.5</v>
      </c>
      <c r="M68" s="84">
        <v>1250</v>
      </c>
      <c r="N68" s="101">
        <v>1250</v>
      </c>
      <c r="O68" s="96">
        <v>1250</v>
      </c>
      <c r="P68" s="160">
        <f t="shared" si="1"/>
        <v>1414.351851851852</v>
      </c>
    </row>
    <row r="69" spans="1:16" s="16" customFormat="1" ht="15.75" customHeight="1">
      <c r="A69" s="501"/>
      <c r="B69" s="73" t="s">
        <v>144</v>
      </c>
      <c r="C69" s="134" t="s">
        <v>57</v>
      </c>
      <c r="D69" s="100">
        <v>1541.6666666666667</v>
      </c>
      <c r="E69" s="84">
        <v>1312.5</v>
      </c>
      <c r="F69" s="84">
        <v>1531.25</v>
      </c>
      <c r="G69" s="88">
        <v>1562.5</v>
      </c>
      <c r="H69" s="88">
        <v>1200</v>
      </c>
      <c r="I69" s="84">
        <v>781.25</v>
      </c>
      <c r="J69" s="84">
        <v>631.9444444444445</v>
      </c>
      <c r="K69" s="84">
        <v>866.6666666666666</v>
      </c>
      <c r="L69" s="88">
        <v>1135.4166666666667</v>
      </c>
      <c r="M69" s="84">
        <v>1491.6666666666667</v>
      </c>
      <c r="N69" s="101">
        <v>1229.1666666666667</v>
      </c>
      <c r="O69" s="96">
        <v>854.1666666666666</v>
      </c>
      <c r="P69" s="160">
        <f t="shared" si="1"/>
        <v>1178.1828703703702</v>
      </c>
    </row>
    <row r="70" spans="1:16" s="16" customFormat="1" ht="15.75" customHeight="1">
      <c r="A70" s="167"/>
      <c r="B70" s="73" t="s">
        <v>8</v>
      </c>
      <c r="C70" s="134" t="s">
        <v>57</v>
      </c>
      <c r="D70" s="100">
        <v>1141.6666666666667</v>
      </c>
      <c r="E70" s="84">
        <v>1075</v>
      </c>
      <c r="F70" s="84">
        <v>1391.6666666666667</v>
      </c>
      <c r="G70" s="88">
        <v>1300</v>
      </c>
      <c r="H70" s="88">
        <v>1033.3333333333333</v>
      </c>
      <c r="I70" s="84">
        <v>1133.3333333333333</v>
      </c>
      <c r="J70" s="84">
        <v>891.6666666666666</v>
      </c>
      <c r="K70" s="84">
        <v>776.6666666666666</v>
      </c>
      <c r="L70" s="88">
        <v>716.6666666666666</v>
      </c>
      <c r="M70" s="84">
        <v>660</v>
      </c>
      <c r="N70" s="101">
        <v>950</v>
      </c>
      <c r="O70" s="96">
        <v>1066.6666666666667</v>
      </c>
      <c r="P70" s="160">
        <f t="shared" si="1"/>
        <v>1011.3888888888888</v>
      </c>
    </row>
    <row r="71" spans="1:16" s="16" customFormat="1" ht="15.75" customHeight="1">
      <c r="A71" s="167"/>
      <c r="B71" s="73" t="s">
        <v>28</v>
      </c>
      <c r="C71" s="134" t="s">
        <v>57</v>
      </c>
      <c r="D71" s="100">
        <v>1236.111111111111</v>
      </c>
      <c r="E71" s="84">
        <v>2552.777777777778</v>
      </c>
      <c r="F71" s="84">
        <v>3000</v>
      </c>
      <c r="G71" s="88">
        <v>2402.777777777778</v>
      </c>
      <c r="H71" s="88">
        <v>1388.8888888888891</v>
      </c>
      <c r="I71" s="84">
        <v>972.2222222222222</v>
      </c>
      <c r="J71" s="84">
        <v>773.1481481481482</v>
      </c>
      <c r="K71" s="84">
        <v>1233.3333333333333</v>
      </c>
      <c r="L71" s="88">
        <v>1761.1111111111113</v>
      </c>
      <c r="M71" s="84">
        <v>2386.6666666666665</v>
      </c>
      <c r="N71" s="101">
        <v>2833.3333333333335</v>
      </c>
      <c r="O71" s="96">
        <v>2833.3333333333335</v>
      </c>
      <c r="P71" s="160">
        <f t="shared" si="1"/>
        <v>1947.8086419753083</v>
      </c>
    </row>
    <row r="72" spans="1:16" s="16" customFormat="1" ht="15.75" customHeight="1">
      <c r="A72" s="167"/>
      <c r="B72" s="73" t="s">
        <v>34</v>
      </c>
      <c r="C72" s="134" t="s">
        <v>57</v>
      </c>
      <c r="D72" s="100">
        <v>1097.2222222222222</v>
      </c>
      <c r="E72" s="84">
        <v>1983.3333333333333</v>
      </c>
      <c r="F72" s="84">
        <v>2875</v>
      </c>
      <c r="G72" s="88">
        <v>2625</v>
      </c>
      <c r="H72" s="88">
        <v>1588.8888888888894</v>
      </c>
      <c r="I72" s="84">
        <v>1341.6666666666665</v>
      </c>
      <c r="J72" s="84">
        <v>921.2962962962964</v>
      </c>
      <c r="K72" s="84">
        <v>1355.5555555555557</v>
      </c>
      <c r="L72" s="88">
        <v>1972.2222222222224</v>
      </c>
      <c r="M72" s="84">
        <v>2433.3333333333335</v>
      </c>
      <c r="N72" s="101">
        <v>2597.222222222222</v>
      </c>
      <c r="O72" s="96">
        <v>2833.3333333333335</v>
      </c>
      <c r="P72" s="160">
        <f t="shared" si="1"/>
        <v>1968.6728395061725</v>
      </c>
    </row>
    <row r="73" spans="1:16" s="16" customFormat="1" ht="15.75" customHeight="1">
      <c r="A73" s="167"/>
      <c r="B73" s="73" t="s">
        <v>29</v>
      </c>
      <c r="C73" s="134" t="s">
        <v>57</v>
      </c>
      <c r="D73" s="100">
        <v>1500</v>
      </c>
      <c r="E73" s="84">
        <v>1600</v>
      </c>
      <c r="F73" s="84">
        <v>1566.6666666666667</v>
      </c>
      <c r="G73" s="88">
        <v>1645.4545454545455</v>
      </c>
      <c r="H73" s="88">
        <v>1710</v>
      </c>
      <c r="I73" s="84">
        <v>1666.6666666666667</v>
      </c>
      <c r="J73" s="84">
        <v>1550</v>
      </c>
      <c r="K73" s="84">
        <v>1526.6666666666667</v>
      </c>
      <c r="L73" s="88">
        <v>1533.3333333333333</v>
      </c>
      <c r="M73" s="84">
        <v>1700</v>
      </c>
      <c r="N73" s="101">
        <v>1700</v>
      </c>
      <c r="O73" s="96">
        <v>1700</v>
      </c>
      <c r="P73" s="160">
        <f t="shared" si="1"/>
        <v>1616.5656565656566</v>
      </c>
    </row>
    <row r="74" spans="1:16" s="16" customFormat="1" ht="15.75" customHeight="1">
      <c r="A74" s="509" t="s">
        <v>35</v>
      </c>
      <c r="B74" s="73" t="s">
        <v>145</v>
      </c>
      <c r="C74" s="134" t="s">
        <v>62</v>
      </c>
      <c r="D74" s="100">
        <v>1833.3333333333333</v>
      </c>
      <c r="E74" s="84">
        <v>1558.3333333333333</v>
      </c>
      <c r="F74" s="84">
        <v>1725</v>
      </c>
      <c r="G74" s="88">
        <v>1458.3333333333333</v>
      </c>
      <c r="H74" s="88">
        <v>1320</v>
      </c>
      <c r="I74" s="84">
        <v>1450</v>
      </c>
      <c r="J74" s="84">
        <v>1763.888888888889</v>
      </c>
      <c r="K74" s="84">
        <v>1660</v>
      </c>
      <c r="L74" s="88">
        <v>1641.6666666666667</v>
      </c>
      <c r="M74" s="84">
        <v>1553.3333333333333</v>
      </c>
      <c r="N74" s="101">
        <v>1375</v>
      </c>
      <c r="O74" s="96">
        <v>1341.6666666666667</v>
      </c>
      <c r="P74" s="160">
        <f t="shared" si="1"/>
        <v>1556.7129629629633</v>
      </c>
    </row>
    <row r="75" spans="1:16" s="16" customFormat="1" ht="15.75" customHeight="1">
      <c r="A75" s="509"/>
      <c r="B75" s="73" t="s">
        <v>146</v>
      </c>
      <c r="C75" s="134" t="s">
        <v>62</v>
      </c>
      <c r="D75" s="100">
        <v>3375</v>
      </c>
      <c r="E75" s="84">
        <v>1875</v>
      </c>
      <c r="F75" s="84">
        <v>1583.3333333333333</v>
      </c>
      <c r="G75" s="88">
        <v>1016.6666666666666</v>
      </c>
      <c r="H75" s="88">
        <v>1200</v>
      </c>
      <c r="I75" s="84">
        <v>1483.3333333333333</v>
      </c>
      <c r="J75" s="84">
        <v>1850</v>
      </c>
      <c r="K75" s="84">
        <v>2260</v>
      </c>
      <c r="L75" s="88">
        <v>1666.6666666666667</v>
      </c>
      <c r="M75" s="84">
        <v>1860</v>
      </c>
      <c r="N75" s="101">
        <v>2091.6666666666665</v>
      </c>
      <c r="O75" s="96">
        <v>2916.6666666666665</v>
      </c>
      <c r="P75" s="160">
        <f t="shared" si="1"/>
        <v>1931.527777777778</v>
      </c>
    </row>
    <row r="76" spans="1:16" s="16" customFormat="1" ht="15.75" customHeight="1">
      <c r="A76" s="133"/>
      <c r="B76" s="133" t="s">
        <v>32</v>
      </c>
      <c r="C76" s="134" t="s">
        <v>57</v>
      </c>
      <c r="D76" s="100">
        <v>608.3333333333334</v>
      </c>
      <c r="E76" s="84">
        <v>708.3333333333334</v>
      </c>
      <c r="F76" s="84">
        <v>1116.6666666666667</v>
      </c>
      <c r="G76" s="88">
        <v>1383.3333333333333</v>
      </c>
      <c r="H76" s="88">
        <v>1526.6666666666667</v>
      </c>
      <c r="I76" s="84">
        <v>1541.6666666666667</v>
      </c>
      <c r="J76" s="84">
        <v>1216.6666666666667</v>
      </c>
      <c r="K76" s="84">
        <v>1913.3333333333333</v>
      </c>
      <c r="L76" s="88">
        <v>1500</v>
      </c>
      <c r="M76" s="84">
        <v>2000</v>
      </c>
      <c r="N76" s="101">
        <v>2500</v>
      </c>
      <c r="O76" s="96">
        <v>2666.6666666666665</v>
      </c>
      <c r="P76" s="160">
        <f t="shared" si="1"/>
        <v>1556.8055555555557</v>
      </c>
    </row>
    <row r="77" ht="4.5" customHeight="1">
      <c r="I77" s="9"/>
    </row>
    <row r="78" spans="9:16" ht="22.5" customHeight="1">
      <c r="I78" s="9"/>
      <c r="P78" s="70" t="s">
        <v>81</v>
      </c>
    </row>
    <row r="79" spans="1:16" s="16" customFormat="1" ht="35.25" customHeight="1">
      <c r="A79" s="502" t="s">
        <v>73</v>
      </c>
      <c r="B79" s="502"/>
      <c r="C79" s="502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</row>
    <row r="80" spans="1:16" s="16" customFormat="1" ht="19.5" customHeight="1">
      <c r="A80" s="514" t="str">
        <f>A3</f>
        <v>Enero-Diciembre, 2018 (En RD$)</v>
      </c>
      <c r="B80" s="514"/>
      <c r="C80" s="514"/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14"/>
      <c r="P80" s="514"/>
    </row>
    <row r="81" spans="1:16" s="16" customFormat="1" ht="29.25" customHeight="1">
      <c r="A81" s="225" t="s">
        <v>186</v>
      </c>
      <c r="B81" s="225" t="s">
        <v>123</v>
      </c>
      <c r="C81" s="225" t="s">
        <v>0</v>
      </c>
      <c r="D81" s="225" t="s">
        <v>16</v>
      </c>
      <c r="E81" s="225" t="s">
        <v>17</v>
      </c>
      <c r="F81" s="225" t="s">
        <v>18</v>
      </c>
      <c r="G81" s="225" t="s">
        <v>19</v>
      </c>
      <c r="H81" s="225" t="s">
        <v>20</v>
      </c>
      <c r="I81" s="226" t="s">
        <v>21</v>
      </c>
      <c r="J81" s="225" t="s">
        <v>22</v>
      </c>
      <c r="K81" s="225" t="s">
        <v>61</v>
      </c>
      <c r="L81" s="225" t="s">
        <v>23</v>
      </c>
      <c r="M81" s="225" t="s">
        <v>24</v>
      </c>
      <c r="N81" s="225" t="s">
        <v>25</v>
      </c>
      <c r="O81" s="225" t="s">
        <v>26</v>
      </c>
      <c r="P81" s="225" t="s">
        <v>40</v>
      </c>
    </row>
    <row r="82" spans="1:16" s="16" customFormat="1" ht="18.75" customHeight="1">
      <c r="A82" s="43" t="s">
        <v>47</v>
      </c>
      <c r="B82" s="43"/>
      <c r="C82" s="24"/>
      <c r="D82" s="11"/>
      <c r="E82" s="11"/>
      <c r="F82" s="27"/>
      <c r="G82" s="13"/>
      <c r="H82" s="42"/>
      <c r="I82" s="12"/>
      <c r="J82" s="14"/>
      <c r="K82" s="14"/>
      <c r="L82" s="14"/>
      <c r="M82" s="13"/>
      <c r="N82" s="13"/>
      <c r="O82" s="15"/>
      <c r="P82" s="1"/>
    </row>
    <row r="83" spans="1:16" s="16" customFormat="1" ht="15.75" customHeight="1">
      <c r="A83" s="510" t="s">
        <v>9</v>
      </c>
      <c r="B83" s="123" t="s">
        <v>147</v>
      </c>
      <c r="C83" s="134" t="s">
        <v>58</v>
      </c>
      <c r="D83" s="84">
        <v>800</v>
      </c>
      <c r="E83" s="84"/>
      <c r="F83" s="89"/>
      <c r="G83" s="90"/>
      <c r="H83" s="171">
        <v>2175</v>
      </c>
      <c r="I83" s="88">
        <v>1216.6666666666667</v>
      </c>
      <c r="J83" s="101">
        <v>1375</v>
      </c>
      <c r="K83" s="101">
        <v>873.3333333333334</v>
      </c>
      <c r="L83" s="101">
        <v>662.5</v>
      </c>
      <c r="M83" s="90">
        <v>653.3333333333334</v>
      </c>
      <c r="N83" s="90">
        <v>841.6666666666666</v>
      </c>
      <c r="O83" s="96">
        <v>925</v>
      </c>
      <c r="P83" s="160">
        <f aca="true" t="shared" si="2" ref="P83:P115">AVERAGE(D83:O83)</f>
        <v>1058.0555555555557</v>
      </c>
    </row>
    <row r="84" spans="1:16" s="16" customFormat="1" ht="15.75" customHeight="1">
      <c r="A84" s="511"/>
      <c r="B84" s="123" t="s">
        <v>148</v>
      </c>
      <c r="C84" s="134" t="s">
        <v>58</v>
      </c>
      <c r="D84" s="84">
        <v>1500</v>
      </c>
      <c r="E84" s="84">
        <v>1983.3333333333333</v>
      </c>
      <c r="F84" s="89">
        <v>2500</v>
      </c>
      <c r="G84" s="90">
        <v>2500</v>
      </c>
      <c r="H84" s="171"/>
      <c r="I84" s="88"/>
      <c r="J84" s="101"/>
      <c r="K84" s="101"/>
      <c r="L84" s="101"/>
      <c r="M84" s="90"/>
      <c r="N84" s="90">
        <v>1344.4444444444443</v>
      </c>
      <c r="O84" s="96">
        <v>1325</v>
      </c>
      <c r="P84" s="160">
        <f t="shared" si="2"/>
        <v>1858.7962962962963</v>
      </c>
    </row>
    <row r="85" spans="1:16" s="16" customFormat="1" ht="15.75" customHeight="1">
      <c r="A85" s="511"/>
      <c r="B85" s="73" t="s">
        <v>149</v>
      </c>
      <c r="C85" s="134" t="s">
        <v>58</v>
      </c>
      <c r="D85" s="84"/>
      <c r="E85" s="84"/>
      <c r="F85" s="89"/>
      <c r="G85" s="90"/>
      <c r="H85" s="171">
        <v>4000</v>
      </c>
      <c r="I85" s="88">
        <v>2681.818181818182</v>
      </c>
      <c r="J85" s="101">
        <v>2144.444444444445</v>
      </c>
      <c r="K85" s="101">
        <v>1546.6666666666667</v>
      </c>
      <c r="L85" s="101">
        <v>1516.6666666666667</v>
      </c>
      <c r="M85" s="90">
        <v>1700</v>
      </c>
      <c r="N85" s="90"/>
      <c r="O85" s="96"/>
      <c r="P85" s="160">
        <f t="shared" si="2"/>
        <v>2264.93265993266</v>
      </c>
    </row>
    <row r="86" spans="1:16" s="16" customFormat="1" ht="15.75" customHeight="1">
      <c r="A86" s="512"/>
      <c r="B86" s="73" t="s">
        <v>150</v>
      </c>
      <c r="C86" s="134" t="s">
        <v>58</v>
      </c>
      <c r="D86" s="84">
        <v>3840</v>
      </c>
      <c r="E86" s="84">
        <v>4200</v>
      </c>
      <c r="F86" s="89">
        <v>4000</v>
      </c>
      <c r="G86" s="90"/>
      <c r="H86" s="171"/>
      <c r="I86" s="88"/>
      <c r="J86" s="101"/>
      <c r="K86" s="101"/>
      <c r="L86" s="101"/>
      <c r="M86" s="90"/>
      <c r="N86" s="90"/>
      <c r="O86" s="96"/>
      <c r="P86" s="160">
        <f t="shared" si="2"/>
        <v>4013.3333333333335</v>
      </c>
    </row>
    <row r="87" spans="1:16" ht="15.75" customHeight="1">
      <c r="A87" s="499" t="s">
        <v>51</v>
      </c>
      <c r="B87" s="73" t="s">
        <v>152</v>
      </c>
      <c r="C87" s="134" t="s">
        <v>58</v>
      </c>
      <c r="D87" s="84"/>
      <c r="E87" s="84"/>
      <c r="F87" s="84"/>
      <c r="G87" s="84"/>
      <c r="H87" s="84"/>
      <c r="I87" s="88"/>
      <c r="J87" s="84"/>
      <c r="K87" s="84"/>
      <c r="L87" s="101"/>
      <c r="M87" s="88"/>
      <c r="N87" s="90"/>
      <c r="O87" s="96">
        <v>4000</v>
      </c>
      <c r="P87" s="160">
        <f t="shared" si="2"/>
        <v>4000</v>
      </c>
    </row>
    <row r="88" spans="1:16" ht="15.75" customHeight="1">
      <c r="A88" s="500"/>
      <c r="B88" s="73" t="s">
        <v>153</v>
      </c>
      <c r="C88" s="134" t="s">
        <v>58</v>
      </c>
      <c r="D88" s="84">
        <v>2750</v>
      </c>
      <c r="E88" s="84">
        <v>3166.6666666666665</v>
      </c>
      <c r="F88" s="84">
        <v>3000</v>
      </c>
      <c r="G88" s="84">
        <v>3000</v>
      </c>
      <c r="H88" s="84">
        <v>3133.3333333333335</v>
      </c>
      <c r="I88" s="84">
        <v>2583.3333333333335</v>
      </c>
      <c r="J88" s="84">
        <v>2214.285714285714</v>
      </c>
      <c r="K88" s="84"/>
      <c r="L88" s="101"/>
      <c r="M88" s="88">
        <v>3000</v>
      </c>
      <c r="N88" s="90">
        <v>3000</v>
      </c>
      <c r="O88" s="96">
        <v>2888.8888888888887</v>
      </c>
      <c r="P88" s="160">
        <f t="shared" si="2"/>
        <v>2873.6507936507937</v>
      </c>
    </row>
    <row r="89" spans="1:16" ht="15.75" customHeight="1">
      <c r="A89" s="500"/>
      <c r="B89" s="73" t="s">
        <v>154</v>
      </c>
      <c r="C89" s="134" t="s">
        <v>58</v>
      </c>
      <c r="D89" s="84">
        <v>1500</v>
      </c>
      <c r="E89" s="84">
        <v>2000</v>
      </c>
      <c r="F89" s="84">
        <v>2114.285714285714</v>
      </c>
      <c r="G89" s="84">
        <v>2785.714285714286</v>
      </c>
      <c r="H89" s="84">
        <v>1666.6666666666667</v>
      </c>
      <c r="I89" s="84">
        <v>1466.6666666666667</v>
      </c>
      <c r="J89" s="84">
        <v>1133.3333333333333</v>
      </c>
      <c r="K89" s="84">
        <v>2750</v>
      </c>
      <c r="L89" s="101"/>
      <c r="M89" s="88">
        <v>1400</v>
      </c>
      <c r="N89" s="90">
        <v>1333.3333333333333</v>
      </c>
      <c r="O89" s="96">
        <v>1522.2222222222222</v>
      </c>
      <c r="P89" s="160">
        <f t="shared" si="2"/>
        <v>1788.383838383838</v>
      </c>
    </row>
    <row r="90" spans="1:16" ht="15.75" customHeight="1">
      <c r="A90" s="500"/>
      <c r="B90" s="73" t="s">
        <v>155</v>
      </c>
      <c r="C90" s="134" t="s">
        <v>58</v>
      </c>
      <c r="D90" s="84">
        <v>4875</v>
      </c>
      <c r="E90" s="84">
        <v>4916.666666666667</v>
      </c>
      <c r="F90" s="84">
        <v>4000</v>
      </c>
      <c r="G90" s="84">
        <v>4000</v>
      </c>
      <c r="H90" s="84">
        <v>4533.333333333333</v>
      </c>
      <c r="I90" s="84">
        <v>5000</v>
      </c>
      <c r="J90" s="84">
        <v>4666.666666666667</v>
      </c>
      <c r="K90" s="84">
        <v>4533.333333333333</v>
      </c>
      <c r="L90" s="101">
        <v>5000</v>
      </c>
      <c r="M90" s="88">
        <v>4200</v>
      </c>
      <c r="N90" s="90">
        <v>4541.666666666667</v>
      </c>
      <c r="O90" s="96">
        <v>4000</v>
      </c>
      <c r="P90" s="160">
        <f t="shared" si="2"/>
        <v>4522.222222222222</v>
      </c>
    </row>
    <row r="91" spans="1:16" ht="15.75" customHeight="1">
      <c r="A91" s="500"/>
      <c r="B91" s="73" t="s">
        <v>156</v>
      </c>
      <c r="C91" s="134" t="s">
        <v>58</v>
      </c>
      <c r="D91" s="84">
        <v>3500</v>
      </c>
      <c r="E91" s="84">
        <v>3416.6666666666665</v>
      </c>
      <c r="F91" s="84">
        <v>2500</v>
      </c>
      <c r="G91" s="84">
        <v>2500</v>
      </c>
      <c r="H91" s="84">
        <v>3000</v>
      </c>
      <c r="I91" s="84">
        <v>3541.6666666666665</v>
      </c>
      <c r="J91" s="84">
        <v>3208.3333333333335</v>
      </c>
      <c r="K91" s="84">
        <v>3066.6666666666665</v>
      </c>
      <c r="L91" s="101">
        <v>3500</v>
      </c>
      <c r="M91" s="88">
        <v>2633.3333333333335</v>
      </c>
      <c r="N91" s="90">
        <v>2875</v>
      </c>
      <c r="O91" s="96">
        <v>2541.6666666666665</v>
      </c>
      <c r="P91" s="160">
        <f t="shared" si="2"/>
        <v>3023.611111111111</v>
      </c>
    </row>
    <row r="92" spans="1:16" ht="15.75" customHeight="1">
      <c r="A92" s="501"/>
      <c r="B92" s="73" t="s">
        <v>157</v>
      </c>
      <c r="C92" s="134" t="s">
        <v>58</v>
      </c>
      <c r="D92" s="84">
        <v>2250</v>
      </c>
      <c r="E92" s="84">
        <v>1958.3333333333333</v>
      </c>
      <c r="F92" s="84">
        <v>1500</v>
      </c>
      <c r="G92" s="84">
        <v>1500</v>
      </c>
      <c r="H92" s="84">
        <v>1700</v>
      </c>
      <c r="I92" s="84">
        <v>2041.6666666666667</v>
      </c>
      <c r="J92" s="84">
        <v>1833.3333333333333</v>
      </c>
      <c r="K92" s="84">
        <v>1800</v>
      </c>
      <c r="L92" s="101">
        <v>2000</v>
      </c>
      <c r="M92" s="88">
        <v>1200</v>
      </c>
      <c r="N92" s="90">
        <v>1416.6666666666667</v>
      </c>
      <c r="O92" s="96">
        <v>1041.6666666666667</v>
      </c>
      <c r="P92" s="160">
        <f t="shared" si="2"/>
        <v>1686.8055555555557</v>
      </c>
    </row>
    <row r="93" spans="1:16" ht="15.75" customHeight="1">
      <c r="A93" s="10"/>
      <c r="B93" s="133" t="s">
        <v>10</v>
      </c>
      <c r="C93" s="134" t="s">
        <v>58</v>
      </c>
      <c r="D93" s="84">
        <v>310.6060606060606</v>
      </c>
      <c r="E93" s="84">
        <v>276.51515151515144</v>
      </c>
      <c r="F93" s="84">
        <v>272.72727272727263</v>
      </c>
      <c r="G93" s="84">
        <v>272.72727272727263</v>
      </c>
      <c r="H93" s="84">
        <v>272.72727272727263</v>
      </c>
      <c r="I93" s="84">
        <v>250</v>
      </c>
      <c r="J93" s="84">
        <v>236.74242424242428</v>
      </c>
      <c r="K93" s="84">
        <v>230.30303030303037</v>
      </c>
      <c r="L93" s="101">
        <v>240.5303030303031</v>
      </c>
      <c r="M93" s="88">
        <v>218.1818181818182</v>
      </c>
      <c r="N93" s="90">
        <v>204.54545454545453</v>
      </c>
      <c r="O93" s="96">
        <v>196.96969696969697</v>
      </c>
      <c r="P93" s="160">
        <f t="shared" si="2"/>
        <v>248.54797979797976</v>
      </c>
    </row>
    <row r="94" spans="1:16" ht="15.75" customHeight="1">
      <c r="A94" s="499" t="s">
        <v>158</v>
      </c>
      <c r="B94" s="73" t="s">
        <v>147</v>
      </c>
      <c r="C94" s="134" t="s">
        <v>58</v>
      </c>
      <c r="D94" s="84"/>
      <c r="E94" s="84"/>
      <c r="F94" s="84">
        <v>600</v>
      </c>
      <c r="G94" s="84"/>
      <c r="H94" s="84"/>
      <c r="I94" s="84"/>
      <c r="J94" s="84"/>
      <c r="K94" s="84">
        <v>100</v>
      </c>
      <c r="L94" s="101">
        <v>135.55555555555557</v>
      </c>
      <c r="M94" s="88">
        <v>162.77777777777777</v>
      </c>
      <c r="N94" s="90">
        <v>133.33333333333331</v>
      </c>
      <c r="O94" s="96">
        <v>293.3333333333333</v>
      </c>
      <c r="P94" s="160">
        <f t="shared" si="2"/>
        <v>237.49999999999997</v>
      </c>
    </row>
    <row r="95" spans="1:16" ht="15.75" customHeight="1">
      <c r="A95" s="501"/>
      <c r="B95" s="73" t="s">
        <v>159</v>
      </c>
      <c r="C95" s="134" t="s">
        <v>58</v>
      </c>
      <c r="D95" s="84">
        <v>475</v>
      </c>
      <c r="E95" s="84">
        <v>662.5000000000001</v>
      </c>
      <c r="F95" s="84">
        <v>928.7878787878788</v>
      </c>
      <c r="G95" s="84">
        <v>847.2222222222222</v>
      </c>
      <c r="H95" s="84">
        <v>415.55555555555554</v>
      </c>
      <c r="I95" s="84">
        <v>231.94444444444443</v>
      </c>
      <c r="J95" s="84">
        <v>178.7037037037037</v>
      </c>
      <c r="K95" s="84">
        <v>177.7777777777778</v>
      </c>
      <c r="L95" s="101">
        <v>249.44444444444443</v>
      </c>
      <c r="M95" s="88">
        <v>289.3333333333333</v>
      </c>
      <c r="N95" s="90">
        <v>310</v>
      </c>
      <c r="O95" s="96">
        <v>300</v>
      </c>
      <c r="P95" s="160">
        <f t="shared" si="2"/>
        <v>422.1891133557801</v>
      </c>
    </row>
    <row r="96" spans="1:16" ht="15.75" customHeight="1">
      <c r="A96" s="508" t="s">
        <v>52</v>
      </c>
      <c r="B96" s="73" t="s">
        <v>160</v>
      </c>
      <c r="C96" s="134" t="s">
        <v>58</v>
      </c>
      <c r="D96" s="84">
        <v>5500</v>
      </c>
      <c r="E96" s="84">
        <v>4916.666666666667</v>
      </c>
      <c r="F96" s="84">
        <v>6568.181818181818</v>
      </c>
      <c r="G96" s="84">
        <v>5045.454545454545</v>
      </c>
      <c r="H96" s="84">
        <v>2433.3333333333335</v>
      </c>
      <c r="I96" s="84">
        <v>3166.6666666666665</v>
      </c>
      <c r="J96" s="84">
        <v>3694.444444444445</v>
      </c>
      <c r="K96" s="84">
        <v>3700</v>
      </c>
      <c r="L96" s="101">
        <v>2416.6666666666665</v>
      </c>
      <c r="M96" s="88">
        <v>3700</v>
      </c>
      <c r="N96" s="90">
        <v>5125</v>
      </c>
      <c r="O96" s="96">
        <v>3500</v>
      </c>
      <c r="P96" s="160">
        <f t="shared" si="2"/>
        <v>4147.201178451179</v>
      </c>
    </row>
    <row r="97" spans="1:16" ht="15.75" customHeight="1">
      <c r="A97" s="508"/>
      <c r="B97" s="73" t="s">
        <v>161</v>
      </c>
      <c r="C97" s="134" t="s">
        <v>58</v>
      </c>
      <c r="D97" s="84">
        <v>3275</v>
      </c>
      <c r="E97" s="84">
        <v>2250</v>
      </c>
      <c r="F97" s="84">
        <v>2954.5454545454545</v>
      </c>
      <c r="G97" s="84">
        <v>2227.2727272727275</v>
      </c>
      <c r="H97" s="84">
        <v>1280</v>
      </c>
      <c r="I97" s="84">
        <v>2091.6666666666665</v>
      </c>
      <c r="J97" s="84">
        <v>2022.2222222222224</v>
      </c>
      <c r="K97" s="84">
        <v>1833.3333333333333</v>
      </c>
      <c r="L97" s="101">
        <v>1408.3333333333333</v>
      </c>
      <c r="M97" s="88">
        <v>1800</v>
      </c>
      <c r="N97" s="90">
        <v>2750</v>
      </c>
      <c r="O97" s="96">
        <v>1725</v>
      </c>
      <c r="P97" s="160">
        <f t="shared" si="2"/>
        <v>2134.7811447811446</v>
      </c>
    </row>
    <row r="98" spans="1:16" ht="15.75" customHeight="1">
      <c r="A98" s="499" t="s">
        <v>164</v>
      </c>
      <c r="B98" s="73" t="s">
        <v>165</v>
      </c>
      <c r="C98" s="134" t="s">
        <v>59</v>
      </c>
      <c r="D98" s="84">
        <v>3166.6666666666665</v>
      </c>
      <c r="E98" s="84">
        <v>3333.3333333333335</v>
      </c>
      <c r="F98" s="84">
        <v>4758.333333333333</v>
      </c>
      <c r="G98" s="84">
        <v>7458.333333333333</v>
      </c>
      <c r="H98" s="84">
        <v>7946.153846153846</v>
      </c>
      <c r="I98" s="84">
        <v>6458.333333333333</v>
      </c>
      <c r="J98" s="84">
        <v>4902.777777777777</v>
      </c>
      <c r="K98" s="84">
        <v>2966.6666666666665</v>
      </c>
      <c r="L98" s="101">
        <v>2625</v>
      </c>
      <c r="M98" s="88">
        <v>2006.6666666666667</v>
      </c>
      <c r="N98" s="90">
        <v>2000</v>
      </c>
      <c r="O98" s="96">
        <v>2241.6666666666665</v>
      </c>
      <c r="P98" s="160">
        <f t="shared" si="2"/>
        <v>4155.327635327635</v>
      </c>
    </row>
    <row r="99" spans="1:16" ht="15.75" customHeight="1">
      <c r="A99" s="501"/>
      <c r="B99" s="73" t="s">
        <v>166</v>
      </c>
      <c r="C99" s="134" t="s">
        <v>59</v>
      </c>
      <c r="D99" s="84">
        <v>3925</v>
      </c>
      <c r="E99" s="84">
        <v>4262.5</v>
      </c>
      <c r="F99" s="84">
        <v>5500</v>
      </c>
      <c r="G99" s="84">
        <v>5312.5</v>
      </c>
      <c r="H99" s="84">
        <v>5714.285714285715</v>
      </c>
      <c r="I99" s="84">
        <v>6000</v>
      </c>
      <c r="J99" s="84">
        <v>6500</v>
      </c>
      <c r="K99" s="84">
        <v>5933.333333333333</v>
      </c>
      <c r="L99" s="101">
        <v>5250</v>
      </c>
      <c r="M99" s="88">
        <v>2080</v>
      </c>
      <c r="N99" s="90">
        <v>2250</v>
      </c>
      <c r="O99" s="96">
        <v>2591.6666666666665</v>
      </c>
      <c r="P99" s="160">
        <f t="shared" si="2"/>
        <v>4609.940476190476</v>
      </c>
    </row>
    <row r="100" spans="1:16" ht="15.75" customHeight="1">
      <c r="A100" s="509" t="s">
        <v>53</v>
      </c>
      <c r="B100" s="73" t="s">
        <v>167</v>
      </c>
      <c r="C100" s="134" t="s">
        <v>58</v>
      </c>
      <c r="D100" s="84">
        <v>5083.333333333333</v>
      </c>
      <c r="E100" s="84">
        <v>4541.666666666667</v>
      </c>
      <c r="F100" s="84">
        <v>3125</v>
      </c>
      <c r="G100" s="84">
        <v>3041.6666666666665</v>
      </c>
      <c r="H100" s="84">
        <v>3100</v>
      </c>
      <c r="I100" s="84">
        <v>3000</v>
      </c>
      <c r="J100" s="84">
        <v>3000</v>
      </c>
      <c r="K100" s="84">
        <v>2966.6666666666665</v>
      </c>
      <c r="L100" s="101">
        <v>3350</v>
      </c>
      <c r="M100" s="88">
        <v>3366.6666666666665</v>
      </c>
      <c r="N100" s="90">
        <v>3000</v>
      </c>
      <c r="O100" s="96">
        <v>3000</v>
      </c>
      <c r="P100" s="160">
        <f t="shared" si="2"/>
        <v>3381.25</v>
      </c>
    </row>
    <row r="101" spans="1:16" ht="15.75" customHeight="1">
      <c r="A101" s="509"/>
      <c r="B101" s="73" t="s">
        <v>168</v>
      </c>
      <c r="C101" s="134" t="s">
        <v>58</v>
      </c>
      <c r="D101" s="84">
        <v>2625</v>
      </c>
      <c r="E101" s="84">
        <v>2541.6666666666665</v>
      </c>
      <c r="F101" s="84">
        <v>1741.6666666666667</v>
      </c>
      <c r="G101" s="84">
        <v>1550</v>
      </c>
      <c r="H101" s="84">
        <v>1606.6666666666667</v>
      </c>
      <c r="I101" s="84">
        <v>1658.3333333333333</v>
      </c>
      <c r="J101" s="84">
        <v>1608.3333333333333</v>
      </c>
      <c r="K101" s="84">
        <v>1620</v>
      </c>
      <c r="L101" s="101">
        <v>1866.6666666666667</v>
      </c>
      <c r="M101" s="88">
        <v>1793.3333333333333</v>
      </c>
      <c r="N101" s="90">
        <v>1600</v>
      </c>
      <c r="O101" s="96">
        <v>1608.3333333333333</v>
      </c>
      <c r="P101" s="160">
        <f t="shared" si="2"/>
        <v>1818.333333333333</v>
      </c>
    </row>
    <row r="102" spans="1:16" ht="15.75" customHeight="1">
      <c r="A102" s="499" t="s">
        <v>54</v>
      </c>
      <c r="B102" s="73" t="s">
        <v>169</v>
      </c>
      <c r="C102" s="134" t="s">
        <v>33</v>
      </c>
      <c r="D102" s="84">
        <v>223.33333333333334</v>
      </c>
      <c r="E102" s="84">
        <v>354.54545454545456</v>
      </c>
      <c r="F102" s="84">
        <v>353.125</v>
      </c>
      <c r="G102" s="84">
        <v>197.27272727272728</v>
      </c>
      <c r="H102" s="84">
        <v>163</v>
      </c>
      <c r="I102" s="84">
        <v>132.08333333333334</v>
      </c>
      <c r="J102" s="84">
        <v>129.72222222222223</v>
      </c>
      <c r="K102" s="84">
        <v>166</v>
      </c>
      <c r="L102" s="101">
        <v>197.08333333333334</v>
      </c>
      <c r="M102" s="88">
        <v>209.375</v>
      </c>
      <c r="N102" s="90">
        <v>183.33333333333334</v>
      </c>
      <c r="O102" s="96">
        <v>171.11111111111111</v>
      </c>
      <c r="P102" s="160">
        <f t="shared" si="2"/>
        <v>206.66540404040404</v>
      </c>
    </row>
    <row r="103" spans="1:16" ht="15.75" customHeight="1">
      <c r="A103" s="500"/>
      <c r="B103" s="73" t="s">
        <v>170</v>
      </c>
      <c r="C103" s="134" t="s">
        <v>33</v>
      </c>
      <c r="D103" s="84">
        <v>102.5</v>
      </c>
      <c r="E103" s="84">
        <v>200.45454545454547</v>
      </c>
      <c r="F103" s="84">
        <v>179.44444444444446</v>
      </c>
      <c r="G103" s="84">
        <v>87.27272727272727</v>
      </c>
      <c r="H103" s="84">
        <v>81.33333333333333</v>
      </c>
      <c r="I103" s="84">
        <v>75</v>
      </c>
      <c r="J103" s="84">
        <v>64.72222222222221</v>
      </c>
      <c r="K103" s="84">
        <v>87</v>
      </c>
      <c r="L103" s="101">
        <v>104.58333333333333</v>
      </c>
      <c r="M103" s="88">
        <v>128</v>
      </c>
      <c r="N103" s="90">
        <v>90</v>
      </c>
      <c r="O103" s="96">
        <v>83.88888888888889</v>
      </c>
      <c r="P103" s="160">
        <f t="shared" si="2"/>
        <v>107.01662457912458</v>
      </c>
    </row>
    <row r="104" spans="1:16" ht="15.75" customHeight="1">
      <c r="A104" s="501"/>
      <c r="B104" s="73" t="s">
        <v>171</v>
      </c>
      <c r="C104" s="134" t="s">
        <v>33</v>
      </c>
      <c r="D104" s="84">
        <v>37.916666666666664</v>
      </c>
      <c r="E104" s="84">
        <v>71.42857142857143</v>
      </c>
      <c r="F104" s="84">
        <v>95</v>
      </c>
      <c r="G104" s="84">
        <v>40.45454545454545</v>
      </c>
      <c r="H104" s="84">
        <v>38.333333333333336</v>
      </c>
      <c r="I104" s="84">
        <v>35</v>
      </c>
      <c r="J104" s="84">
        <v>32.22222222222222</v>
      </c>
      <c r="K104" s="84">
        <v>34</v>
      </c>
      <c r="L104" s="101">
        <v>46.666666666666664</v>
      </c>
      <c r="M104" s="88">
        <v>68.66666666666667</v>
      </c>
      <c r="N104" s="90">
        <v>36.666666666666664</v>
      </c>
      <c r="O104" s="96">
        <v>38.888888888888886</v>
      </c>
      <c r="P104" s="160">
        <f t="shared" si="2"/>
        <v>47.937018999519005</v>
      </c>
    </row>
    <row r="105" spans="1:16" ht="15.75" customHeight="1">
      <c r="A105" s="499" t="s">
        <v>55</v>
      </c>
      <c r="B105" s="73" t="s">
        <v>172</v>
      </c>
      <c r="C105" s="134" t="s">
        <v>58</v>
      </c>
      <c r="D105" s="84"/>
      <c r="E105" s="84"/>
      <c r="F105" s="84"/>
      <c r="G105" s="84">
        <v>1200</v>
      </c>
      <c r="H105" s="84">
        <v>1193.3333333333333</v>
      </c>
      <c r="I105" s="84">
        <v>1175</v>
      </c>
      <c r="J105" s="84">
        <v>1091.6666666666667</v>
      </c>
      <c r="K105" s="84">
        <v>1092.3076923076924</v>
      </c>
      <c r="L105" s="101"/>
      <c r="M105" s="88"/>
      <c r="N105" s="90"/>
      <c r="O105" s="96"/>
      <c r="P105" s="160">
        <f t="shared" si="2"/>
        <v>1150.4615384615386</v>
      </c>
    </row>
    <row r="106" spans="1:16" ht="15.75" customHeight="1">
      <c r="A106" s="500"/>
      <c r="B106" s="73" t="s">
        <v>173</v>
      </c>
      <c r="C106" s="134" t="s">
        <v>58</v>
      </c>
      <c r="D106" s="84"/>
      <c r="E106" s="84"/>
      <c r="F106" s="84"/>
      <c r="G106" s="84">
        <v>941.6666666666666</v>
      </c>
      <c r="H106" s="84">
        <v>760</v>
      </c>
      <c r="I106" s="84">
        <v>600</v>
      </c>
      <c r="J106" s="84">
        <v>538.8888888888888</v>
      </c>
      <c r="K106" s="84">
        <v>346.15384615384613</v>
      </c>
      <c r="L106" s="101"/>
      <c r="M106" s="88"/>
      <c r="N106" s="90"/>
      <c r="O106" s="96">
        <v>1000</v>
      </c>
      <c r="P106" s="160">
        <f t="shared" si="2"/>
        <v>697.7849002849002</v>
      </c>
    </row>
    <row r="107" spans="1:16" ht="15.75" customHeight="1">
      <c r="A107" s="500"/>
      <c r="B107" s="73" t="s">
        <v>174</v>
      </c>
      <c r="C107" s="134" t="s">
        <v>58</v>
      </c>
      <c r="D107" s="84"/>
      <c r="E107" s="84"/>
      <c r="F107" s="84">
        <v>1320</v>
      </c>
      <c r="G107" s="84">
        <v>1500</v>
      </c>
      <c r="H107" s="84">
        <v>1200</v>
      </c>
      <c r="I107" s="84"/>
      <c r="J107" s="84"/>
      <c r="K107" s="84"/>
      <c r="L107" s="101"/>
      <c r="M107" s="88"/>
      <c r="N107" s="90"/>
      <c r="O107" s="96"/>
      <c r="P107" s="160">
        <f t="shared" si="2"/>
        <v>1340</v>
      </c>
    </row>
    <row r="108" spans="1:16" ht="15.75" customHeight="1">
      <c r="A108" s="500"/>
      <c r="B108" s="73" t="s">
        <v>175</v>
      </c>
      <c r="C108" s="134" t="s">
        <v>58</v>
      </c>
      <c r="D108" s="84"/>
      <c r="E108" s="84"/>
      <c r="F108" s="84"/>
      <c r="G108" s="84">
        <v>300</v>
      </c>
      <c r="H108" s="84">
        <v>286.6666666666667</v>
      </c>
      <c r="I108" s="84">
        <v>254.16666666666666</v>
      </c>
      <c r="J108" s="84">
        <v>208.33333333333334</v>
      </c>
      <c r="K108" s="84">
        <v>210</v>
      </c>
      <c r="L108" s="101"/>
      <c r="M108" s="88"/>
      <c r="N108" s="90"/>
      <c r="O108" s="96">
        <v>600</v>
      </c>
      <c r="P108" s="160">
        <f t="shared" si="2"/>
        <v>309.86111111111114</v>
      </c>
    </row>
    <row r="109" spans="1:16" ht="15.75" customHeight="1">
      <c r="A109" s="500"/>
      <c r="B109" s="73" t="s">
        <v>176</v>
      </c>
      <c r="C109" s="134" t="s">
        <v>58</v>
      </c>
      <c r="D109" s="84"/>
      <c r="E109" s="84">
        <v>1650</v>
      </c>
      <c r="F109" s="84">
        <v>1000</v>
      </c>
      <c r="G109" s="84">
        <v>775</v>
      </c>
      <c r="H109" s="84">
        <v>828.5714285714286</v>
      </c>
      <c r="I109" s="84">
        <v>1000</v>
      </c>
      <c r="J109" s="84">
        <v>933.3333333333334</v>
      </c>
      <c r="K109" s="84">
        <v>800</v>
      </c>
      <c r="L109" s="101"/>
      <c r="M109" s="88"/>
      <c r="N109" s="90"/>
      <c r="O109" s="96">
        <v>1000</v>
      </c>
      <c r="P109" s="160">
        <f t="shared" si="2"/>
        <v>998.3630952380952</v>
      </c>
    </row>
    <row r="110" spans="1:16" ht="15.75" customHeight="1">
      <c r="A110" s="500"/>
      <c r="B110" s="73" t="s">
        <v>177</v>
      </c>
      <c r="C110" s="134" t="s">
        <v>58</v>
      </c>
      <c r="D110" s="84"/>
      <c r="E110" s="84"/>
      <c r="F110" s="84"/>
      <c r="G110" s="84">
        <v>1880</v>
      </c>
      <c r="H110" s="84">
        <v>1660</v>
      </c>
      <c r="I110" s="84">
        <v>1575</v>
      </c>
      <c r="J110" s="84">
        <v>1550</v>
      </c>
      <c r="K110" s="84">
        <v>1280</v>
      </c>
      <c r="L110" s="101">
        <v>1250</v>
      </c>
      <c r="M110" s="88">
        <v>1573.3333333333333</v>
      </c>
      <c r="N110" s="90">
        <v>2600</v>
      </c>
      <c r="O110" s="96">
        <v>4000</v>
      </c>
      <c r="P110" s="160">
        <f t="shared" si="2"/>
        <v>1929.814814814815</v>
      </c>
    </row>
    <row r="111" spans="1:16" ht="15.75" customHeight="1">
      <c r="A111" s="501"/>
      <c r="B111" s="73" t="s">
        <v>178</v>
      </c>
      <c r="C111" s="134" t="s">
        <v>58</v>
      </c>
      <c r="D111" s="84"/>
      <c r="E111" s="84"/>
      <c r="F111" s="84"/>
      <c r="G111" s="84"/>
      <c r="H111" s="84">
        <v>500</v>
      </c>
      <c r="I111" s="84">
        <v>327.27272727272725</v>
      </c>
      <c r="J111" s="84">
        <v>350</v>
      </c>
      <c r="K111" s="84">
        <v>350</v>
      </c>
      <c r="L111" s="101"/>
      <c r="M111" s="88"/>
      <c r="N111" s="90"/>
      <c r="O111" s="96"/>
      <c r="P111" s="160">
        <f t="shared" si="2"/>
        <v>381.8181818181818</v>
      </c>
    </row>
    <row r="112" spans="1:16" ht="15.75" customHeight="1">
      <c r="A112" s="73"/>
      <c r="B112" s="73" t="s">
        <v>31</v>
      </c>
      <c r="C112" s="134" t="s">
        <v>58</v>
      </c>
      <c r="D112" s="84">
        <v>470.8333333333333</v>
      </c>
      <c r="E112" s="84">
        <v>834.1666666666666</v>
      </c>
      <c r="F112" s="84">
        <v>904.1666666666666</v>
      </c>
      <c r="G112" s="84">
        <v>671.6666666666666</v>
      </c>
      <c r="H112" s="84">
        <v>416.6666666666667</v>
      </c>
      <c r="I112" s="84">
        <v>516.6666666666666</v>
      </c>
      <c r="J112" s="84">
        <v>420.5555555555556</v>
      </c>
      <c r="K112" s="84">
        <v>450</v>
      </c>
      <c r="L112" s="101">
        <v>520.8333333333334</v>
      </c>
      <c r="M112" s="88">
        <v>380</v>
      </c>
      <c r="N112" s="90">
        <v>288.3333333333333</v>
      </c>
      <c r="O112" s="96">
        <v>245.83333333333334</v>
      </c>
      <c r="P112" s="160">
        <f t="shared" si="2"/>
        <v>509.97685185185173</v>
      </c>
    </row>
    <row r="113" spans="1:16" ht="15.75" customHeight="1">
      <c r="A113" s="499" t="s">
        <v>38</v>
      </c>
      <c r="B113" s="73" t="s">
        <v>179</v>
      </c>
      <c r="C113" s="134" t="s">
        <v>58</v>
      </c>
      <c r="D113" s="84">
        <v>1458.3333333333333</v>
      </c>
      <c r="E113" s="84">
        <v>1475</v>
      </c>
      <c r="F113" s="84">
        <v>1200</v>
      </c>
      <c r="G113" s="84">
        <v>816.6666666666666</v>
      </c>
      <c r="H113" s="84">
        <v>653.3333333333334</v>
      </c>
      <c r="I113" s="84">
        <v>708.3333333333334</v>
      </c>
      <c r="J113" s="84">
        <v>908.3333333333334</v>
      </c>
      <c r="K113" s="84">
        <v>920</v>
      </c>
      <c r="L113" s="101">
        <v>900</v>
      </c>
      <c r="M113" s="88">
        <v>993.3333333333334</v>
      </c>
      <c r="N113" s="90">
        <v>1666.6666666666667</v>
      </c>
      <c r="O113" s="96">
        <v>1908.3333333333333</v>
      </c>
      <c r="P113" s="160">
        <f t="shared" si="2"/>
        <v>1134.0277777777778</v>
      </c>
    </row>
    <row r="114" spans="1:16" ht="15.75" customHeight="1">
      <c r="A114" s="501"/>
      <c r="B114" s="133" t="s">
        <v>180</v>
      </c>
      <c r="C114" s="134" t="s">
        <v>58</v>
      </c>
      <c r="D114" s="84">
        <v>800</v>
      </c>
      <c r="E114" s="84">
        <v>800</v>
      </c>
      <c r="F114" s="84">
        <v>600</v>
      </c>
      <c r="G114" s="84">
        <v>495.8333333333333</v>
      </c>
      <c r="H114" s="84">
        <v>466.6666666666667</v>
      </c>
      <c r="I114" s="84">
        <v>466.6666666666667</v>
      </c>
      <c r="J114" s="84">
        <v>537.5</v>
      </c>
      <c r="K114" s="84">
        <v>496.6666666666667</v>
      </c>
      <c r="L114" s="101">
        <v>495.8333333333333</v>
      </c>
      <c r="M114" s="88">
        <v>616.6666666666666</v>
      </c>
      <c r="N114" s="90">
        <v>1075</v>
      </c>
      <c r="O114" s="96">
        <v>1333.3333333333333</v>
      </c>
      <c r="P114" s="160">
        <f t="shared" si="2"/>
        <v>682.0138888888888</v>
      </c>
    </row>
    <row r="115" spans="1:16" ht="15.75" customHeight="1">
      <c r="A115" s="133"/>
      <c r="B115" s="133" t="s">
        <v>39</v>
      </c>
      <c r="C115" s="134" t="s">
        <v>60</v>
      </c>
      <c r="D115" s="84">
        <v>891.6666666666666</v>
      </c>
      <c r="E115" s="84">
        <v>912.5</v>
      </c>
      <c r="F115" s="84">
        <v>1016.6666666666666</v>
      </c>
      <c r="G115" s="84">
        <v>533.3333333333334</v>
      </c>
      <c r="H115" s="84">
        <v>335</v>
      </c>
      <c r="I115" s="84">
        <v>487.5</v>
      </c>
      <c r="J115" s="84">
        <v>320.1388888888889</v>
      </c>
      <c r="K115" s="84">
        <v>376.6666666666667</v>
      </c>
      <c r="L115" s="101">
        <v>466.6666666666667</v>
      </c>
      <c r="M115" s="88">
        <v>406.6666666666667</v>
      </c>
      <c r="N115" s="90">
        <v>625</v>
      </c>
      <c r="O115" s="96">
        <v>416.6666666666667</v>
      </c>
      <c r="P115" s="160">
        <f t="shared" si="2"/>
        <v>565.7060185185186</v>
      </c>
    </row>
    <row r="116" spans="1:17" ht="6.75" customHeight="1">
      <c r="A116" s="10"/>
      <c r="B116" s="10"/>
      <c r="C116" s="24"/>
      <c r="D116" s="11"/>
      <c r="E116" s="11"/>
      <c r="F116" s="11"/>
      <c r="G116" s="11"/>
      <c r="H116" s="11"/>
      <c r="I116" s="11"/>
      <c r="J116" s="11"/>
      <c r="K116" s="11"/>
      <c r="L116" s="14"/>
      <c r="M116" s="12"/>
      <c r="N116" s="13"/>
      <c r="O116" s="15"/>
      <c r="P116" s="15"/>
      <c r="Q116" s="15"/>
    </row>
    <row r="117" spans="1:16" ht="12.75">
      <c r="A117" s="10"/>
      <c r="B117" s="10"/>
      <c r="C117" s="24"/>
      <c r="D117" s="11"/>
      <c r="E117" s="11"/>
      <c r="F117" s="11"/>
      <c r="G117" s="11"/>
      <c r="H117" s="11"/>
      <c r="I117" s="11"/>
      <c r="J117" s="11"/>
      <c r="K117" s="11"/>
      <c r="L117" s="14"/>
      <c r="M117" s="12"/>
      <c r="N117" s="13"/>
      <c r="O117" s="15"/>
      <c r="P117" s="70" t="s">
        <v>82</v>
      </c>
    </row>
    <row r="118" spans="1:16" ht="35.25" customHeight="1">
      <c r="A118" s="10"/>
      <c r="B118" s="10"/>
      <c r="C118" s="24"/>
      <c r="D118" s="11"/>
      <c r="E118" s="11"/>
      <c r="F118" s="11"/>
      <c r="G118" s="11"/>
      <c r="H118" s="11"/>
      <c r="I118" s="11"/>
      <c r="J118" s="11"/>
      <c r="K118" s="11"/>
      <c r="L118" s="14"/>
      <c r="M118" s="12"/>
      <c r="N118" s="13"/>
      <c r="O118" s="15"/>
      <c r="P118" s="1"/>
    </row>
    <row r="119" spans="1:16" ht="25.5" customHeight="1">
      <c r="A119" s="502" t="s">
        <v>73</v>
      </c>
      <c r="B119" s="502"/>
      <c r="C119" s="502"/>
      <c r="D119" s="502"/>
      <c r="E119" s="502"/>
      <c r="F119" s="502"/>
      <c r="G119" s="502"/>
      <c r="H119" s="502"/>
      <c r="I119" s="502"/>
      <c r="J119" s="502"/>
      <c r="K119" s="502"/>
      <c r="L119" s="502"/>
      <c r="M119" s="502"/>
      <c r="N119" s="502"/>
      <c r="O119" s="502"/>
      <c r="P119" s="502"/>
    </row>
    <row r="120" spans="1:16" ht="18.75" customHeight="1">
      <c r="A120" s="514" t="str">
        <f>A80</f>
        <v>Enero-Diciembre, 2018 (En RD$)</v>
      </c>
      <c r="B120" s="514"/>
      <c r="C120" s="514"/>
      <c r="D120" s="514"/>
      <c r="E120" s="514"/>
      <c r="F120" s="514"/>
      <c r="G120" s="514"/>
      <c r="H120" s="514"/>
      <c r="I120" s="514"/>
      <c r="J120" s="514"/>
      <c r="K120" s="514"/>
      <c r="L120" s="514"/>
      <c r="M120" s="514"/>
      <c r="N120" s="514"/>
      <c r="O120" s="514"/>
      <c r="P120" s="514"/>
    </row>
    <row r="121" spans="1:16" ht="30" customHeight="1">
      <c r="A121" s="225" t="s">
        <v>186</v>
      </c>
      <c r="B121" s="225" t="s">
        <v>123</v>
      </c>
      <c r="C121" s="225" t="s">
        <v>0</v>
      </c>
      <c r="D121" s="225" t="s">
        <v>16</v>
      </c>
      <c r="E121" s="225" t="s">
        <v>17</v>
      </c>
      <c r="F121" s="225" t="s">
        <v>18</v>
      </c>
      <c r="G121" s="225" t="s">
        <v>19</v>
      </c>
      <c r="H121" s="225" t="s">
        <v>20</v>
      </c>
      <c r="I121" s="226" t="s">
        <v>21</v>
      </c>
      <c r="J121" s="225" t="s">
        <v>22</v>
      </c>
      <c r="K121" s="225" t="s">
        <v>61</v>
      </c>
      <c r="L121" s="225" t="s">
        <v>23</v>
      </c>
      <c r="M121" s="225" t="s">
        <v>24</v>
      </c>
      <c r="N121" s="225" t="s">
        <v>25</v>
      </c>
      <c r="O121" s="225" t="s">
        <v>26</v>
      </c>
      <c r="P121" s="225" t="s">
        <v>40</v>
      </c>
    </row>
    <row r="122" spans="1:16" ht="20.25" customHeight="1">
      <c r="A122" s="49" t="s">
        <v>65</v>
      </c>
      <c r="B122" s="49"/>
      <c r="C122" s="24"/>
      <c r="D122" s="11"/>
      <c r="E122" s="11"/>
      <c r="F122" s="11"/>
      <c r="G122" s="7"/>
      <c r="H122" s="7"/>
      <c r="I122" s="11"/>
      <c r="J122" s="11"/>
      <c r="K122" s="11"/>
      <c r="L122" s="14"/>
      <c r="M122" s="7"/>
      <c r="N122" s="13"/>
      <c r="O122" s="15"/>
      <c r="P122" s="1"/>
    </row>
    <row r="123" spans="1:16" ht="15.75" customHeight="1">
      <c r="A123" s="142"/>
      <c r="B123" s="142" t="s">
        <v>56</v>
      </c>
      <c r="C123" s="134" t="s">
        <v>57</v>
      </c>
      <c r="D123" s="84">
        <v>6800</v>
      </c>
      <c r="E123" s="84">
        <v>6800</v>
      </c>
      <c r="F123" s="84">
        <v>7133.333333333333</v>
      </c>
      <c r="G123" s="84">
        <v>7200</v>
      </c>
      <c r="H123" s="84">
        <v>7200</v>
      </c>
      <c r="I123" s="84">
        <v>7200</v>
      </c>
      <c r="J123" s="84">
        <v>7200</v>
      </c>
      <c r="K123" s="84">
        <v>7200</v>
      </c>
      <c r="L123" s="101">
        <v>7200</v>
      </c>
      <c r="M123" s="88">
        <v>7200</v>
      </c>
      <c r="N123" s="90">
        <v>7200</v>
      </c>
      <c r="O123" s="96">
        <v>7200</v>
      </c>
      <c r="P123" s="160">
        <f aca="true" t="shared" si="3" ref="P123:P130">AVERAGE(D123:O123)</f>
        <v>7127.777777777777</v>
      </c>
    </row>
    <row r="124" spans="1:16" ht="15.75" customHeight="1">
      <c r="A124" s="506" t="s">
        <v>181</v>
      </c>
      <c r="B124" s="142" t="s">
        <v>182</v>
      </c>
      <c r="C124" s="134" t="s">
        <v>57</v>
      </c>
      <c r="D124" s="84">
        <v>7000</v>
      </c>
      <c r="E124" s="84">
        <v>6900</v>
      </c>
      <c r="F124" s="84">
        <v>6958.333333333333</v>
      </c>
      <c r="G124" s="84">
        <v>7033.333333333333</v>
      </c>
      <c r="H124" s="84">
        <v>7373.333333333333</v>
      </c>
      <c r="I124" s="84">
        <v>7400</v>
      </c>
      <c r="J124" s="84">
        <v>7400</v>
      </c>
      <c r="K124" s="84">
        <v>7400</v>
      </c>
      <c r="L124" s="101">
        <v>7391.666666666667</v>
      </c>
      <c r="M124" s="88">
        <v>7380</v>
      </c>
      <c r="N124" s="90">
        <v>7300</v>
      </c>
      <c r="O124" s="96">
        <v>7300</v>
      </c>
      <c r="P124" s="160">
        <f t="shared" si="3"/>
        <v>7236.388888888888</v>
      </c>
    </row>
    <row r="125" spans="1:16" ht="15.75" customHeight="1">
      <c r="A125" s="513"/>
      <c r="B125" s="142" t="s">
        <v>183</v>
      </c>
      <c r="C125" s="134" t="s">
        <v>57</v>
      </c>
      <c r="D125" s="84">
        <v>5100</v>
      </c>
      <c r="E125" s="84">
        <v>5100</v>
      </c>
      <c r="F125" s="84">
        <v>5283.333333333333</v>
      </c>
      <c r="G125" s="84">
        <v>5716.666666666667</v>
      </c>
      <c r="H125" s="84">
        <v>5800</v>
      </c>
      <c r="I125" s="84">
        <v>5800</v>
      </c>
      <c r="J125" s="84">
        <v>5800</v>
      </c>
      <c r="K125" s="84">
        <v>5800</v>
      </c>
      <c r="L125" s="101">
        <v>5800</v>
      </c>
      <c r="M125" s="88">
        <v>5800</v>
      </c>
      <c r="N125" s="90">
        <v>5800</v>
      </c>
      <c r="O125" s="96">
        <v>5800</v>
      </c>
      <c r="P125" s="160">
        <f t="shared" si="3"/>
        <v>5633.333333333333</v>
      </c>
    </row>
    <row r="126" spans="1:16" ht="15.75" customHeight="1">
      <c r="A126" s="507"/>
      <c r="B126" s="142" t="s">
        <v>184</v>
      </c>
      <c r="C126" s="134" t="s">
        <v>57</v>
      </c>
      <c r="D126" s="84">
        <v>7400</v>
      </c>
      <c r="E126" s="84">
        <v>7408.333333333333</v>
      </c>
      <c r="F126" s="84">
        <v>7500</v>
      </c>
      <c r="G126" s="84">
        <v>7750</v>
      </c>
      <c r="H126" s="84">
        <v>7800</v>
      </c>
      <c r="I126" s="84">
        <v>7800</v>
      </c>
      <c r="J126" s="84">
        <v>7800</v>
      </c>
      <c r="K126" s="84">
        <v>7800</v>
      </c>
      <c r="L126" s="101">
        <v>7800</v>
      </c>
      <c r="M126" s="88">
        <v>7720</v>
      </c>
      <c r="N126" s="90">
        <v>7600</v>
      </c>
      <c r="O126" s="96">
        <v>7600</v>
      </c>
      <c r="P126" s="160">
        <f t="shared" si="3"/>
        <v>7664.86111111111</v>
      </c>
    </row>
    <row r="127" spans="1:16" ht="16.5" customHeight="1">
      <c r="A127" s="71" t="s">
        <v>88</v>
      </c>
      <c r="B127" s="71"/>
      <c r="C127" s="177"/>
      <c r="D127" s="178"/>
      <c r="E127" s="84"/>
      <c r="F127" s="178"/>
      <c r="G127" s="178"/>
      <c r="H127" s="178"/>
      <c r="I127" s="179"/>
      <c r="J127" s="178"/>
      <c r="K127" s="84"/>
      <c r="L127" s="178"/>
      <c r="M127" s="178"/>
      <c r="N127" s="178"/>
      <c r="O127" s="178"/>
      <c r="P127" s="160"/>
    </row>
    <row r="128" spans="1:16" ht="15.75" customHeight="1">
      <c r="A128" s="506" t="s">
        <v>185</v>
      </c>
      <c r="B128" s="142" t="s">
        <v>11</v>
      </c>
      <c r="C128" s="134" t="s">
        <v>57</v>
      </c>
      <c r="D128" s="84">
        <v>3258.3333333333335</v>
      </c>
      <c r="E128" s="84">
        <v>3566.6666666666665</v>
      </c>
      <c r="F128" s="84">
        <v>3858.3333333333335</v>
      </c>
      <c r="G128" s="84">
        <v>4100</v>
      </c>
      <c r="H128" s="84">
        <v>4006.6666666666665</v>
      </c>
      <c r="I128" s="84">
        <v>4000</v>
      </c>
      <c r="J128" s="84">
        <v>4058.3333333333335</v>
      </c>
      <c r="K128" s="84">
        <v>4073.3333333333335</v>
      </c>
      <c r="L128" s="101">
        <v>2866.6666666666665</v>
      </c>
      <c r="M128" s="88">
        <v>3153.3333333333335</v>
      </c>
      <c r="N128" s="90">
        <v>3233.3333333333335</v>
      </c>
      <c r="O128" s="96">
        <v>3675</v>
      </c>
      <c r="P128" s="160">
        <f t="shared" si="3"/>
        <v>3654.1666666666665</v>
      </c>
    </row>
    <row r="129" spans="1:16" ht="15.75" customHeight="1">
      <c r="A129" s="507"/>
      <c r="B129" s="142" t="s">
        <v>15</v>
      </c>
      <c r="C129" s="134" t="s">
        <v>57</v>
      </c>
      <c r="D129" s="84">
        <v>4133.333333333333</v>
      </c>
      <c r="E129" s="84">
        <v>4283.333333333333</v>
      </c>
      <c r="F129" s="84">
        <v>4600</v>
      </c>
      <c r="G129" s="84">
        <v>5000</v>
      </c>
      <c r="H129" s="84">
        <v>4973.333333333333</v>
      </c>
      <c r="I129" s="84">
        <v>4800</v>
      </c>
      <c r="J129" s="84">
        <v>4800</v>
      </c>
      <c r="K129" s="84">
        <v>4773.333333333333</v>
      </c>
      <c r="L129" s="101">
        <v>3633.3333333333335</v>
      </c>
      <c r="M129" s="88">
        <v>3860</v>
      </c>
      <c r="N129" s="90">
        <v>3875</v>
      </c>
      <c r="O129" s="96">
        <v>4258.333333333333</v>
      </c>
      <c r="P129" s="160">
        <f t="shared" si="3"/>
        <v>4415.833333333333</v>
      </c>
    </row>
    <row r="130" spans="1:16" ht="15.75" customHeight="1">
      <c r="A130" s="142"/>
      <c r="B130" s="142" t="s">
        <v>71</v>
      </c>
      <c r="C130" s="134" t="s">
        <v>58</v>
      </c>
      <c r="D130" s="84">
        <v>410</v>
      </c>
      <c r="E130" s="84">
        <v>412.5</v>
      </c>
      <c r="F130" s="84">
        <v>435.8333333333333</v>
      </c>
      <c r="G130" s="84">
        <v>434.1666666666667</v>
      </c>
      <c r="H130" s="84">
        <v>434</v>
      </c>
      <c r="I130" s="84">
        <v>424.1666666666667</v>
      </c>
      <c r="J130" s="84">
        <v>408.3333333333333</v>
      </c>
      <c r="K130" s="84">
        <v>414.6666666666667</v>
      </c>
      <c r="L130" s="101">
        <v>400</v>
      </c>
      <c r="M130" s="88">
        <v>398</v>
      </c>
      <c r="N130" s="90">
        <v>416.6666666666667</v>
      </c>
      <c r="O130" s="96">
        <v>433.3333333333333</v>
      </c>
      <c r="P130" s="160">
        <f t="shared" si="3"/>
        <v>418.4722222222222</v>
      </c>
    </row>
    <row r="131" spans="1:16" ht="6" customHeight="1">
      <c r="A131" s="10"/>
      <c r="B131" s="10"/>
      <c r="C131" s="24"/>
      <c r="D131" s="11"/>
      <c r="E131" s="11"/>
      <c r="F131" s="11"/>
      <c r="G131" s="11"/>
      <c r="H131" s="11"/>
      <c r="I131" s="11"/>
      <c r="J131" s="11"/>
      <c r="K131" s="11"/>
      <c r="L131" s="14"/>
      <c r="M131" s="12"/>
      <c r="N131" s="13"/>
      <c r="O131" s="15"/>
      <c r="P131" s="1"/>
    </row>
    <row r="132" spans="1:16" ht="20.25" customHeight="1">
      <c r="A132" s="17" t="s">
        <v>66</v>
      </c>
      <c r="B132" s="17"/>
      <c r="C132" s="18"/>
      <c r="D132" s="11"/>
      <c r="E132" s="11"/>
      <c r="F132" s="11"/>
      <c r="G132" s="11"/>
      <c r="H132" s="11"/>
      <c r="I132" s="11"/>
      <c r="J132" s="11"/>
      <c r="K132" s="11"/>
      <c r="L132" s="14"/>
      <c r="M132" s="12"/>
      <c r="N132" s="7"/>
      <c r="O132" s="7"/>
      <c r="P132" s="1"/>
    </row>
    <row r="133" spans="1:16" ht="6" customHeight="1">
      <c r="A133" s="17"/>
      <c r="B133" s="17"/>
      <c r="C133" s="18"/>
      <c r="D133" s="11"/>
      <c r="E133" s="11"/>
      <c r="F133" s="11"/>
      <c r="G133" s="11"/>
      <c r="H133" s="11"/>
      <c r="I133" s="11"/>
      <c r="J133" s="11"/>
      <c r="K133" s="11"/>
      <c r="L133" s="14"/>
      <c r="M133" s="12"/>
      <c r="N133" s="7"/>
      <c r="O133" s="7"/>
      <c r="P133" s="1"/>
    </row>
    <row r="134" spans="1:16" ht="13.5">
      <c r="A134" s="19" t="s">
        <v>63</v>
      </c>
      <c r="B134" s="19"/>
      <c r="P134" s="9"/>
    </row>
    <row r="135" spans="1:2" ht="13.5">
      <c r="A135" s="2" t="s">
        <v>77</v>
      </c>
      <c r="B135" s="2"/>
    </row>
    <row r="138" spans="4:15" ht="12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3:19" ht="12.75">
      <c r="C139" s="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0"/>
      <c r="S139" s="7"/>
    </row>
    <row r="140" spans="4:15" ht="12"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4:15" ht="12"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4:15" ht="12.75"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5"/>
    </row>
    <row r="143" spans="9:16" ht="12">
      <c r="I143" s="9"/>
      <c r="P143" s="9"/>
    </row>
    <row r="144" spans="9:16" ht="12">
      <c r="I144" s="9"/>
      <c r="P144" s="9"/>
    </row>
    <row r="145" spans="9:16" ht="12">
      <c r="I145" s="9"/>
      <c r="P145" s="9"/>
    </row>
    <row r="146" spans="3:16" ht="12.75">
      <c r="C146" s="9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9"/>
    </row>
    <row r="147" spans="3:16" ht="12">
      <c r="C147" s="9"/>
      <c r="I147" s="9"/>
      <c r="P147" s="9"/>
    </row>
    <row r="148" spans="3:16" ht="12">
      <c r="C148" s="9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9"/>
    </row>
    <row r="149" spans="3:16" ht="12">
      <c r="C149" s="9"/>
      <c r="I149" s="9"/>
      <c r="P149" s="9"/>
    </row>
    <row r="150" spans="3:16" ht="12">
      <c r="C150" s="9"/>
      <c r="I150" s="9"/>
      <c r="P150" s="9"/>
    </row>
    <row r="151" spans="3:16" ht="12">
      <c r="C151" s="9"/>
      <c r="I151" s="9"/>
      <c r="P151" s="9"/>
    </row>
    <row r="152" spans="3:16" ht="12">
      <c r="C152" s="9"/>
      <c r="I152" s="9"/>
      <c r="P152" s="9"/>
    </row>
    <row r="153" spans="3:16" ht="12">
      <c r="C153" s="9"/>
      <c r="I153" s="9"/>
      <c r="P153" s="9"/>
    </row>
    <row r="154" spans="3:16" ht="12">
      <c r="C154" s="9"/>
      <c r="I154" s="9"/>
      <c r="P154" s="9"/>
    </row>
    <row r="155" spans="3:16" ht="12">
      <c r="C155" s="9"/>
      <c r="I155" s="9"/>
      <c r="P155" s="9"/>
    </row>
    <row r="156" spans="3:16" ht="12">
      <c r="C156" s="9"/>
      <c r="I156" s="9"/>
      <c r="P156" s="9"/>
    </row>
    <row r="157" spans="3:16" ht="12">
      <c r="C157" s="9"/>
      <c r="I157" s="9"/>
      <c r="P157" s="9"/>
    </row>
    <row r="158" spans="3:16" ht="12">
      <c r="C158" s="9"/>
      <c r="I158" s="9"/>
      <c r="P158" s="9"/>
    </row>
    <row r="159" spans="3:16" ht="12">
      <c r="C159" s="9"/>
      <c r="I159" s="9"/>
      <c r="P159" s="9"/>
    </row>
    <row r="160" spans="3:16" ht="12">
      <c r="C160" s="9"/>
      <c r="I160" s="9"/>
      <c r="P160" s="9"/>
    </row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="9" customFormat="1" ht="12"/>
    <row r="346" s="9" customFormat="1" ht="12"/>
    <row r="347" s="9" customFormat="1" ht="12"/>
    <row r="348" s="9" customFormat="1" ht="12"/>
    <row r="349" s="9" customFormat="1" ht="12"/>
    <row r="350" s="9" customFormat="1" ht="12"/>
    <row r="351" s="9" customFormat="1" ht="12"/>
    <row r="352" s="9" customFormat="1" ht="12"/>
    <row r="353" s="9" customFormat="1" ht="12"/>
    <row r="354" s="9" customFormat="1" ht="12"/>
    <row r="355" s="9" customFormat="1" ht="12"/>
    <row r="356" s="9" customFormat="1" ht="12"/>
    <row r="357" s="9" customFormat="1" ht="12"/>
    <row r="358" s="9" customFormat="1" ht="12"/>
    <row r="359" s="9" customFormat="1" ht="12"/>
    <row r="360" s="9" customFormat="1" ht="12"/>
    <row r="361" s="9" customFormat="1" ht="12"/>
    <row r="362" s="9" customFormat="1" ht="12"/>
    <row r="363" s="9" customFormat="1" ht="12"/>
    <row r="364" s="9" customFormat="1" ht="12"/>
    <row r="365" s="9" customFormat="1" ht="12"/>
    <row r="366" s="9" customFormat="1" ht="12"/>
    <row r="367" s="9" customFormat="1" ht="12"/>
    <row r="368" s="9" customFormat="1" ht="12"/>
    <row r="369" s="9" customFormat="1" ht="12"/>
    <row r="370" s="9" customFormat="1" ht="12"/>
    <row r="371" s="9" customFormat="1" ht="12"/>
    <row r="372" s="9" customFormat="1" ht="12"/>
    <row r="373" s="9" customFormat="1" ht="12"/>
    <row r="374" s="9" customFormat="1" ht="12"/>
    <row r="375" s="9" customFormat="1" ht="12"/>
    <row r="376" s="9" customFormat="1" ht="12"/>
    <row r="377" s="9" customFormat="1" ht="12"/>
    <row r="378" s="9" customFormat="1" ht="12"/>
    <row r="379" s="9" customFormat="1" ht="12"/>
    <row r="380" s="9" customFormat="1" ht="12"/>
    <row r="381" s="9" customFormat="1" ht="12"/>
    <row r="382" s="9" customFormat="1" ht="12"/>
    <row r="383" s="9" customFormat="1" ht="12"/>
    <row r="384" s="9" customFormat="1" ht="12"/>
    <row r="385" s="9" customFormat="1" ht="12"/>
    <row r="386" s="9" customFormat="1" ht="12"/>
    <row r="387" s="9" customFormat="1" ht="12"/>
    <row r="388" s="9" customFormat="1" ht="12"/>
    <row r="389" s="9" customFormat="1" ht="12"/>
    <row r="390" s="9" customFormat="1" ht="12"/>
    <row r="391" s="9" customFormat="1" ht="12"/>
    <row r="392" s="9" customFormat="1" ht="12"/>
    <row r="393" s="9" customFormat="1" ht="12"/>
    <row r="394" s="9" customFormat="1" ht="12"/>
    <row r="395" s="9" customFormat="1" ht="12"/>
    <row r="396" s="9" customFormat="1" ht="12"/>
    <row r="397" s="9" customFormat="1" ht="12"/>
    <row r="398" s="9" customFormat="1" ht="12"/>
    <row r="399" s="9" customFormat="1" ht="12"/>
    <row r="400" s="9" customFormat="1" ht="12"/>
    <row r="401" s="9" customFormat="1" ht="12"/>
    <row r="402" s="9" customFormat="1" ht="12"/>
    <row r="403" s="9" customFormat="1" ht="12"/>
    <row r="404" s="9" customFormat="1" ht="12"/>
    <row r="405" s="9" customFormat="1" ht="12"/>
    <row r="406" s="9" customFormat="1" ht="12"/>
    <row r="407" s="9" customFormat="1" ht="12"/>
    <row r="408" s="9" customFormat="1" ht="12"/>
    <row r="409" s="9" customFormat="1" ht="12"/>
    <row r="410" s="9" customFormat="1" ht="12"/>
    <row r="411" s="9" customFormat="1" ht="12"/>
    <row r="412" s="9" customFormat="1" ht="12"/>
    <row r="413" s="9" customFormat="1" ht="12"/>
    <row r="414" s="9" customFormat="1" ht="12"/>
    <row r="415" s="9" customFormat="1" ht="12"/>
    <row r="416" s="9" customFormat="1" ht="12"/>
    <row r="417" s="9" customFormat="1" ht="12"/>
    <row r="418" s="9" customFormat="1" ht="12"/>
    <row r="419" s="9" customFormat="1" ht="12"/>
    <row r="420" s="9" customFormat="1" ht="12"/>
    <row r="421" s="9" customFormat="1" ht="12"/>
    <row r="422" s="9" customFormat="1" ht="12"/>
    <row r="423" s="9" customFormat="1" ht="12"/>
    <row r="424" s="9" customFormat="1" ht="12"/>
    <row r="425" s="9" customFormat="1" ht="12"/>
    <row r="426" s="9" customFormat="1" ht="12"/>
    <row r="427" s="9" customFormat="1" ht="12"/>
    <row r="428" s="9" customFormat="1" ht="12"/>
    <row r="429" s="9" customFormat="1" ht="12"/>
    <row r="430" s="9" customFormat="1" ht="12"/>
    <row r="431" s="9" customFormat="1" ht="12"/>
    <row r="432" s="9" customFormat="1" ht="12"/>
    <row r="433" s="9" customFormat="1" ht="12"/>
    <row r="434" s="9" customFormat="1" ht="12"/>
    <row r="435" s="9" customFormat="1" ht="12"/>
    <row r="436" s="9" customFormat="1" ht="12"/>
    <row r="437" s="9" customFormat="1" ht="12"/>
    <row r="438" s="9" customFormat="1" ht="12"/>
    <row r="439" s="9" customFormat="1" ht="12"/>
    <row r="440" s="9" customFormat="1" ht="12"/>
    <row r="441" s="9" customFormat="1" ht="12"/>
    <row r="442" s="9" customFormat="1" ht="12"/>
    <row r="443" s="9" customFormat="1" ht="12"/>
    <row r="444" s="9" customFormat="1" ht="12"/>
    <row r="445" s="9" customFormat="1" ht="12"/>
    <row r="446" s="9" customFormat="1" ht="12"/>
    <row r="447" s="9" customFormat="1" ht="12"/>
    <row r="448" s="9" customFormat="1" ht="12"/>
    <row r="449" s="9" customFormat="1" ht="12"/>
    <row r="450" s="9" customFormat="1" ht="12"/>
    <row r="451" s="9" customFormat="1" ht="12"/>
    <row r="452" s="9" customFormat="1" ht="12"/>
    <row r="453" s="9" customFormat="1" ht="12"/>
    <row r="454" s="9" customFormat="1" ht="12"/>
    <row r="455" s="9" customFormat="1" ht="12"/>
    <row r="456" s="9" customFormat="1" ht="12"/>
    <row r="457" s="9" customFormat="1" ht="12"/>
    <row r="458" s="9" customFormat="1" ht="12"/>
    <row r="459" s="9" customFormat="1" ht="12"/>
    <row r="460" s="9" customFormat="1" ht="12"/>
    <row r="461" s="9" customFormat="1" ht="12"/>
    <row r="462" s="9" customFormat="1" ht="12"/>
    <row r="463" s="9" customFormat="1" ht="12"/>
    <row r="464" s="9" customFormat="1" ht="12"/>
    <row r="465" s="9" customFormat="1" ht="12"/>
    <row r="466" s="9" customFormat="1" ht="12"/>
    <row r="467" s="9" customFormat="1" ht="12"/>
    <row r="468" s="9" customFormat="1" ht="12"/>
    <row r="469" s="9" customFormat="1" ht="12"/>
    <row r="470" s="9" customFormat="1" ht="12"/>
    <row r="471" s="9" customFormat="1" ht="12"/>
    <row r="472" s="9" customFormat="1" ht="12"/>
    <row r="473" s="9" customFormat="1" ht="12"/>
    <row r="474" s="9" customFormat="1" ht="12"/>
    <row r="475" s="9" customFormat="1" ht="12"/>
    <row r="476" s="9" customFormat="1" ht="12"/>
    <row r="477" s="9" customFormat="1" ht="12"/>
    <row r="478" s="9" customFormat="1" ht="12"/>
    <row r="479" s="9" customFormat="1" ht="12"/>
    <row r="480" s="9" customFormat="1" ht="12"/>
    <row r="481" s="9" customFormat="1" ht="12"/>
    <row r="482" s="9" customFormat="1" ht="12"/>
    <row r="483" s="9" customFormat="1" ht="12"/>
    <row r="484" s="9" customFormat="1" ht="12"/>
    <row r="485" s="9" customFormat="1" ht="12"/>
    <row r="486" s="9" customFormat="1" ht="12"/>
    <row r="487" s="9" customFormat="1" ht="12"/>
    <row r="488" s="9" customFormat="1" ht="12"/>
    <row r="489" s="9" customFormat="1" ht="12"/>
    <row r="490" s="9" customFormat="1" ht="12"/>
    <row r="491" s="9" customFormat="1" ht="12"/>
    <row r="492" s="9" customFormat="1" ht="12"/>
    <row r="493" s="9" customFormat="1" ht="12"/>
    <row r="494" s="9" customFormat="1" ht="12"/>
    <row r="495" s="9" customFormat="1" ht="12"/>
    <row r="496" s="9" customFormat="1" ht="12"/>
    <row r="497" s="9" customFormat="1" ht="12"/>
    <row r="498" s="9" customFormat="1" ht="12"/>
    <row r="499" s="9" customFormat="1" ht="12"/>
    <row r="500" s="9" customFormat="1" ht="12"/>
    <row r="501" s="9" customFormat="1" ht="12"/>
    <row r="502" s="9" customFormat="1" ht="12"/>
    <row r="503" s="9" customFormat="1" ht="12"/>
    <row r="504" s="9" customFormat="1" ht="12"/>
    <row r="505" s="9" customFormat="1" ht="12"/>
    <row r="506" s="9" customFormat="1" ht="12"/>
    <row r="507" s="9" customFormat="1" ht="12"/>
    <row r="508" s="9" customFormat="1" ht="12"/>
    <row r="509" s="9" customFormat="1" ht="12"/>
    <row r="510" s="9" customFormat="1" ht="12"/>
    <row r="511" s="9" customFormat="1" ht="12"/>
    <row r="512" s="9" customFormat="1" ht="12"/>
    <row r="513" s="9" customFormat="1" ht="12"/>
    <row r="514" s="9" customFormat="1" ht="12"/>
    <row r="515" s="9" customFormat="1" ht="12"/>
    <row r="516" s="9" customFormat="1" ht="12"/>
    <row r="517" s="9" customFormat="1" ht="12"/>
    <row r="518" s="9" customFormat="1" ht="12"/>
    <row r="519" s="9" customFormat="1" ht="12"/>
    <row r="520" s="9" customFormat="1" ht="12"/>
    <row r="521" s="9" customFormat="1" ht="12"/>
    <row r="522" s="9" customFormat="1" ht="12"/>
    <row r="523" s="9" customFormat="1" ht="12"/>
    <row r="524" s="9" customFormat="1" ht="12"/>
    <row r="525" s="9" customFormat="1" ht="12"/>
    <row r="526" s="9" customFormat="1" ht="12"/>
    <row r="527" s="9" customFormat="1" ht="12"/>
    <row r="528" s="9" customFormat="1" ht="12"/>
    <row r="529" s="9" customFormat="1" ht="12"/>
    <row r="530" s="9" customFormat="1" ht="12"/>
    <row r="531" s="9" customFormat="1" ht="12"/>
    <row r="532" s="9" customFormat="1" ht="12"/>
    <row r="533" s="9" customFormat="1" ht="12"/>
    <row r="534" s="9" customFormat="1" ht="12"/>
    <row r="535" s="9" customFormat="1" ht="12"/>
    <row r="536" s="9" customFormat="1" ht="12"/>
    <row r="537" s="9" customFormat="1" ht="12"/>
    <row r="538" s="9" customFormat="1" ht="12"/>
    <row r="539" s="9" customFormat="1" ht="12"/>
    <row r="540" s="9" customFormat="1" ht="12"/>
    <row r="541" s="9" customFormat="1" ht="12"/>
    <row r="542" s="9" customFormat="1" ht="12"/>
    <row r="543" s="9" customFormat="1" ht="12"/>
    <row r="544" s="9" customFormat="1" ht="12"/>
    <row r="545" s="9" customFormat="1" ht="12"/>
    <row r="546" s="9" customFormat="1" ht="12"/>
    <row r="547" s="9" customFormat="1" ht="12"/>
    <row r="548" s="9" customFormat="1" ht="12"/>
    <row r="549" s="9" customFormat="1" ht="12"/>
    <row r="550" s="9" customFormat="1" ht="12"/>
    <row r="551" s="9" customFormat="1" ht="12"/>
    <row r="552" s="9" customFormat="1" ht="12"/>
    <row r="553" s="9" customFormat="1" ht="12"/>
    <row r="554" s="9" customFormat="1" ht="12"/>
    <row r="555" s="9" customFormat="1" ht="12"/>
    <row r="556" s="9" customFormat="1" ht="12"/>
    <row r="557" s="9" customFormat="1" ht="12"/>
    <row r="558" s="9" customFormat="1" ht="12"/>
    <row r="559" s="9" customFormat="1" ht="12"/>
    <row r="560" s="9" customFormat="1" ht="12"/>
    <row r="561" s="9" customFormat="1" ht="12"/>
    <row r="562" s="9" customFormat="1" ht="12"/>
    <row r="563" s="9" customFormat="1" ht="12"/>
    <row r="564" s="9" customFormat="1" ht="12"/>
    <row r="565" s="9" customFormat="1" ht="12"/>
    <row r="566" s="9" customFormat="1" ht="12"/>
    <row r="567" s="9" customFormat="1" ht="12"/>
    <row r="568" s="9" customFormat="1" ht="12"/>
    <row r="569" s="9" customFormat="1" ht="12"/>
    <row r="570" s="9" customFormat="1" ht="12"/>
    <row r="571" s="9" customFormat="1" ht="12"/>
    <row r="572" s="9" customFormat="1" ht="12"/>
    <row r="573" s="9" customFormat="1" ht="12"/>
    <row r="574" s="9" customFormat="1" ht="12"/>
    <row r="575" s="9" customFormat="1" ht="12"/>
    <row r="576" s="9" customFormat="1" ht="12"/>
    <row r="577" s="9" customFormat="1" ht="12"/>
    <row r="578" s="9" customFormat="1" ht="12"/>
    <row r="579" s="9" customFormat="1" ht="12"/>
    <row r="580" s="9" customFormat="1" ht="12"/>
    <row r="581" s="9" customFormat="1" ht="12"/>
    <row r="582" s="9" customFormat="1" ht="12"/>
    <row r="583" s="9" customFormat="1" ht="12"/>
    <row r="584" s="9" customFormat="1" ht="12"/>
    <row r="585" s="9" customFormat="1" ht="12"/>
    <row r="586" s="9" customFormat="1" ht="12"/>
    <row r="587" s="9" customFormat="1" ht="12"/>
    <row r="588" s="9" customFormat="1" ht="12"/>
    <row r="589" s="9" customFormat="1" ht="12"/>
    <row r="590" s="9" customFormat="1" ht="12"/>
    <row r="591" s="9" customFormat="1" ht="12"/>
    <row r="592" s="9" customFormat="1" ht="12"/>
    <row r="593" s="9" customFormat="1" ht="12"/>
    <row r="594" s="9" customFormat="1" ht="12"/>
    <row r="595" s="9" customFormat="1" ht="12"/>
    <row r="596" s="9" customFormat="1" ht="12"/>
    <row r="597" s="9" customFormat="1" ht="12"/>
    <row r="598" s="9" customFormat="1" ht="12"/>
    <row r="599" s="9" customFormat="1" ht="12"/>
    <row r="600" s="9" customFormat="1" ht="12"/>
    <row r="601" s="9" customFormat="1" ht="12"/>
    <row r="602" s="9" customFormat="1" ht="12"/>
    <row r="603" s="9" customFormat="1" ht="12"/>
    <row r="604" s="9" customFormat="1" ht="12"/>
    <row r="605" s="9" customFormat="1" ht="12"/>
    <row r="606" s="9" customFormat="1" ht="12"/>
    <row r="607" s="9" customFormat="1" ht="12"/>
    <row r="608" s="9" customFormat="1" ht="12"/>
    <row r="609" s="9" customFormat="1" ht="12"/>
    <row r="610" s="9" customFormat="1" ht="12"/>
    <row r="611" s="9" customFormat="1" ht="12"/>
    <row r="612" s="9" customFormat="1" ht="12"/>
    <row r="613" s="9" customFormat="1" ht="12"/>
    <row r="614" s="9" customFormat="1" ht="12"/>
    <row r="615" s="9" customFormat="1" ht="12"/>
    <row r="616" s="9" customFormat="1" ht="12"/>
    <row r="617" s="9" customFormat="1" ht="12"/>
    <row r="618" s="9" customFormat="1" ht="12"/>
    <row r="619" s="9" customFormat="1" ht="12"/>
    <row r="620" s="9" customFormat="1" ht="12"/>
    <row r="621" s="9" customFormat="1" ht="12"/>
    <row r="622" s="9" customFormat="1" ht="12"/>
    <row r="623" s="9" customFormat="1" ht="12"/>
    <row r="624" s="9" customFormat="1" ht="12"/>
    <row r="625" s="9" customFormat="1" ht="12"/>
    <row r="626" s="9" customFormat="1" ht="12"/>
    <row r="627" s="9" customFormat="1" ht="12"/>
    <row r="628" s="9" customFormat="1" ht="12"/>
    <row r="629" s="9" customFormat="1" ht="12"/>
    <row r="630" s="9" customFormat="1" ht="12"/>
    <row r="631" s="9" customFormat="1" ht="12"/>
    <row r="632" s="9" customFormat="1" ht="12"/>
    <row r="633" s="9" customFormat="1" ht="12"/>
    <row r="634" s="9" customFormat="1" ht="12"/>
    <row r="635" s="9" customFormat="1" ht="12"/>
    <row r="636" s="9" customFormat="1" ht="12"/>
    <row r="637" s="9" customFormat="1" ht="12"/>
    <row r="638" s="9" customFormat="1" ht="12"/>
    <row r="639" s="9" customFormat="1" ht="12"/>
    <row r="640" s="9" customFormat="1" ht="12"/>
    <row r="641" s="9" customFormat="1" ht="12"/>
    <row r="642" s="9" customFormat="1" ht="12"/>
    <row r="643" s="9" customFormat="1" ht="12"/>
    <row r="644" s="9" customFormat="1" ht="12"/>
    <row r="645" s="9" customFormat="1" ht="12"/>
    <row r="646" s="9" customFormat="1" ht="12"/>
    <row r="647" s="9" customFormat="1" ht="12"/>
    <row r="648" s="9" customFormat="1" ht="12"/>
    <row r="649" s="9" customFormat="1" ht="12"/>
    <row r="650" s="9" customFormat="1" ht="12"/>
    <row r="651" s="9" customFormat="1" ht="12"/>
    <row r="652" s="9" customFormat="1" ht="12"/>
    <row r="653" s="9" customFormat="1" ht="12"/>
    <row r="654" s="9" customFormat="1" ht="12"/>
    <row r="655" s="9" customFormat="1" ht="12"/>
    <row r="656" s="9" customFormat="1" ht="12"/>
    <row r="657" s="9" customFormat="1" ht="12"/>
    <row r="658" s="9" customFormat="1" ht="12"/>
    <row r="659" s="9" customFormat="1" ht="12"/>
    <row r="660" s="9" customFormat="1" ht="12"/>
    <row r="661" s="9" customFormat="1" ht="12"/>
    <row r="662" s="9" customFormat="1" ht="12"/>
    <row r="663" s="9" customFormat="1" ht="12"/>
    <row r="664" s="9" customFormat="1" ht="12"/>
    <row r="665" s="9" customFormat="1" ht="12"/>
    <row r="666" s="9" customFormat="1" ht="12"/>
    <row r="667" s="9" customFormat="1" ht="12"/>
    <row r="668" s="9" customFormat="1" ht="12"/>
    <row r="669" s="9" customFormat="1" ht="12"/>
    <row r="670" s="9" customFormat="1" ht="12"/>
    <row r="671" s="9" customFormat="1" ht="12"/>
    <row r="672" s="9" customFormat="1" ht="12"/>
    <row r="673" s="9" customFormat="1" ht="12"/>
    <row r="674" s="9" customFormat="1" ht="12"/>
    <row r="675" s="9" customFormat="1" ht="12"/>
    <row r="676" s="9" customFormat="1" ht="12"/>
    <row r="677" s="9" customFormat="1" ht="12"/>
    <row r="678" s="9" customFormat="1" ht="12"/>
    <row r="679" s="9" customFormat="1" ht="12"/>
    <row r="680" s="9" customFormat="1" ht="12"/>
    <row r="681" s="9" customFormat="1" ht="12"/>
    <row r="682" s="9" customFormat="1" ht="12"/>
    <row r="683" s="9" customFormat="1" ht="12"/>
    <row r="684" s="9" customFormat="1" ht="12"/>
    <row r="685" s="9" customFormat="1" ht="12"/>
    <row r="686" s="9" customFormat="1" ht="12"/>
    <row r="687" s="9" customFormat="1" ht="12"/>
    <row r="688" s="9" customFormat="1" ht="12"/>
    <row r="689" s="9" customFormat="1" ht="12"/>
    <row r="690" s="9" customFormat="1" ht="12"/>
    <row r="691" s="9" customFormat="1" ht="12"/>
    <row r="692" s="9" customFormat="1" ht="12"/>
    <row r="693" s="9" customFormat="1" ht="12"/>
    <row r="694" s="9" customFormat="1" ht="12"/>
    <row r="695" s="9" customFormat="1" ht="12"/>
    <row r="696" s="9" customFormat="1" ht="12"/>
    <row r="697" s="9" customFormat="1" ht="12"/>
    <row r="698" s="9" customFormat="1" ht="12"/>
    <row r="699" s="9" customFormat="1" ht="12"/>
    <row r="700" s="9" customFormat="1" ht="12"/>
    <row r="701" s="9" customFormat="1" ht="12"/>
    <row r="702" s="9" customFormat="1" ht="12"/>
    <row r="703" s="9" customFormat="1" ht="12"/>
    <row r="704" s="9" customFormat="1" ht="12"/>
    <row r="705" s="9" customFormat="1" ht="12"/>
    <row r="706" s="9" customFormat="1" ht="12"/>
    <row r="707" s="9" customFormat="1" ht="12"/>
    <row r="708" s="9" customFormat="1" ht="12"/>
    <row r="709" s="9" customFormat="1" ht="12"/>
    <row r="710" s="9" customFormat="1" ht="12"/>
    <row r="711" s="9" customFormat="1" ht="12"/>
    <row r="712" s="9" customFormat="1" ht="12"/>
    <row r="713" s="9" customFormat="1" ht="12"/>
    <row r="714" s="9" customFormat="1" ht="12"/>
    <row r="715" s="9" customFormat="1" ht="12"/>
    <row r="716" s="9" customFormat="1" ht="12"/>
    <row r="717" s="9" customFormat="1" ht="12"/>
    <row r="718" s="9" customFormat="1" ht="12"/>
    <row r="719" s="9" customFormat="1" ht="12"/>
    <row r="720" s="9" customFormat="1" ht="12"/>
    <row r="721" s="9" customFormat="1" ht="12"/>
    <row r="722" s="9" customFormat="1" ht="12"/>
    <row r="723" s="9" customFormat="1" ht="12"/>
  </sheetData>
  <sheetProtection/>
  <mergeCells count="31">
    <mergeCell ref="A124:A126"/>
    <mergeCell ref="A128:A129"/>
    <mergeCell ref="A87:A92"/>
    <mergeCell ref="A94:A95"/>
    <mergeCell ref="A96:A97"/>
    <mergeCell ref="A98:A99"/>
    <mergeCell ref="A79:P79"/>
    <mergeCell ref="A80:P80"/>
    <mergeCell ref="A113:A114"/>
    <mergeCell ref="A120:P120"/>
    <mergeCell ref="A102:A104"/>
    <mergeCell ref="A83:A86"/>
    <mergeCell ref="A2:P2"/>
    <mergeCell ref="A3:P3"/>
    <mergeCell ref="A45:P45"/>
    <mergeCell ref="A44:P44"/>
    <mergeCell ref="A6:A8"/>
    <mergeCell ref="A119:P119"/>
    <mergeCell ref="A105:A111"/>
    <mergeCell ref="A100:A101"/>
    <mergeCell ref="A24:A26"/>
    <mergeCell ref="A30:A37"/>
    <mergeCell ref="A12:A16"/>
    <mergeCell ref="A68:A69"/>
    <mergeCell ref="A21:A22"/>
    <mergeCell ref="A74:A75"/>
    <mergeCell ref="A55:A56"/>
    <mergeCell ref="A57:A60"/>
    <mergeCell ref="A64:A65"/>
    <mergeCell ref="A48:A51"/>
    <mergeCell ref="A52:A53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1" sqref="A1:IV4"/>
    </sheetView>
  </sheetViews>
  <sheetFormatPr defaultColWidth="9.8515625" defaultRowHeight="12.75"/>
  <cols>
    <col min="1" max="1" width="16.140625" style="8" customWidth="1"/>
    <col min="2" max="2" width="6.28125" style="291" customWidth="1"/>
    <col min="3" max="3" width="8.57421875" style="8" customWidth="1"/>
    <col min="4" max="8" width="9.28125" style="8" customWidth="1"/>
    <col min="9" max="9" width="8.7109375" style="8" customWidth="1"/>
    <col min="10" max="10" width="9.421875" style="8" customWidth="1"/>
    <col min="11" max="14" width="9.00390625" style="8" customWidth="1"/>
    <col min="15" max="15" width="8.7109375" style="364" customWidth="1"/>
    <col min="16" max="16" width="15.7109375" style="8" customWidth="1"/>
    <col min="17" max="16384" width="9.8515625" style="8" customWidth="1"/>
  </cols>
  <sheetData>
    <row r="1" spans="1:18" s="240" customFormat="1" ht="39.75" customHeight="1">
      <c r="A1" s="493" t="s">
        <v>398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R1" s="449"/>
    </row>
    <row r="2" spans="2:18" s="240" customFormat="1" ht="10.5" customHeight="1">
      <c r="B2" s="286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1"/>
      <c r="R2" s="449"/>
    </row>
    <row r="3" spans="1:18" s="240" customFormat="1" ht="12.75">
      <c r="A3" s="452"/>
      <c r="B3" s="453"/>
      <c r="C3" s="454"/>
      <c r="D3" s="454"/>
      <c r="E3" s="454"/>
      <c r="F3" s="454"/>
      <c r="G3" s="454"/>
      <c r="H3" s="454"/>
      <c r="I3" s="453"/>
      <c r="J3" s="454"/>
      <c r="K3" s="454"/>
      <c r="L3" s="453"/>
      <c r="M3" s="453"/>
      <c r="N3" s="454"/>
      <c r="O3" s="455"/>
      <c r="R3" s="449"/>
    </row>
    <row r="4" spans="1:18" s="240" customFormat="1" ht="12.75">
      <c r="A4" s="452" t="s">
        <v>351</v>
      </c>
      <c r="B4" s="453" t="s">
        <v>0</v>
      </c>
      <c r="C4" s="454" t="s">
        <v>16</v>
      </c>
      <c r="D4" s="454" t="s">
        <v>17</v>
      </c>
      <c r="E4" s="454" t="s">
        <v>18</v>
      </c>
      <c r="F4" s="454" t="s">
        <v>19</v>
      </c>
      <c r="G4" s="454" t="s">
        <v>20</v>
      </c>
      <c r="H4" s="454" t="s">
        <v>21</v>
      </c>
      <c r="I4" s="453" t="s">
        <v>22</v>
      </c>
      <c r="J4" s="454" t="s">
        <v>195</v>
      </c>
      <c r="K4" s="454" t="s">
        <v>23</v>
      </c>
      <c r="L4" s="453" t="s">
        <v>24</v>
      </c>
      <c r="M4" s="453" t="s">
        <v>25</v>
      </c>
      <c r="N4" s="454" t="s">
        <v>26</v>
      </c>
      <c r="O4" s="455" t="s">
        <v>40</v>
      </c>
      <c r="R4" s="449"/>
    </row>
    <row r="5" spans="1:15" s="16" customFormat="1" ht="15.75" customHeight="1">
      <c r="A5" s="403" t="s">
        <v>242</v>
      </c>
      <c r="B5" s="285" t="s">
        <v>57</v>
      </c>
      <c r="C5" s="181">
        <v>435.12275</v>
      </c>
      <c r="D5" s="181">
        <v>442.42825</v>
      </c>
      <c r="E5" s="181">
        <v>447.90325</v>
      </c>
      <c r="F5" s="432">
        <v>438.2894166666667</v>
      </c>
      <c r="G5" s="432">
        <v>433.3361</v>
      </c>
      <c r="H5" s="181">
        <v>419.65375</v>
      </c>
      <c r="I5" s="181">
        <v>430.37175</v>
      </c>
      <c r="J5" s="181">
        <v>424.07640000000004</v>
      </c>
      <c r="K5" s="432">
        <v>439.70712499999996</v>
      </c>
      <c r="L5" s="181">
        <v>439.18420000000003</v>
      </c>
      <c r="M5" s="181">
        <v>433.8545625</v>
      </c>
      <c r="N5" s="181">
        <v>437.5656041666667</v>
      </c>
      <c r="O5" s="456">
        <f>AVERAGE(C5:N5)</f>
        <v>435.1244298611111</v>
      </c>
    </row>
    <row r="6" spans="1:15" s="16" customFormat="1" ht="15.75" customHeight="1">
      <c r="A6" s="403" t="s">
        <v>241</v>
      </c>
      <c r="B6" s="285" t="s">
        <v>57</v>
      </c>
      <c r="C6" s="440">
        <v>496.975</v>
      </c>
      <c r="D6" s="440">
        <v>510.47358333333335</v>
      </c>
      <c r="E6" s="440">
        <v>518.62445</v>
      </c>
      <c r="F6" s="440">
        <v>494.2589166666666</v>
      </c>
      <c r="G6" s="440">
        <v>504.78174999999993</v>
      </c>
      <c r="H6" s="440">
        <v>517.0672500000001</v>
      </c>
      <c r="I6" s="440">
        <v>503.83175000000006</v>
      </c>
      <c r="J6" s="440">
        <v>501.50200000000007</v>
      </c>
      <c r="K6" s="440">
        <v>504.67812499999997</v>
      </c>
      <c r="L6" s="440">
        <v>499.33320000000003</v>
      </c>
      <c r="M6" s="440">
        <v>496.99818750000003</v>
      </c>
      <c r="N6" s="440">
        <v>504.7722083333333</v>
      </c>
      <c r="O6" s="456">
        <f aca="true" t="shared" si="0" ref="O6:O34">AVERAGE(C6:N6)</f>
        <v>504.44136840277787</v>
      </c>
    </row>
    <row r="7" spans="1:15" s="16" customFormat="1" ht="15.75" customHeight="1">
      <c r="A7" s="403" t="s">
        <v>1</v>
      </c>
      <c r="B7" s="285" t="s">
        <v>57</v>
      </c>
      <c r="C7" s="440">
        <v>290.0600625</v>
      </c>
      <c r="D7" s="440">
        <v>285.356166666667</v>
      </c>
      <c r="E7" s="440">
        <v>287.42875</v>
      </c>
      <c r="F7" s="440">
        <v>283.865333333333</v>
      </c>
      <c r="G7" s="440">
        <v>288.71755</v>
      </c>
      <c r="H7" s="440">
        <v>289.7705</v>
      </c>
      <c r="I7" s="440">
        <v>267.28725</v>
      </c>
      <c r="J7" s="440">
        <v>259.5157</v>
      </c>
      <c r="K7" s="440">
        <v>272.415</v>
      </c>
      <c r="L7" s="440">
        <v>265.806</v>
      </c>
      <c r="M7" s="440">
        <v>273.4729375</v>
      </c>
      <c r="N7" s="440">
        <v>377.453604166667</v>
      </c>
      <c r="O7" s="456">
        <f t="shared" si="0"/>
        <v>286.76240451388895</v>
      </c>
    </row>
    <row r="8" spans="1:15" s="16" customFormat="1" ht="15.75" customHeight="1">
      <c r="A8" s="403" t="s">
        <v>2</v>
      </c>
      <c r="B8" s="285" t="s">
        <v>57</v>
      </c>
      <c r="C8" s="440">
        <v>308.375</v>
      </c>
      <c r="D8" s="440">
        <v>211.58333333333334</v>
      </c>
      <c r="E8" s="440">
        <v>239.60279999999997</v>
      </c>
      <c r="F8" s="440">
        <v>198.30081666666666</v>
      </c>
      <c r="G8" s="440">
        <v>232.73485</v>
      </c>
      <c r="H8" s="440">
        <v>207.3125</v>
      </c>
      <c r="I8" s="440">
        <v>224</v>
      </c>
      <c r="J8" s="440">
        <v>271</v>
      </c>
      <c r="K8" s="440">
        <v>223.5</v>
      </c>
      <c r="L8" s="440">
        <v>248.2</v>
      </c>
      <c r="M8" s="440">
        <v>298.625</v>
      </c>
      <c r="N8" s="440">
        <v>285.458333333333</v>
      </c>
      <c r="O8" s="456">
        <f t="shared" si="0"/>
        <v>245.7243861111111</v>
      </c>
    </row>
    <row r="9" spans="1:15" s="16" customFormat="1" ht="15.75" customHeight="1">
      <c r="A9" s="403" t="s">
        <v>3</v>
      </c>
      <c r="B9" s="285" t="s">
        <v>57</v>
      </c>
      <c r="C9" s="440">
        <v>582.8125</v>
      </c>
      <c r="D9" s="440">
        <v>412.75</v>
      </c>
      <c r="E9" s="440">
        <v>539.9528</v>
      </c>
      <c r="F9" s="440">
        <v>603.7726666666665</v>
      </c>
      <c r="G9" s="440">
        <v>579.5604999999999</v>
      </c>
      <c r="H9" s="440">
        <v>593.75</v>
      </c>
      <c r="I9" s="440">
        <v>487.5</v>
      </c>
      <c r="J9" s="440">
        <v>395.25</v>
      </c>
      <c r="K9" s="440">
        <v>365.9375</v>
      </c>
      <c r="L9" s="440">
        <v>372</v>
      </c>
      <c r="M9" s="440">
        <v>328.75</v>
      </c>
      <c r="N9" s="440">
        <v>364.375</v>
      </c>
      <c r="O9" s="456">
        <f t="shared" si="0"/>
        <v>468.86758055555555</v>
      </c>
    </row>
    <row r="10" spans="1:15" s="16" customFormat="1" ht="15.75" customHeight="1">
      <c r="A10" s="403" t="s">
        <v>246</v>
      </c>
      <c r="B10" s="285" t="s">
        <v>57</v>
      </c>
      <c r="C10" s="440">
        <v>562.4993125</v>
      </c>
      <c r="D10" s="440">
        <v>417.97166666666664</v>
      </c>
      <c r="E10" s="440">
        <v>332.75505000000004</v>
      </c>
      <c r="F10" s="440">
        <v>421.502</v>
      </c>
      <c r="G10" s="440">
        <v>477.23605</v>
      </c>
      <c r="H10" s="440">
        <v>450.4773125</v>
      </c>
      <c r="I10" s="440">
        <v>472.6778</v>
      </c>
      <c r="J10" s="440">
        <v>480.21065</v>
      </c>
      <c r="K10" s="440">
        <v>493.71675</v>
      </c>
      <c r="L10" s="440">
        <v>490.92</v>
      </c>
      <c r="M10" s="440">
        <v>431.005875</v>
      </c>
      <c r="N10" s="440">
        <v>471.096104166667</v>
      </c>
      <c r="O10" s="456">
        <f t="shared" si="0"/>
        <v>458.5057142361111</v>
      </c>
    </row>
    <row r="11" spans="1:15" s="16" customFormat="1" ht="15.75" customHeight="1">
      <c r="A11" s="403" t="s">
        <v>247</v>
      </c>
      <c r="B11" s="285" t="s">
        <v>57</v>
      </c>
      <c r="C11" s="440">
        <v>790.625</v>
      </c>
      <c r="D11" s="440">
        <v>655.8333333333334</v>
      </c>
      <c r="E11" s="440">
        <v>599.4328</v>
      </c>
      <c r="F11" s="440">
        <v>508.3418333333333</v>
      </c>
      <c r="G11" s="440">
        <v>461.6145</v>
      </c>
      <c r="H11" s="440">
        <v>565.9375</v>
      </c>
      <c r="I11" s="440">
        <v>566.25</v>
      </c>
      <c r="J11" s="440">
        <v>609.75</v>
      </c>
      <c r="K11" s="440">
        <v>630</v>
      </c>
      <c r="L11" s="440">
        <v>623</v>
      </c>
      <c r="M11" s="440">
        <v>598.75</v>
      </c>
      <c r="N11" s="440">
        <v>568.75</v>
      </c>
      <c r="O11" s="456">
        <f t="shared" si="0"/>
        <v>598.1904138888889</v>
      </c>
    </row>
    <row r="12" spans="1:15" s="16" customFormat="1" ht="15.75" customHeight="1">
      <c r="A12" s="403" t="s">
        <v>248</v>
      </c>
      <c r="B12" s="285" t="s">
        <v>57</v>
      </c>
      <c r="C12" s="440">
        <v>712.8125</v>
      </c>
      <c r="D12" s="440">
        <v>725.833333333333</v>
      </c>
      <c r="E12" s="440">
        <v>621.1524</v>
      </c>
      <c r="F12" s="440">
        <v>617.5756666666666</v>
      </c>
      <c r="G12" s="440">
        <v>643.5155000000001</v>
      </c>
      <c r="H12" s="440">
        <v>663.75</v>
      </c>
      <c r="I12" s="440">
        <v>798.75</v>
      </c>
      <c r="J12" s="440">
        <v>640.5</v>
      </c>
      <c r="K12" s="440">
        <v>806.25</v>
      </c>
      <c r="L12" s="440">
        <v>773</v>
      </c>
      <c r="M12" s="440">
        <v>678.125</v>
      </c>
      <c r="N12" s="440">
        <v>624.0625</v>
      </c>
      <c r="O12" s="456">
        <f t="shared" si="0"/>
        <v>692.110575</v>
      </c>
    </row>
    <row r="13" spans="1:15" s="16" customFormat="1" ht="15.75" customHeight="1">
      <c r="A13" s="403" t="s">
        <v>49</v>
      </c>
      <c r="B13" s="285" t="s">
        <v>57</v>
      </c>
      <c r="C13" s="440">
        <v>216.6875</v>
      </c>
      <c r="D13" s="440">
        <v>252.75</v>
      </c>
      <c r="E13" s="440">
        <v>260.53279999999995</v>
      </c>
      <c r="F13" s="440">
        <v>287.6325</v>
      </c>
      <c r="G13" s="440">
        <v>325.85900000000004</v>
      </c>
      <c r="H13" s="440">
        <v>327.625</v>
      </c>
      <c r="I13" s="440">
        <v>279.25</v>
      </c>
      <c r="J13" s="440">
        <v>233.75</v>
      </c>
      <c r="K13" s="440">
        <v>218.3125</v>
      </c>
      <c r="L13" s="440">
        <v>193.2</v>
      </c>
      <c r="M13" s="440">
        <v>180.875</v>
      </c>
      <c r="N13" s="440">
        <v>189.5</v>
      </c>
      <c r="O13" s="456">
        <f t="shared" si="0"/>
        <v>247.164525</v>
      </c>
    </row>
    <row r="14" spans="1:15" s="16" customFormat="1" ht="15.75" customHeight="1">
      <c r="A14" s="403" t="s">
        <v>369</v>
      </c>
      <c r="B14" s="285" t="s">
        <v>57</v>
      </c>
      <c r="C14" s="181">
        <v>888.2588749999999</v>
      </c>
      <c r="D14" s="181">
        <v>897.1941666666667</v>
      </c>
      <c r="E14" s="181">
        <v>882.9957</v>
      </c>
      <c r="F14" s="432">
        <v>948.8665833333332</v>
      </c>
      <c r="G14" s="432">
        <v>978.7445</v>
      </c>
      <c r="H14" s="181">
        <v>901.35375</v>
      </c>
      <c r="I14" s="181">
        <v>959.5435</v>
      </c>
      <c r="J14" s="181">
        <v>854.9519999999999</v>
      </c>
      <c r="K14" s="432">
        <v>948.0075625000001</v>
      </c>
      <c r="L14" s="181">
        <v>991.5804</v>
      </c>
      <c r="M14" s="181">
        <v>954.156</v>
      </c>
      <c r="N14" s="181">
        <v>928.9600208333334</v>
      </c>
      <c r="O14" s="456">
        <f t="shared" si="0"/>
        <v>927.8844215277778</v>
      </c>
    </row>
    <row r="15" spans="1:15" s="16" customFormat="1" ht="15.75" customHeight="1">
      <c r="A15" s="403" t="s">
        <v>335</v>
      </c>
      <c r="B15" s="285" t="s">
        <v>57</v>
      </c>
      <c r="C15" s="440">
        <v>835.452</v>
      </c>
      <c r="D15" s="440">
        <v>805.42025</v>
      </c>
      <c r="E15" s="440">
        <v>788.5082500000001</v>
      </c>
      <c r="F15" s="440">
        <v>793.3795833333334</v>
      </c>
      <c r="G15" s="440">
        <v>880.2850500000001</v>
      </c>
      <c r="H15" s="440">
        <v>911.802625</v>
      </c>
      <c r="I15" s="440">
        <v>871.965</v>
      </c>
      <c r="J15" s="440">
        <v>870.8284</v>
      </c>
      <c r="K15" s="440">
        <v>885.6256875</v>
      </c>
      <c r="L15" s="440">
        <v>881.0441999999999</v>
      </c>
      <c r="M15" s="440">
        <v>861.9835</v>
      </c>
      <c r="N15" s="440">
        <v>847.1090833333333</v>
      </c>
      <c r="O15" s="456">
        <f t="shared" si="0"/>
        <v>852.7836357638889</v>
      </c>
    </row>
    <row r="16" spans="1:15" s="16" customFormat="1" ht="15.75" customHeight="1">
      <c r="A16" s="403" t="s">
        <v>336</v>
      </c>
      <c r="B16" s="285" t="s">
        <v>57</v>
      </c>
      <c r="C16" s="440">
        <v>651.6851875</v>
      </c>
      <c r="D16" s="440">
        <v>641.3323333333333</v>
      </c>
      <c r="E16" s="440">
        <v>614.2893999999999</v>
      </c>
      <c r="F16" s="440">
        <v>604.11805</v>
      </c>
      <c r="G16" s="440">
        <v>706.7609</v>
      </c>
      <c r="H16" s="440">
        <v>684.5316250000001</v>
      </c>
      <c r="I16" s="440">
        <v>619.5039999999999</v>
      </c>
      <c r="J16" s="440">
        <v>605.8542</v>
      </c>
      <c r="K16" s="440">
        <v>630.2995</v>
      </c>
      <c r="L16" s="440">
        <v>645.3216</v>
      </c>
      <c r="M16" s="440">
        <v>641.5105</v>
      </c>
      <c r="N16" s="440">
        <v>625.9800833333334</v>
      </c>
      <c r="O16" s="456">
        <f t="shared" si="0"/>
        <v>639.2656149305557</v>
      </c>
    </row>
    <row r="17" spans="1:15" s="16" customFormat="1" ht="15.75" customHeight="1">
      <c r="A17" s="403" t="s">
        <v>337</v>
      </c>
      <c r="B17" s="285" t="s">
        <v>57</v>
      </c>
      <c r="C17" s="440">
        <v>706.5499374999999</v>
      </c>
      <c r="D17" s="440">
        <v>684.4019166666666</v>
      </c>
      <c r="E17" s="440">
        <v>681.7332</v>
      </c>
      <c r="F17" s="440">
        <v>700.1078333333332</v>
      </c>
      <c r="G17" s="440">
        <v>795.6519500000002</v>
      </c>
      <c r="H17" s="440">
        <v>755.960875</v>
      </c>
      <c r="I17" s="440">
        <v>683.7175</v>
      </c>
      <c r="J17" s="440">
        <v>650.8095</v>
      </c>
      <c r="K17" s="440">
        <v>672.1203125</v>
      </c>
      <c r="L17" s="440">
        <v>686.9181999999998</v>
      </c>
      <c r="M17" s="440">
        <v>717.056375</v>
      </c>
      <c r="N17" s="440">
        <v>690.7564166666666</v>
      </c>
      <c r="O17" s="456">
        <f t="shared" si="0"/>
        <v>702.1486680555555</v>
      </c>
    </row>
    <row r="18" spans="1:15" s="16" customFormat="1" ht="15.75" customHeight="1">
      <c r="A18" s="403" t="s">
        <v>4</v>
      </c>
      <c r="B18" s="285" t="s">
        <v>58</v>
      </c>
      <c r="C18" s="440">
        <v>226.875</v>
      </c>
      <c r="D18" s="440">
        <v>221.25</v>
      </c>
      <c r="E18" s="440">
        <v>193.1336</v>
      </c>
      <c r="F18" s="440">
        <v>154.20866666666666</v>
      </c>
      <c r="G18" s="440">
        <v>210.14450000000002</v>
      </c>
      <c r="H18" s="440">
        <v>223.75</v>
      </c>
      <c r="I18" s="440">
        <v>233.25</v>
      </c>
      <c r="J18" s="440">
        <v>230.2</v>
      </c>
      <c r="K18" s="440">
        <v>233.25</v>
      </c>
      <c r="L18" s="440">
        <v>236</v>
      </c>
      <c r="M18" s="440">
        <v>230.3125</v>
      </c>
      <c r="N18" s="440">
        <v>230</v>
      </c>
      <c r="O18" s="456">
        <f t="shared" si="0"/>
        <v>218.5311888888889</v>
      </c>
    </row>
    <row r="19" spans="1:15" s="16" customFormat="1" ht="15.75" customHeight="1">
      <c r="A19" s="403" t="s">
        <v>259</v>
      </c>
      <c r="B19" s="285" t="s">
        <v>57</v>
      </c>
      <c r="C19" s="440">
        <v>389.215375</v>
      </c>
      <c r="D19" s="440">
        <v>569.7753333333333</v>
      </c>
      <c r="E19" s="440">
        <v>454.2054</v>
      </c>
      <c r="F19" s="440">
        <v>302.77133333333336</v>
      </c>
      <c r="G19" s="440">
        <v>302.2447</v>
      </c>
      <c r="H19" s="440">
        <v>390.81475</v>
      </c>
      <c r="I19" s="440">
        <v>608.6275</v>
      </c>
      <c r="J19" s="440">
        <v>403.2544</v>
      </c>
      <c r="K19" s="440">
        <v>252.975875</v>
      </c>
      <c r="L19" s="440">
        <v>339.986</v>
      </c>
      <c r="M19" s="440">
        <v>504.15924999999993</v>
      </c>
      <c r="N19" s="440">
        <v>337.15329166666663</v>
      </c>
      <c r="O19" s="456">
        <f t="shared" si="0"/>
        <v>404.59860069444443</v>
      </c>
    </row>
    <row r="20" spans="1:15" s="16" customFormat="1" ht="15.75" customHeight="1">
      <c r="A20" s="403" t="s">
        <v>72</v>
      </c>
      <c r="B20" s="285" t="s">
        <v>57</v>
      </c>
      <c r="C20" s="440">
        <v>2829.0625</v>
      </c>
      <c r="D20" s="440">
        <v>2178.9583333333335</v>
      </c>
      <c r="E20" s="440">
        <v>1972.9164</v>
      </c>
      <c r="F20" s="440">
        <v>1775.4164166666667</v>
      </c>
      <c r="G20" s="440">
        <v>2004.5819999999999</v>
      </c>
      <c r="H20" s="440">
        <v>2104.895</v>
      </c>
      <c r="I20" s="440">
        <v>2067.5</v>
      </c>
      <c r="J20" s="440">
        <v>2367.5</v>
      </c>
      <c r="K20" s="440">
        <v>2798.75</v>
      </c>
      <c r="L20" s="440">
        <v>2973.3</v>
      </c>
      <c r="M20" s="440">
        <v>2669.375</v>
      </c>
      <c r="N20" s="440">
        <v>2811.1458333333335</v>
      </c>
      <c r="O20" s="456">
        <f t="shared" si="0"/>
        <v>2379.4501236111114</v>
      </c>
    </row>
    <row r="21" spans="1:15" s="16" customFormat="1" ht="15.75" customHeight="1">
      <c r="A21" s="403" t="s">
        <v>5</v>
      </c>
      <c r="B21" s="285" t="s">
        <v>57</v>
      </c>
      <c r="C21" s="440">
        <v>261.25</v>
      </c>
      <c r="D21" s="440">
        <v>234.30533333333335</v>
      </c>
      <c r="E21" s="440">
        <v>246.33</v>
      </c>
      <c r="F21" s="440">
        <v>248.84949999999998</v>
      </c>
      <c r="G21" s="440">
        <v>281.0485</v>
      </c>
      <c r="H21" s="440">
        <v>378.75</v>
      </c>
      <c r="I21" s="440">
        <v>432.5</v>
      </c>
      <c r="J21" s="440">
        <v>375.75</v>
      </c>
      <c r="K21" s="440">
        <v>408.4375</v>
      </c>
      <c r="L21" s="440">
        <v>400</v>
      </c>
      <c r="M21" s="440">
        <v>400</v>
      </c>
      <c r="N21" s="440">
        <v>400</v>
      </c>
      <c r="O21" s="456">
        <f t="shared" si="0"/>
        <v>338.9350694444444</v>
      </c>
    </row>
    <row r="22" spans="1:15" s="16" customFormat="1" ht="15.75" customHeight="1">
      <c r="A22" s="403" t="s">
        <v>50</v>
      </c>
      <c r="B22" s="285" t="s">
        <v>57</v>
      </c>
      <c r="C22" s="440">
        <v>432.676875</v>
      </c>
      <c r="D22" s="440">
        <v>338.27</v>
      </c>
      <c r="E22" s="440">
        <v>340.5316</v>
      </c>
      <c r="F22" s="440">
        <v>363.932</v>
      </c>
      <c r="G22" s="440">
        <v>355.0074</v>
      </c>
      <c r="H22" s="440">
        <v>357.792875</v>
      </c>
      <c r="I22" s="440">
        <v>470.689</v>
      </c>
      <c r="J22" s="440">
        <v>403.192</v>
      </c>
      <c r="K22" s="440">
        <v>463.656</v>
      </c>
      <c r="L22" s="440">
        <v>450.578</v>
      </c>
      <c r="M22" s="440">
        <v>403.53075</v>
      </c>
      <c r="N22" s="440">
        <v>456.201625</v>
      </c>
      <c r="O22" s="456">
        <f t="shared" si="0"/>
        <v>403.00484374999996</v>
      </c>
    </row>
    <row r="23" spans="1:15" s="16" customFormat="1" ht="15.75" customHeight="1">
      <c r="A23" s="403" t="s">
        <v>267</v>
      </c>
      <c r="B23" s="285" t="s">
        <v>57</v>
      </c>
      <c r="C23" s="440">
        <v>1050.71875</v>
      </c>
      <c r="D23" s="440">
        <v>988.125</v>
      </c>
      <c r="E23" s="440">
        <v>705.1831</v>
      </c>
      <c r="F23" s="440">
        <v>533.4266666666667</v>
      </c>
      <c r="G23" s="440">
        <v>497.74775</v>
      </c>
      <c r="H23" s="440">
        <v>672.686875</v>
      </c>
      <c r="I23" s="440">
        <v>831.875</v>
      </c>
      <c r="J23" s="440">
        <v>816.825</v>
      </c>
      <c r="K23" s="440">
        <v>739.3125</v>
      </c>
      <c r="L23" s="440">
        <v>822.3</v>
      </c>
      <c r="M23" s="440">
        <v>960.28125</v>
      </c>
      <c r="N23" s="440">
        <v>1168.8541666666667</v>
      </c>
      <c r="O23" s="456">
        <f t="shared" si="0"/>
        <v>815.6113381944443</v>
      </c>
    </row>
    <row r="24" spans="1:15" s="16" customFormat="1" ht="15.75" customHeight="1">
      <c r="A24" s="403" t="s">
        <v>340</v>
      </c>
      <c r="B24" s="285" t="s">
        <v>57</v>
      </c>
      <c r="C24" s="440">
        <v>601.8125</v>
      </c>
      <c r="D24" s="440">
        <v>573.5625</v>
      </c>
      <c r="E24" s="440">
        <v>451.9666</v>
      </c>
      <c r="F24" s="440">
        <v>407.93016666666665</v>
      </c>
      <c r="G24" s="440">
        <v>394.5516</v>
      </c>
      <c r="H24" s="440">
        <v>574.3125</v>
      </c>
      <c r="I24" s="440">
        <v>815.875</v>
      </c>
      <c r="J24" s="440">
        <v>677.675</v>
      </c>
      <c r="K24" s="440">
        <v>641.0625</v>
      </c>
      <c r="L24" s="440">
        <v>913.5</v>
      </c>
      <c r="M24" s="440">
        <v>1130.625</v>
      </c>
      <c r="N24" s="440">
        <v>999.4791666666666</v>
      </c>
      <c r="O24" s="456">
        <f t="shared" si="0"/>
        <v>681.8627111111111</v>
      </c>
    </row>
    <row r="25" spans="1:15" s="16" customFormat="1" ht="15.75" customHeight="1">
      <c r="A25" s="403" t="s">
        <v>370</v>
      </c>
      <c r="B25" s="285" t="s">
        <v>57</v>
      </c>
      <c r="C25" s="440">
        <v>334.5</v>
      </c>
      <c r="D25" s="440">
        <v>288.1855</v>
      </c>
      <c r="E25" s="440">
        <v>279.77799999999996</v>
      </c>
      <c r="F25" s="440">
        <v>280</v>
      </c>
      <c r="G25" s="440">
        <v>280</v>
      </c>
      <c r="H25" s="440">
        <v>280</v>
      </c>
      <c r="I25" s="440">
        <v>280</v>
      </c>
      <c r="J25" s="440">
        <v>280</v>
      </c>
      <c r="K25" s="440">
        <v>314</v>
      </c>
      <c r="L25" s="440">
        <v>342.0366</v>
      </c>
      <c r="M25" s="440">
        <v>397.1325</v>
      </c>
      <c r="N25" s="440">
        <v>461.3071666666666</v>
      </c>
      <c r="O25" s="456">
        <f t="shared" si="0"/>
        <v>318.0783138888889</v>
      </c>
    </row>
    <row r="26" spans="1:15" s="16" customFormat="1" ht="15.75" customHeight="1">
      <c r="A26" s="403" t="s">
        <v>289</v>
      </c>
      <c r="B26" s="285" t="s">
        <v>399</v>
      </c>
      <c r="C26" s="440">
        <v>88.3375</v>
      </c>
      <c r="D26" s="440">
        <v>83.79166666666667</v>
      </c>
      <c r="E26" s="440">
        <v>84.1</v>
      </c>
      <c r="F26" s="440">
        <v>85</v>
      </c>
      <c r="G26" s="440">
        <v>87.4</v>
      </c>
      <c r="H26" s="440">
        <v>104.1575</v>
      </c>
      <c r="I26" s="440">
        <v>96.75</v>
      </c>
      <c r="J26" s="440">
        <v>75</v>
      </c>
      <c r="K26" s="440">
        <v>80</v>
      </c>
      <c r="L26" s="440">
        <v>40</v>
      </c>
      <c r="M26" s="440">
        <v>90</v>
      </c>
      <c r="N26" s="440">
        <v>70.9375</v>
      </c>
      <c r="O26" s="456">
        <f t="shared" si="0"/>
        <v>82.12284722222222</v>
      </c>
    </row>
    <row r="27" spans="1:15" s="16" customFormat="1" ht="15.75" customHeight="1">
      <c r="A27" s="403" t="s">
        <v>268</v>
      </c>
      <c r="B27" s="285" t="s">
        <v>57</v>
      </c>
      <c r="C27" s="440">
        <v>146.128875</v>
      </c>
      <c r="D27" s="440">
        <v>169.255</v>
      </c>
      <c r="E27" s="440">
        <v>139.6618</v>
      </c>
      <c r="F27" s="440">
        <v>118.57</v>
      </c>
      <c r="G27" s="440">
        <v>144.03119999999998</v>
      </c>
      <c r="H27" s="440">
        <v>334.23875</v>
      </c>
      <c r="I27" s="440">
        <v>260.5725</v>
      </c>
      <c r="J27" s="440">
        <f>I27+K27/I27</f>
        <v>261.46866853275</v>
      </c>
      <c r="K27" s="440">
        <v>233.516875</v>
      </c>
      <c r="L27" s="440">
        <v>448.62960000000004</v>
      </c>
      <c r="M27" s="440">
        <v>324.01575</v>
      </c>
      <c r="N27" s="440">
        <v>221.446875</v>
      </c>
      <c r="O27" s="456">
        <f t="shared" si="0"/>
        <v>233.4613244610625</v>
      </c>
    </row>
    <row r="28" spans="1:15" s="16" customFormat="1" ht="15.75" customHeight="1">
      <c r="A28" s="403" t="s">
        <v>6</v>
      </c>
      <c r="B28" s="285" t="s">
        <v>57</v>
      </c>
      <c r="C28" s="440">
        <v>491.8555</v>
      </c>
      <c r="D28" s="440">
        <v>381.017</v>
      </c>
      <c r="E28" s="440">
        <v>488.6902</v>
      </c>
      <c r="F28" s="440">
        <v>385.886166666667</v>
      </c>
      <c r="G28" s="440">
        <v>391.3305</v>
      </c>
      <c r="H28" s="440">
        <v>379.827875</v>
      </c>
      <c r="I28" s="440">
        <v>365.2045</v>
      </c>
      <c r="J28" s="440">
        <v>367.5978</v>
      </c>
      <c r="K28" s="440">
        <v>356.498875</v>
      </c>
      <c r="L28" s="440">
        <v>352.42</v>
      </c>
      <c r="M28" s="440">
        <v>373.20925</v>
      </c>
      <c r="N28" s="440">
        <v>313.071625</v>
      </c>
      <c r="O28" s="456">
        <f t="shared" si="0"/>
        <v>387.2174409722222</v>
      </c>
    </row>
    <row r="29" spans="1:15" s="16" customFormat="1" ht="15.75" customHeight="1">
      <c r="A29" s="403" t="s">
        <v>7</v>
      </c>
      <c r="B29" s="285" t="s">
        <v>33</v>
      </c>
      <c r="C29" s="440">
        <v>2.3521787499999998</v>
      </c>
      <c r="D29" s="440">
        <v>2.361858333333333</v>
      </c>
      <c r="E29" s="440">
        <v>2.310012</v>
      </c>
      <c r="F29" s="440">
        <v>1.7899328571428572</v>
      </c>
      <c r="G29" s="440">
        <v>1.605384</v>
      </c>
      <c r="H29" s="440">
        <v>1.66425</v>
      </c>
      <c r="I29" s="440">
        <v>1.3928</v>
      </c>
      <c r="J29" s="440">
        <v>1.4885010000000003</v>
      </c>
      <c r="K29" s="440">
        <v>2.02566625</v>
      </c>
      <c r="L29" s="440">
        <v>1.971172</v>
      </c>
      <c r="M29" s="440">
        <v>2.09982625</v>
      </c>
      <c r="N29" s="440">
        <v>2.7280208333333333</v>
      </c>
      <c r="O29" s="456">
        <f t="shared" si="0"/>
        <v>1.9824668561507934</v>
      </c>
    </row>
    <row r="30" spans="1:15" s="16" customFormat="1" ht="15.75" customHeight="1">
      <c r="A30" s="403" t="s">
        <v>269</v>
      </c>
      <c r="B30" s="285" t="s">
        <v>57</v>
      </c>
      <c r="C30" s="440">
        <v>294.5625</v>
      </c>
      <c r="D30" s="440">
        <v>400.8333333333333</v>
      </c>
      <c r="E30" s="440">
        <v>373.6404</v>
      </c>
      <c r="F30" s="440">
        <v>315.46616666666665</v>
      </c>
      <c r="G30" s="440">
        <v>333.1774</v>
      </c>
      <c r="H30" s="440">
        <v>320.3125</v>
      </c>
      <c r="I30" s="440">
        <v>361.25</v>
      </c>
      <c r="J30" s="440">
        <v>230</v>
      </c>
      <c r="K30" s="440">
        <v>318.75</v>
      </c>
      <c r="L30" s="440">
        <v>439</v>
      </c>
      <c r="M30" s="440">
        <v>512.1875</v>
      </c>
      <c r="N30" s="440">
        <v>724.2708333333334</v>
      </c>
      <c r="O30" s="456">
        <f t="shared" si="0"/>
        <v>385.28755277777776</v>
      </c>
    </row>
    <row r="31" spans="1:15" s="16" customFormat="1" ht="15.75" customHeight="1">
      <c r="A31" s="403" t="s">
        <v>290</v>
      </c>
      <c r="B31" s="285" t="s">
        <v>57</v>
      </c>
      <c r="C31" s="440">
        <v>298.28125</v>
      </c>
      <c r="D31" s="440">
        <v>255.83333333333331</v>
      </c>
      <c r="E31" s="440">
        <v>291.4892</v>
      </c>
      <c r="F31" s="440">
        <v>300.302</v>
      </c>
      <c r="G31" s="440">
        <v>298.4663</v>
      </c>
      <c r="H31" s="440">
        <v>366.5625</v>
      </c>
      <c r="I31" s="440">
        <v>366.25</v>
      </c>
      <c r="J31" s="440">
        <v>208.95</v>
      </c>
      <c r="K31" s="440">
        <v>225</v>
      </c>
      <c r="L31" s="440">
        <v>272</v>
      </c>
      <c r="M31" s="440">
        <v>370.9375</v>
      </c>
      <c r="N31" s="440">
        <v>579.0625</v>
      </c>
      <c r="O31" s="456">
        <f t="shared" si="0"/>
        <v>319.42788194444444</v>
      </c>
    </row>
    <row r="32" spans="1:15" s="16" customFormat="1" ht="15.75" customHeight="1">
      <c r="A32" s="403" t="s">
        <v>8</v>
      </c>
      <c r="B32" s="285" t="s">
        <v>57</v>
      </c>
      <c r="C32" s="440">
        <v>475</v>
      </c>
      <c r="D32" s="440">
        <v>353.9795</v>
      </c>
      <c r="E32" s="440">
        <v>337.1474</v>
      </c>
      <c r="F32" s="440">
        <v>344.179333333333</v>
      </c>
      <c r="G32" s="440">
        <v>346.1987</v>
      </c>
      <c r="H32" s="440">
        <v>384.78375</v>
      </c>
      <c r="I32" s="440">
        <v>367.338</v>
      </c>
      <c r="J32" s="440">
        <v>555.2638</v>
      </c>
      <c r="K32" s="440">
        <v>483.407</v>
      </c>
      <c r="L32" s="440">
        <v>453.1012</v>
      </c>
      <c r="M32" s="440">
        <v>417.922846153846</v>
      </c>
      <c r="N32" s="440">
        <v>383.226958333333</v>
      </c>
      <c r="O32" s="456">
        <f t="shared" si="0"/>
        <v>408.46237398504263</v>
      </c>
    </row>
    <row r="33" spans="1:15" s="16" customFormat="1" ht="15.75" customHeight="1">
      <c r="A33" s="403" t="s">
        <v>9</v>
      </c>
      <c r="B33" s="285" t="s">
        <v>58</v>
      </c>
      <c r="C33" s="440">
        <v>275</v>
      </c>
      <c r="D33" s="440">
        <v>325</v>
      </c>
      <c r="E33" s="440">
        <v>400</v>
      </c>
      <c r="F33" s="440">
        <v>400</v>
      </c>
      <c r="G33" s="440">
        <v>696</v>
      </c>
      <c r="H33" s="440">
        <v>221.875</v>
      </c>
      <c r="I33" s="440">
        <v>300</v>
      </c>
      <c r="J33" s="440">
        <v>175</v>
      </c>
      <c r="K33" s="440">
        <v>175</v>
      </c>
      <c r="L33" s="440">
        <v>200</v>
      </c>
      <c r="M33" s="440">
        <v>225</v>
      </c>
      <c r="N33" s="440">
        <v>387.5</v>
      </c>
      <c r="O33" s="456">
        <f t="shared" si="0"/>
        <v>315.03125</v>
      </c>
    </row>
    <row r="34" spans="1:15" s="16" customFormat="1" ht="15.75" customHeight="1">
      <c r="A34" s="403" t="s">
        <v>10</v>
      </c>
      <c r="B34" s="336" t="s">
        <v>58</v>
      </c>
      <c r="C34" s="84">
        <v>75.25</v>
      </c>
      <c r="D34" s="84">
        <v>75</v>
      </c>
      <c r="E34" s="84">
        <v>75</v>
      </c>
      <c r="F34" s="90">
        <v>75</v>
      </c>
      <c r="G34" s="88">
        <v>80.39959999999999</v>
      </c>
      <c r="H34" s="89">
        <v>75.3125</v>
      </c>
      <c r="I34" s="101">
        <v>75</v>
      </c>
      <c r="J34" s="89">
        <v>76.2</v>
      </c>
      <c r="K34" s="90">
        <v>75.625</v>
      </c>
      <c r="L34" s="89">
        <v>79.4</v>
      </c>
      <c r="M34" s="101">
        <v>80</v>
      </c>
      <c r="N34" s="89">
        <v>80</v>
      </c>
      <c r="O34" s="456">
        <f t="shared" si="0"/>
        <v>76.848925</v>
      </c>
    </row>
    <row r="35" spans="1:15" s="16" customFormat="1" ht="18" customHeight="1">
      <c r="A35" s="470"/>
      <c r="B35" s="471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72"/>
    </row>
    <row r="36" spans="1:15" s="16" customFormat="1" ht="7.5" customHeight="1">
      <c r="A36" s="239"/>
      <c r="B36" s="359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3"/>
    </row>
    <row r="37" spans="1:18" s="240" customFormat="1" ht="39.75" customHeight="1">
      <c r="A37" s="493" t="s">
        <v>398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R37" s="449"/>
    </row>
    <row r="38" spans="2:18" s="240" customFormat="1" ht="10.5" customHeight="1">
      <c r="B38" s="286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1"/>
      <c r="R38" s="449"/>
    </row>
    <row r="39" spans="1:18" s="240" customFormat="1" ht="12.75">
      <c r="A39" s="452"/>
      <c r="B39" s="453"/>
      <c r="C39" s="454"/>
      <c r="D39" s="454"/>
      <c r="E39" s="454"/>
      <c r="F39" s="454"/>
      <c r="G39" s="454"/>
      <c r="H39" s="454"/>
      <c r="I39" s="453"/>
      <c r="J39" s="454"/>
      <c r="K39" s="454"/>
      <c r="L39" s="453"/>
      <c r="M39" s="453"/>
      <c r="N39" s="454"/>
      <c r="O39" s="455"/>
      <c r="R39" s="449"/>
    </row>
    <row r="40" spans="1:18" s="240" customFormat="1" ht="12.75">
      <c r="A40" s="452" t="s">
        <v>351</v>
      </c>
      <c r="B40" s="453" t="s">
        <v>0</v>
      </c>
      <c r="C40" s="454" t="s">
        <v>16</v>
      </c>
      <c r="D40" s="454" t="s">
        <v>17</v>
      </c>
      <c r="E40" s="454" t="s">
        <v>18</v>
      </c>
      <c r="F40" s="454" t="s">
        <v>19</v>
      </c>
      <c r="G40" s="454" t="s">
        <v>20</v>
      </c>
      <c r="H40" s="454" t="s">
        <v>21</v>
      </c>
      <c r="I40" s="453" t="s">
        <v>22</v>
      </c>
      <c r="J40" s="454" t="s">
        <v>195</v>
      </c>
      <c r="K40" s="454" t="s">
        <v>23</v>
      </c>
      <c r="L40" s="453" t="s">
        <v>24</v>
      </c>
      <c r="M40" s="453" t="s">
        <v>25</v>
      </c>
      <c r="N40" s="454" t="s">
        <v>26</v>
      </c>
      <c r="O40" s="455" t="s">
        <v>40</v>
      </c>
      <c r="R40" s="449"/>
    </row>
    <row r="41" spans="1:15" ht="16.5" customHeight="1">
      <c r="A41" s="403" t="s">
        <v>51</v>
      </c>
      <c r="B41" s="336" t="s">
        <v>58</v>
      </c>
      <c r="C41" s="84">
        <v>945.3125</v>
      </c>
      <c r="D41" s="84">
        <v>1004.1666666666666</v>
      </c>
      <c r="E41" s="89">
        <v>1536.0666666666666</v>
      </c>
      <c r="F41" s="90">
        <v>1472.6374999999998</v>
      </c>
      <c r="G41" s="90">
        <v>1373.0366666666666</v>
      </c>
      <c r="H41" s="89">
        <v>988.5416666666666</v>
      </c>
      <c r="I41" s="101">
        <v>970.8333333333334</v>
      </c>
      <c r="J41" s="89">
        <v>1023.7499999999999</v>
      </c>
      <c r="K41" s="90">
        <v>1054.6875</v>
      </c>
      <c r="L41" s="89">
        <v>1037.6666666666667</v>
      </c>
      <c r="M41" s="89">
        <v>1041.6666666666665</v>
      </c>
      <c r="N41" s="89">
        <v>1054.1666666666665</v>
      </c>
      <c r="O41" s="456">
        <f>AVERAGE(C41:N41)</f>
        <v>1125.2110416666665</v>
      </c>
    </row>
    <row r="42" spans="1:15" ht="16.5" customHeight="1">
      <c r="A42" s="403" t="s">
        <v>374</v>
      </c>
      <c r="B42" s="336" t="s">
        <v>58</v>
      </c>
      <c r="C42" s="84">
        <v>24.428624999999997</v>
      </c>
      <c r="D42" s="84">
        <v>29.351666666666667</v>
      </c>
      <c r="E42" s="89">
        <v>85.63199999999999</v>
      </c>
      <c r="F42" s="90">
        <v>112.40283333333335</v>
      </c>
      <c r="G42" s="90">
        <v>78.4582</v>
      </c>
      <c r="H42" s="89">
        <v>60.535375</v>
      </c>
      <c r="I42" s="101">
        <v>67.4995</v>
      </c>
      <c r="J42" s="89">
        <v>80.7177</v>
      </c>
      <c r="K42" s="90">
        <v>72.250625</v>
      </c>
      <c r="L42" s="89">
        <v>68.862</v>
      </c>
      <c r="M42" s="89">
        <v>61.013374999999996</v>
      </c>
      <c r="N42" s="89">
        <v>70.20925</v>
      </c>
      <c r="O42" s="456">
        <f>AVERAGE(C42:N42)</f>
        <v>67.61342916666666</v>
      </c>
    </row>
    <row r="43" spans="1:15" ht="16.5" customHeight="1">
      <c r="A43" s="403" t="s">
        <v>52</v>
      </c>
      <c r="B43" s="336" t="s">
        <v>58</v>
      </c>
      <c r="C43" s="84">
        <v>942.6875</v>
      </c>
      <c r="D43" s="84">
        <v>595</v>
      </c>
      <c r="E43" s="89">
        <v>766.612</v>
      </c>
      <c r="F43" s="90">
        <v>708.905166666667</v>
      </c>
      <c r="G43" s="90">
        <v>583.8622</v>
      </c>
      <c r="H43" s="89">
        <v>655</v>
      </c>
      <c r="I43" s="101">
        <v>682.5</v>
      </c>
      <c r="J43" s="89">
        <v>823</v>
      </c>
      <c r="K43" s="90">
        <v>958.125</v>
      </c>
      <c r="L43" s="89">
        <v>817.2</v>
      </c>
      <c r="M43" s="89">
        <v>728.125</v>
      </c>
      <c r="N43" s="89">
        <v>521.666666666667</v>
      </c>
      <c r="O43" s="456">
        <f aca="true" t="shared" si="1" ref="O43:O52">AVERAGE(C43:N43)</f>
        <v>731.8902944444444</v>
      </c>
    </row>
    <row r="44" spans="1:15" ht="16.5" customHeight="1">
      <c r="A44" s="403" t="s">
        <v>327</v>
      </c>
      <c r="B44" s="336" t="s">
        <v>375</v>
      </c>
      <c r="C44" s="84">
        <v>205.3125</v>
      </c>
      <c r="D44" s="84">
        <v>200</v>
      </c>
      <c r="E44" s="89">
        <v>175</v>
      </c>
      <c r="F44" s="90">
        <v>175</v>
      </c>
      <c r="G44" s="90">
        <v>261.7468</v>
      </c>
      <c r="H44" s="89">
        <v>453.75</v>
      </c>
      <c r="I44" s="101">
        <v>400</v>
      </c>
      <c r="J44" s="89">
        <v>523</v>
      </c>
      <c r="K44" s="90">
        <v>416.5625</v>
      </c>
      <c r="L44" s="89">
        <v>260</v>
      </c>
      <c r="M44" s="89">
        <v>250.625</v>
      </c>
      <c r="N44" s="89">
        <v>262.5</v>
      </c>
      <c r="O44" s="456">
        <f t="shared" si="1"/>
        <v>298.6247333333333</v>
      </c>
    </row>
    <row r="45" spans="1:15" ht="16.5" customHeight="1">
      <c r="A45" s="403" t="s">
        <v>313</v>
      </c>
      <c r="B45" s="336" t="s">
        <v>375</v>
      </c>
      <c r="C45" s="84">
        <v>606.25</v>
      </c>
      <c r="D45" s="84">
        <v>590</v>
      </c>
      <c r="E45" s="89">
        <v>500</v>
      </c>
      <c r="F45" s="90">
        <v>500</v>
      </c>
      <c r="G45" s="90">
        <v>499.7332</v>
      </c>
      <c r="H45" s="89">
        <v>685</v>
      </c>
      <c r="I45" s="101">
        <v>700</v>
      </c>
      <c r="J45" s="89">
        <v>909.5</v>
      </c>
      <c r="K45" s="90">
        <v>1084.375</v>
      </c>
      <c r="L45" s="89">
        <v>910</v>
      </c>
      <c r="M45" s="89">
        <v>776.25</v>
      </c>
      <c r="N45" s="89">
        <v>705</v>
      </c>
      <c r="O45" s="456">
        <f t="shared" si="1"/>
        <v>705.5090166666668</v>
      </c>
    </row>
    <row r="46" spans="1:15" ht="16.5" customHeight="1">
      <c r="A46" s="403" t="s">
        <v>53</v>
      </c>
      <c r="B46" s="336" t="s">
        <v>58</v>
      </c>
      <c r="C46" s="84">
        <v>485.625</v>
      </c>
      <c r="D46" s="84">
        <v>695</v>
      </c>
      <c r="E46" s="89">
        <v>632</v>
      </c>
      <c r="F46" s="90">
        <v>642.5</v>
      </c>
      <c r="G46" s="90">
        <v>655.2066000000001</v>
      </c>
      <c r="H46" s="89">
        <v>644.375</v>
      </c>
      <c r="I46" s="101">
        <v>791.25</v>
      </c>
      <c r="J46" s="89">
        <v>667.5</v>
      </c>
      <c r="K46" s="90">
        <v>990.625</v>
      </c>
      <c r="L46" s="89">
        <v>848</v>
      </c>
      <c r="M46" s="89">
        <v>949.375</v>
      </c>
      <c r="N46" s="89">
        <v>675</v>
      </c>
      <c r="O46" s="456">
        <f t="shared" si="1"/>
        <v>723.03805</v>
      </c>
    </row>
    <row r="47" spans="1:15" ht="16.5" customHeight="1">
      <c r="A47" s="403" t="s">
        <v>314</v>
      </c>
      <c r="B47" s="336" t="s">
        <v>375</v>
      </c>
      <c r="C47" s="84">
        <v>2435</v>
      </c>
      <c r="D47" s="84">
        <v>2278.3333333333335</v>
      </c>
      <c r="E47" s="89">
        <v>1716.664</v>
      </c>
      <c r="F47" s="90">
        <v>1347.6618333333333</v>
      </c>
      <c r="G47" s="90">
        <v>1214.9151</v>
      </c>
      <c r="H47" s="89">
        <v>997.5</v>
      </c>
      <c r="I47" s="101">
        <v>1012.5</v>
      </c>
      <c r="J47" s="89">
        <v>1459.25</v>
      </c>
      <c r="K47" s="90">
        <v>2057.1875</v>
      </c>
      <c r="L47" s="89">
        <v>2614</v>
      </c>
      <c r="M47" s="89">
        <v>2580.25</v>
      </c>
      <c r="N47" s="89">
        <v>2923.9583333333335</v>
      </c>
      <c r="O47" s="456">
        <f t="shared" si="1"/>
        <v>1886.4350083333331</v>
      </c>
    </row>
    <row r="48" spans="1:15" ht="16.5" customHeight="1">
      <c r="A48" s="403" t="s">
        <v>345</v>
      </c>
      <c r="B48" s="336" t="s">
        <v>375</v>
      </c>
      <c r="C48" s="84">
        <v>1352.5</v>
      </c>
      <c r="D48" s="84">
        <v>1422.5</v>
      </c>
      <c r="E48" s="89">
        <v>988.4</v>
      </c>
      <c r="F48" s="90">
        <v>902.3808333333333</v>
      </c>
      <c r="G48" s="90">
        <v>827.1959</v>
      </c>
      <c r="H48" s="89">
        <v>644.375</v>
      </c>
      <c r="I48" s="101">
        <v>627.5</v>
      </c>
      <c r="J48" s="89">
        <v>884.5</v>
      </c>
      <c r="K48" s="90">
        <v>1170.625</v>
      </c>
      <c r="L48" s="89">
        <v>1455</v>
      </c>
      <c r="M48" s="89">
        <v>1515.625</v>
      </c>
      <c r="N48" s="89">
        <v>2047.3958333333335</v>
      </c>
      <c r="O48" s="456">
        <f t="shared" si="1"/>
        <v>1153.166463888889</v>
      </c>
    </row>
    <row r="49" spans="1:15" ht="16.5" customHeight="1">
      <c r="A49" s="403" t="s">
        <v>328</v>
      </c>
      <c r="B49" s="336" t="s">
        <v>58</v>
      </c>
      <c r="C49" s="84">
        <v>68.75</v>
      </c>
      <c r="D49" s="84">
        <v>67.75</v>
      </c>
      <c r="E49" s="89">
        <v>50</v>
      </c>
      <c r="F49" s="90">
        <v>50</v>
      </c>
      <c r="G49" s="90">
        <v>68.4668</v>
      </c>
      <c r="H49" s="89">
        <v>103.625</v>
      </c>
      <c r="I49" s="101">
        <v>120</v>
      </c>
      <c r="J49" s="89">
        <v>120</v>
      </c>
      <c r="K49" s="90">
        <v>97.5</v>
      </c>
      <c r="L49" s="89">
        <v>76.4</v>
      </c>
      <c r="M49" s="89">
        <v>59.375</v>
      </c>
      <c r="N49" s="89">
        <v>50</v>
      </c>
      <c r="O49" s="456">
        <f t="shared" si="1"/>
        <v>77.65556666666667</v>
      </c>
    </row>
    <row r="50" spans="1:15" ht="16.5" customHeight="1">
      <c r="A50" s="403" t="s">
        <v>56</v>
      </c>
      <c r="B50" s="336" t="s">
        <v>57</v>
      </c>
      <c r="C50" s="84">
        <v>1255</v>
      </c>
      <c r="D50" s="84">
        <v>1200</v>
      </c>
      <c r="E50" s="89">
        <v>1200</v>
      </c>
      <c r="F50" s="90">
        <v>1350</v>
      </c>
      <c r="G50" s="90">
        <v>1590</v>
      </c>
      <c r="H50" s="89">
        <v>1482.5</v>
      </c>
      <c r="I50" s="101">
        <v>1400</v>
      </c>
      <c r="J50" s="89">
        <v>1400</v>
      </c>
      <c r="K50" s="90">
        <v>1400</v>
      </c>
      <c r="L50" s="89">
        <v>1388</v>
      </c>
      <c r="M50" s="89">
        <v>1300</v>
      </c>
      <c r="N50" s="89">
        <v>1350.4166666666667</v>
      </c>
      <c r="O50" s="456">
        <f t="shared" si="1"/>
        <v>1359.6597222222222</v>
      </c>
    </row>
    <row r="51" spans="1:15" ht="16.5" customHeight="1">
      <c r="A51" s="403" t="s">
        <v>347</v>
      </c>
      <c r="B51" s="336" t="s">
        <v>57</v>
      </c>
      <c r="C51" s="84">
        <v>1255</v>
      </c>
      <c r="D51" s="84">
        <v>1200</v>
      </c>
      <c r="E51" s="89">
        <v>1200</v>
      </c>
      <c r="F51" s="90">
        <v>1350</v>
      </c>
      <c r="G51" s="90">
        <v>1590</v>
      </c>
      <c r="H51" s="89">
        <v>1482.5</v>
      </c>
      <c r="I51" s="101">
        <v>1400</v>
      </c>
      <c r="J51" s="89">
        <v>1400</v>
      </c>
      <c r="K51" s="90">
        <v>1400</v>
      </c>
      <c r="L51" s="89">
        <v>1388</v>
      </c>
      <c r="M51" s="89">
        <v>1300</v>
      </c>
      <c r="N51" s="89">
        <v>1350.4166666666667</v>
      </c>
      <c r="O51" s="456">
        <f t="shared" si="1"/>
        <v>1359.6597222222222</v>
      </c>
    </row>
    <row r="52" spans="1:15" ht="16.5" customHeight="1">
      <c r="A52" s="403" t="s">
        <v>11</v>
      </c>
      <c r="B52" s="336" t="s">
        <v>57</v>
      </c>
      <c r="C52" s="84">
        <v>809.375</v>
      </c>
      <c r="D52" s="84">
        <v>751.9166666666666</v>
      </c>
      <c r="E52" s="89">
        <v>700</v>
      </c>
      <c r="F52" s="90">
        <v>700</v>
      </c>
      <c r="G52" s="90">
        <v>712</v>
      </c>
      <c r="H52" s="89">
        <v>880</v>
      </c>
      <c r="I52" s="101">
        <v>932.5</v>
      </c>
      <c r="J52" s="89">
        <v>950.25</v>
      </c>
      <c r="K52" s="90">
        <v>951.5625</v>
      </c>
      <c r="L52" s="89">
        <v>883</v>
      </c>
      <c r="M52" s="89">
        <v>812.5</v>
      </c>
      <c r="N52" s="89">
        <v>889.2708333333334</v>
      </c>
      <c r="O52" s="456">
        <f t="shared" si="1"/>
        <v>831.03125</v>
      </c>
    </row>
    <row r="53" spans="1:15" ht="16.5" customHeight="1">
      <c r="A53" s="403" t="s">
        <v>349</v>
      </c>
      <c r="B53" s="336" t="s">
        <v>58</v>
      </c>
      <c r="C53" s="84">
        <v>83.875</v>
      </c>
      <c r="D53" s="84">
        <v>84.79166666666667</v>
      </c>
      <c r="E53" s="89">
        <v>90</v>
      </c>
      <c r="F53" s="90">
        <v>90</v>
      </c>
      <c r="G53" s="90">
        <v>86</v>
      </c>
      <c r="H53" s="89">
        <v>65.9375</v>
      </c>
      <c r="I53" s="101">
        <v>69.5</v>
      </c>
      <c r="J53" s="89">
        <v>84.44</v>
      </c>
      <c r="K53" s="90">
        <v>84.8</v>
      </c>
      <c r="L53" s="89">
        <v>76</v>
      </c>
      <c r="M53" s="89">
        <v>69.8</v>
      </c>
      <c r="N53" s="89">
        <v>71.68333333333334</v>
      </c>
      <c r="O53" s="456">
        <f>AVERAGE(C53:N53)</f>
        <v>79.73562500000001</v>
      </c>
    </row>
    <row r="54" spans="1:15" s="26" customFormat="1" ht="4.5" customHeight="1">
      <c r="A54" s="441"/>
      <c r="B54" s="347"/>
      <c r="C54" s="11"/>
      <c r="D54" s="11"/>
      <c r="E54" s="27"/>
      <c r="F54" s="13"/>
      <c r="G54" s="13"/>
      <c r="H54" s="27"/>
      <c r="I54" s="14"/>
      <c r="J54" s="27"/>
      <c r="K54" s="13"/>
      <c r="L54" s="27"/>
      <c r="M54" s="27"/>
      <c r="N54" s="27"/>
      <c r="O54" s="473"/>
    </row>
    <row r="55" spans="1:15" s="26" customFormat="1" ht="16.5" customHeight="1">
      <c r="A55" s="441" t="s">
        <v>400</v>
      </c>
      <c r="B55" s="347"/>
      <c r="C55" s="11"/>
      <c r="D55" s="11"/>
      <c r="E55" s="27"/>
      <c r="F55" s="13"/>
      <c r="G55" s="13"/>
      <c r="H55" s="27"/>
      <c r="I55" s="14"/>
      <c r="J55" s="27"/>
      <c r="K55" s="13"/>
      <c r="L55" s="27"/>
      <c r="M55" s="27"/>
      <c r="N55" s="27"/>
      <c r="O55" s="473"/>
    </row>
    <row r="56" spans="2:15" s="26" customFormat="1" ht="12.75">
      <c r="B56" s="474"/>
      <c r="C56" s="11"/>
      <c r="D56" s="11"/>
      <c r="E56" s="27"/>
      <c r="F56" s="13"/>
      <c r="G56" s="27"/>
      <c r="H56" s="27"/>
      <c r="I56" s="14"/>
      <c r="J56" s="27"/>
      <c r="K56" s="13"/>
      <c r="L56" s="14"/>
      <c r="M56" s="14"/>
      <c r="N56" s="27"/>
      <c r="O56" s="475"/>
    </row>
    <row r="57" spans="2:15" s="26" customFormat="1" ht="11.25">
      <c r="B57" s="474"/>
      <c r="C57" s="459"/>
      <c r="D57" s="459"/>
      <c r="E57" s="459"/>
      <c r="F57" s="460"/>
      <c r="G57" s="461"/>
      <c r="H57" s="476"/>
      <c r="I57" s="463"/>
      <c r="J57" s="476"/>
      <c r="K57" s="460"/>
      <c r="L57" s="476"/>
      <c r="M57" s="463"/>
      <c r="N57" s="476"/>
      <c r="O57" s="475"/>
    </row>
    <row r="58" spans="3:14" ht="11.25">
      <c r="C58" s="464"/>
      <c r="D58" s="464"/>
      <c r="E58" s="464"/>
      <c r="F58" s="465"/>
      <c r="G58" s="466"/>
      <c r="H58" s="462"/>
      <c r="I58" s="467"/>
      <c r="J58" s="462"/>
      <c r="K58" s="465"/>
      <c r="L58" s="462"/>
      <c r="M58" s="467"/>
      <c r="N58" s="462"/>
    </row>
    <row r="59" spans="3:14" ht="11.2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1" spans="3:14" ht="11.25">
      <c r="C61" s="468"/>
      <c r="D61" s="469"/>
      <c r="E61" s="468"/>
      <c r="F61" s="468"/>
      <c r="G61" s="468"/>
      <c r="H61" s="468"/>
      <c r="I61" s="468"/>
      <c r="J61" s="468"/>
      <c r="K61" s="468"/>
      <c r="L61" s="468"/>
      <c r="M61" s="468"/>
      <c r="N61" s="468"/>
    </row>
  </sheetData>
  <sheetProtection/>
  <mergeCells count="2">
    <mergeCell ref="A1:O1"/>
    <mergeCell ref="A37:O37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21"/>
  <sheetViews>
    <sheetView zoomScalePageLayoutView="0" workbookViewId="0" topLeftCell="A109">
      <selection activeCell="N34" sqref="N34"/>
    </sheetView>
  </sheetViews>
  <sheetFormatPr defaultColWidth="9.8515625" defaultRowHeight="12.75"/>
  <cols>
    <col min="1" max="1" width="21.8515625" style="3" customWidth="1"/>
    <col min="2" max="2" width="17.7109375" style="3" customWidth="1"/>
    <col min="3" max="3" width="11.28125" style="22" customWidth="1"/>
    <col min="4" max="4" width="9.28125" style="3" customWidth="1"/>
    <col min="5" max="5" width="8.7109375" style="3" customWidth="1"/>
    <col min="6" max="6" width="9.140625" style="3" customWidth="1"/>
    <col min="7" max="7" width="8.421875" style="3" customWidth="1"/>
    <col min="8" max="8" width="8.8515625" style="3" customWidth="1"/>
    <col min="9" max="9" width="7.7109375" style="23" customWidth="1"/>
    <col min="10" max="10" width="9.140625" style="3" customWidth="1"/>
    <col min="11" max="11" width="8.00390625" style="3" customWidth="1"/>
    <col min="12" max="12" width="7.7109375" style="3" customWidth="1"/>
    <col min="13" max="13" width="7.57421875" style="3" customWidth="1"/>
    <col min="14" max="14" width="8.57421875" style="3" customWidth="1"/>
    <col min="15" max="15" width="8.7109375" style="3" customWidth="1"/>
    <col min="16" max="16" width="10.28125" style="4" customWidth="1"/>
    <col min="17" max="27" width="9.8515625" style="9" customWidth="1"/>
    <col min="28" max="16384" width="9.8515625" style="3" customWidth="1"/>
  </cols>
  <sheetData>
    <row r="1" spans="1:16" ht="12">
      <c r="A1" s="9"/>
      <c r="B1" s="9"/>
      <c r="C1" s="20"/>
      <c r="D1" s="9"/>
      <c r="E1" s="9"/>
      <c r="F1" s="9"/>
      <c r="G1" s="9"/>
      <c r="H1" s="9"/>
      <c r="I1" s="21"/>
      <c r="J1" s="9"/>
      <c r="K1" s="9"/>
      <c r="L1" s="9"/>
      <c r="M1" s="9"/>
      <c r="N1" s="9"/>
      <c r="O1" s="9"/>
      <c r="P1" s="70" t="s">
        <v>79</v>
      </c>
    </row>
    <row r="2" spans="1:17" ht="22.5" customHeight="1">
      <c r="A2" s="502" t="s">
        <v>85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8"/>
    </row>
    <row r="3" spans="1:16" ht="18.75" customHeight="1">
      <c r="A3" s="502" t="s">
        <v>73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 ht="20.25" customHeight="1">
      <c r="A4" s="502" t="s">
        <v>83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6" ht="28.5" customHeight="1">
      <c r="A5" s="222" t="s">
        <v>186</v>
      </c>
      <c r="B5" s="222" t="s">
        <v>123</v>
      </c>
      <c r="C5" s="223" t="s">
        <v>84</v>
      </c>
      <c r="D5" s="222" t="s">
        <v>16</v>
      </c>
      <c r="E5" s="222" t="s">
        <v>17</v>
      </c>
      <c r="F5" s="222" t="s">
        <v>18</v>
      </c>
      <c r="G5" s="222" t="s">
        <v>19</v>
      </c>
      <c r="H5" s="222" t="s">
        <v>20</v>
      </c>
      <c r="I5" s="224" t="s">
        <v>21</v>
      </c>
      <c r="J5" s="222" t="s">
        <v>22</v>
      </c>
      <c r="K5" s="222" t="s">
        <v>61</v>
      </c>
      <c r="L5" s="222" t="s">
        <v>23</v>
      </c>
      <c r="M5" s="222" t="s">
        <v>24</v>
      </c>
      <c r="N5" s="222" t="s">
        <v>25</v>
      </c>
      <c r="O5" s="222" t="s">
        <v>26</v>
      </c>
      <c r="P5" s="222" t="s">
        <v>40</v>
      </c>
    </row>
    <row r="6" spans="1:16" s="46" customFormat="1" ht="18" customHeight="1">
      <c r="A6" s="85" t="s">
        <v>41</v>
      </c>
      <c r="B6" s="152" t="s">
        <v>129</v>
      </c>
      <c r="C6" s="157"/>
      <c r="D6" s="157">
        <f>AVERAGE(D7:D10)</f>
        <v>1889.1666666666667</v>
      </c>
      <c r="E6" s="157">
        <f aca="true" t="shared" si="0" ref="E6:O6">AVERAGE(E7:E10)</f>
        <v>1910</v>
      </c>
      <c r="F6" s="157">
        <f t="shared" si="0"/>
        <v>1930.8333333333333</v>
      </c>
      <c r="G6" s="157">
        <f t="shared" si="0"/>
        <v>1945.4166666666667</v>
      </c>
      <c r="H6" s="157">
        <f t="shared" si="0"/>
        <v>1997.5</v>
      </c>
      <c r="I6" s="157">
        <f t="shared" si="0"/>
        <v>1993.3333333333333</v>
      </c>
      <c r="J6" s="157">
        <f t="shared" si="0"/>
        <v>1941.25</v>
      </c>
      <c r="K6" s="157">
        <f t="shared" si="0"/>
        <v>1872.5</v>
      </c>
      <c r="L6" s="157">
        <f t="shared" si="0"/>
        <v>1842.8125</v>
      </c>
      <c r="M6" s="157">
        <f t="shared" si="0"/>
        <v>1835.5</v>
      </c>
      <c r="N6" s="157">
        <f t="shared" si="0"/>
        <v>1839.6875</v>
      </c>
      <c r="O6" s="157">
        <f t="shared" si="0"/>
        <v>1835</v>
      </c>
      <c r="P6" s="158"/>
    </row>
    <row r="7" spans="1:27" s="5" customFormat="1" ht="18" customHeight="1">
      <c r="A7" s="503" t="s">
        <v>89</v>
      </c>
      <c r="B7" s="73" t="s">
        <v>90</v>
      </c>
      <c r="C7" s="134" t="s">
        <v>57</v>
      </c>
      <c r="D7" s="84">
        <v>2400</v>
      </c>
      <c r="E7" s="84">
        <v>2400</v>
      </c>
      <c r="F7" s="84">
        <v>2400</v>
      </c>
      <c r="G7" s="88">
        <v>2400</v>
      </c>
      <c r="H7" s="88">
        <v>2400</v>
      </c>
      <c r="I7" s="84">
        <v>2400</v>
      </c>
      <c r="J7" s="159">
        <v>2400</v>
      </c>
      <c r="K7" s="84">
        <v>2400</v>
      </c>
      <c r="L7" s="90">
        <v>2400</v>
      </c>
      <c r="M7" s="84">
        <v>2400</v>
      </c>
      <c r="N7" s="101">
        <v>2400</v>
      </c>
      <c r="O7" s="96">
        <v>2400</v>
      </c>
      <c r="P7" s="160">
        <f>AVERAGE(D7:O7)</f>
        <v>2400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5" customFormat="1" ht="18" customHeight="1">
      <c r="A8" s="504"/>
      <c r="B8" s="73" t="s">
        <v>91</v>
      </c>
      <c r="C8" s="134" t="s">
        <v>57</v>
      </c>
      <c r="D8" s="84">
        <v>2000</v>
      </c>
      <c r="E8" s="84">
        <v>2000</v>
      </c>
      <c r="F8" s="84">
        <v>2000</v>
      </c>
      <c r="G8" s="88">
        <v>2000</v>
      </c>
      <c r="H8" s="88">
        <v>2000</v>
      </c>
      <c r="I8" s="84">
        <v>2000</v>
      </c>
      <c r="J8" s="159">
        <v>2000</v>
      </c>
      <c r="K8" s="84">
        <v>2000</v>
      </c>
      <c r="L8" s="90">
        <v>2000</v>
      </c>
      <c r="M8" s="84">
        <v>2000</v>
      </c>
      <c r="N8" s="101">
        <v>2000</v>
      </c>
      <c r="O8" s="96">
        <v>2000</v>
      </c>
      <c r="P8" s="160">
        <f aca="true" t="shared" si="1" ref="P8:P35">AVERAGE(D8:O8)</f>
        <v>2000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5" customFormat="1" ht="18" customHeight="1">
      <c r="A9" s="505"/>
      <c r="B9" s="73" t="s">
        <v>92</v>
      </c>
      <c r="C9" s="134" t="s">
        <v>57</v>
      </c>
      <c r="D9" s="84">
        <v>1839.9999999999998</v>
      </c>
      <c r="E9" s="84">
        <v>1839.9999999999998</v>
      </c>
      <c r="F9" s="84">
        <v>1839.9999999999998</v>
      </c>
      <c r="G9" s="88">
        <v>1839.9999999999998</v>
      </c>
      <c r="H9" s="88">
        <v>1839.9999999999995</v>
      </c>
      <c r="I9" s="84">
        <v>1839.9999999999998</v>
      </c>
      <c r="J9" s="159">
        <v>1839.9999999999995</v>
      </c>
      <c r="K9" s="84">
        <v>1839.9999999999998</v>
      </c>
      <c r="L9" s="90">
        <v>1839.9999999999998</v>
      </c>
      <c r="M9" s="84">
        <v>1841.9999999999995</v>
      </c>
      <c r="N9" s="101">
        <v>1839.9999999999998</v>
      </c>
      <c r="O9" s="96">
        <v>1839.9999999999998</v>
      </c>
      <c r="P9" s="160">
        <f t="shared" si="1"/>
        <v>1840.1666666666663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5" customFormat="1" ht="18" customHeight="1">
      <c r="A10" s="73"/>
      <c r="B10" s="73" t="s">
        <v>1</v>
      </c>
      <c r="C10" s="134" t="s">
        <v>57</v>
      </c>
      <c r="D10" s="84">
        <v>1316.6666666666667</v>
      </c>
      <c r="E10" s="84">
        <v>1400</v>
      </c>
      <c r="F10" s="84">
        <v>1483.3333333333333</v>
      </c>
      <c r="G10" s="88">
        <v>1541.6666666666667</v>
      </c>
      <c r="H10" s="88">
        <v>1750</v>
      </c>
      <c r="I10" s="84">
        <v>1733.3333333333333</v>
      </c>
      <c r="J10" s="159">
        <v>1525</v>
      </c>
      <c r="K10" s="84">
        <v>1250</v>
      </c>
      <c r="L10" s="90">
        <v>1131.25</v>
      </c>
      <c r="M10" s="84">
        <v>1100</v>
      </c>
      <c r="N10" s="101">
        <v>1118.75</v>
      </c>
      <c r="O10" s="161">
        <v>1100</v>
      </c>
      <c r="P10" s="160">
        <f t="shared" si="1"/>
        <v>1370.8333333333333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17" s="47" customFormat="1" ht="18" customHeight="1">
      <c r="A11" s="49" t="s">
        <v>42</v>
      </c>
      <c r="B11" s="49"/>
      <c r="C11" s="50"/>
      <c r="D11" s="51"/>
      <c r="E11" s="51"/>
      <c r="F11" s="51"/>
      <c r="G11" s="52"/>
      <c r="H11" s="52"/>
      <c r="I11" s="51"/>
      <c r="J11" s="53"/>
      <c r="K11" s="11"/>
      <c r="L11" s="13"/>
      <c r="M11" s="51"/>
      <c r="N11" s="54"/>
      <c r="O11" s="55"/>
      <c r="P11" s="1"/>
      <c r="Q11" s="16"/>
    </row>
    <row r="12" spans="1:27" s="5" customFormat="1" ht="18" customHeight="1">
      <c r="A12" s="508" t="s">
        <v>93</v>
      </c>
      <c r="B12" s="133" t="s">
        <v>94</v>
      </c>
      <c r="C12" s="134" t="s">
        <v>57</v>
      </c>
      <c r="D12" s="84">
        <v>4506.666666666667</v>
      </c>
      <c r="E12" s="84">
        <v>4250</v>
      </c>
      <c r="F12" s="84">
        <v>4100</v>
      </c>
      <c r="G12" s="88">
        <v>4000</v>
      </c>
      <c r="H12" s="88">
        <v>4000</v>
      </c>
      <c r="I12" s="84">
        <v>4026.6666666666665</v>
      </c>
      <c r="J12" s="159">
        <v>4015</v>
      </c>
      <c r="K12" s="84">
        <v>4075</v>
      </c>
      <c r="L12" s="90">
        <v>4156.25</v>
      </c>
      <c r="M12" s="84">
        <v>4380</v>
      </c>
      <c r="N12" s="101">
        <v>4675</v>
      </c>
      <c r="O12" s="96">
        <v>4700</v>
      </c>
      <c r="P12" s="160">
        <f t="shared" si="1"/>
        <v>4240.381944444444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5" customFormat="1" ht="18" customHeight="1">
      <c r="A13" s="508"/>
      <c r="B13" s="133" t="s">
        <v>95</v>
      </c>
      <c r="C13" s="134" t="s">
        <v>57</v>
      </c>
      <c r="D13" s="84">
        <v>4066.6666666666665</v>
      </c>
      <c r="E13" s="84">
        <v>3833.3333333333335</v>
      </c>
      <c r="F13" s="84">
        <v>3900</v>
      </c>
      <c r="G13" s="88">
        <v>3900</v>
      </c>
      <c r="H13" s="88">
        <v>3900</v>
      </c>
      <c r="I13" s="84">
        <v>3833.3333333333335</v>
      </c>
      <c r="J13" s="159">
        <v>3700</v>
      </c>
      <c r="K13" s="84">
        <v>3700</v>
      </c>
      <c r="L13" s="90">
        <v>3687.5</v>
      </c>
      <c r="M13" s="84">
        <v>3795</v>
      </c>
      <c r="N13" s="101">
        <v>3968.75</v>
      </c>
      <c r="O13" s="96">
        <v>3828.5714285714284</v>
      </c>
      <c r="P13" s="160">
        <f t="shared" si="1"/>
        <v>3842.762896825396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5" customFormat="1" ht="18" customHeight="1">
      <c r="A14" s="508"/>
      <c r="B14" s="133" t="s">
        <v>190</v>
      </c>
      <c r="C14" s="134" t="s">
        <v>57</v>
      </c>
      <c r="D14" s="84">
        <v>2706.6666666666665</v>
      </c>
      <c r="E14" s="84">
        <v>2725</v>
      </c>
      <c r="F14" s="84">
        <v>2850</v>
      </c>
      <c r="G14" s="88">
        <v>3016.6666666666665</v>
      </c>
      <c r="H14" s="88">
        <v>3100</v>
      </c>
      <c r="I14" s="84">
        <v>3186.6666666666665</v>
      </c>
      <c r="J14" s="159">
        <v>3300</v>
      </c>
      <c r="K14" s="84">
        <v>3300</v>
      </c>
      <c r="L14" s="90">
        <v>3362.5</v>
      </c>
      <c r="M14" s="84">
        <v>3615</v>
      </c>
      <c r="N14" s="101">
        <v>3943.75</v>
      </c>
      <c r="O14" s="96">
        <v>3750</v>
      </c>
      <c r="P14" s="160">
        <f t="shared" si="1"/>
        <v>3238.0208333333335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5" customFormat="1" ht="18" customHeight="1">
      <c r="A15" s="508"/>
      <c r="B15" s="133" t="s">
        <v>97</v>
      </c>
      <c r="C15" s="134" t="s">
        <v>57</v>
      </c>
      <c r="D15" s="162">
        <v>3260</v>
      </c>
      <c r="E15" s="84">
        <v>3200</v>
      </c>
      <c r="F15" s="84">
        <v>3200</v>
      </c>
      <c r="G15" s="88">
        <v>3200</v>
      </c>
      <c r="H15" s="88">
        <v>3225</v>
      </c>
      <c r="I15" s="88">
        <v>3300</v>
      </c>
      <c r="J15" s="159">
        <v>3300</v>
      </c>
      <c r="K15" s="84">
        <v>3406.25</v>
      </c>
      <c r="L15" s="90">
        <v>3650</v>
      </c>
      <c r="M15" s="84">
        <v>3870</v>
      </c>
      <c r="N15" s="101">
        <v>4150</v>
      </c>
      <c r="O15" s="96">
        <v>4750</v>
      </c>
      <c r="P15" s="160">
        <f t="shared" si="1"/>
        <v>3542.6041666666665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5" customFormat="1" ht="18" customHeight="1">
      <c r="A16" s="508"/>
      <c r="B16" s="133" t="s">
        <v>99</v>
      </c>
      <c r="C16" s="134" t="s">
        <v>57</v>
      </c>
      <c r="D16" s="84">
        <v>3073.3333333333335</v>
      </c>
      <c r="E16" s="84">
        <v>3016.6666666666665</v>
      </c>
      <c r="F16" s="84">
        <v>3175</v>
      </c>
      <c r="G16" s="88">
        <v>3700</v>
      </c>
      <c r="H16" s="88">
        <v>3510</v>
      </c>
      <c r="I16" s="84">
        <v>3340</v>
      </c>
      <c r="J16" s="159">
        <v>3595</v>
      </c>
      <c r="K16" s="84">
        <v>3693.75</v>
      </c>
      <c r="L16" s="90">
        <v>4000</v>
      </c>
      <c r="M16" s="84">
        <v>4440</v>
      </c>
      <c r="N16" s="101">
        <v>4943.75</v>
      </c>
      <c r="O16" s="161">
        <v>4778.571428571428</v>
      </c>
      <c r="P16" s="160">
        <f t="shared" si="1"/>
        <v>3772.172619047619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5" customFormat="1" ht="18" customHeight="1">
      <c r="A17" s="163"/>
      <c r="B17" s="133" t="s">
        <v>69</v>
      </c>
      <c r="C17" s="134" t="s">
        <v>57</v>
      </c>
      <c r="D17" s="84">
        <v>1542.857142857143</v>
      </c>
      <c r="E17" s="84">
        <v>1791.6666666666667</v>
      </c>
      <c r="F17" s="84">
        <v>1908.3333333333333</v>
      </c>
      <c r="G17" s="84">
        <v>1858.3333333333333</v>
      </c>
      <c r="H17" s="88">
        <v>1580</v>
      </c>
      <c r="I17" s="84">
        <v>2072.7272727272725</v>
      </c>
      <c r="J17" s="159">
        <v>1662.5</v>
      </c>
      <c r="K17" s="84">
        <v>1700</v>
      </c>
      <c r="L17" s="90">
        <v>2000</v>
      </c>
      <c r="M17" s="84">
        <v>1950</v>
      </c>
      <c r="N17" s="101">
        <v>1920</v>
      </c>
      <c r="O17" s="96">
        <v>1364.2857142857142</v>
      </c>
      <c r="P17" s="160">
        <f t="shared" si="1"/>
        <v>1779.2252886002886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16" s="47" customFormat="1" ht="18" customHeight="1">
      <c r="A18" s="49" t="s">
        <v>43</v>
      </c>
      <c r="B18" s="49"/>
      <c r="C18" s="50"/>
      <c r="D18" s="51"/>
      <c r="E18" s="51"/>
      <c r="F18" s="51"/>
      <c r="G18" s="51"/>
      <c r="H18" s="52"/>
      <c r="I18" s="51"/>
      <c r="J18" s="53"/>
      <c r="K18" s="11"/>
      <c r="L18" s="13"/>
      <c r="M18" s="51"/>
      <c r="N18" s="54"/>
      <c r="O18" s="55"/>
      <c r="P18" s="1"/>
    </row>
    <row r="19" spans="1:27" s="5" customFormat="1" ht="18" customHeight="1">
      <c r="A19" s="133"/>
      <c r="B19" s="73" t="s">
        <v>2</v>
      </c>
      <c r="C19" s="134" t="s">
        <v>57</v>
      </c>
      <c r="D19" s="84">
        <v>673.3333333333334</v>
      </c>
      <c r="E19" s="84">
        <v>679.1666666666666</v>
      </c>
      <c r="F19" s="84">
        <v>729.1666666666666</v>
      </c>
      <c r="G19" s="84">
        <v>1008.3333333333334</v>
      </c>
      <c r="H19" s="88">
        <v>1065</v>
      </c>
      <c r="I19" s="84">
        <v>1320</v>
      </c>
      <c r="J19" s="159">
        <v>1455</v>
      </c>
      <c r="K19" s="84">
        <v>1575</v>
      </c>
      <c r="L19" s="90">
        <v>1618.75</v>
      </c>
      <c r="M19" s="84">
        <v>1325</v>
      </c>
      <c r="N19" s="101">
        <v>868.75</v>
      </c>
      <c r="O19" s="96">
        <v>807.1428571428571</v>
      </c>
      <c r="P19" s="160">
        <f t="shared" si="1"/>
        <v>1093.720238095238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5" customFormat="1" ht="18" customHeight="1">
      <c r="A20" s="508" t="s">
        <v>64</v>
      </c>
      <c r="B20" s="73" t="s">
        <v>103</v>
      </c>
      <c r="C20" s="134" t="s">
        <v>57</v>
      </c>
      <c r="D20" s="84">
        <v>1073.3333333333333</v>
      </c>
      <c r="E20" s="84">
        <v>1216.6666666666667</v>
      </c>
      <c r="F20" s="84">
        <v>1558.3333333333333</v>
      </c>
      <c r="G20" s="88">
        <v>1950</v>
      </c>
      <c r="H20" s="88">
        <v>1790</v>
      </c>
      <c r="I20" s="84">
        <v>2093.3333333333335</v>
      </c>
      <c r="J20" s="159">
        <v>2800</v>
      </c>
      <c r="K20" s="84">
        <v>2111.1111111111113</v>
      </c>
      <c r="L20" s="90">
        <v>1918.75</v>
      </c>
      <c r="M20" s="84">
        <v>1465</v>
      </c>
      <c r="N20" s="101">
        <v>1356.25</v>
      </c>
      <c r="O20" s="96">
        <v>1292.857142857143</v>
      </c>
      <c r="P20" s="160">
        <f t="shared" si="1"/>
        <v>1718.80291005291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5" customFormat="1" ht="18" customHeight="1">
      <c r="A21" s="508"/>
      <c r="B21" s="73" t="s">
        <v>104</v>
      </c>
      <c r="C21" s="134" t="s">
        <v>57</v>
      </c>
      <c r="D21" s="84">
        <v>2633.3333333333335</v>
      </c>
      <c r="E21" s="84">
        <v>2891.6666666666665</v>
      </c>
      <c r="F21" s="84">
        <v>3255.5555555555557</v>
      </c>
      <c r="G21" s="88">
        <v>3800</v>
      </c>
      <c r="H21" s="88">
        <v>3840</v>
      </c>
      <c r="I21" s="84">
        <v>3766.6666666666665</v>
      </c>
      <c r="J21" s="159">
        <v>3400</v>
      </c>
      <c r="K21" s="84">
        <v>2800</v>
      </c>
      <c r="L21" s="90">
        <v>2831.25</v>
      </c>
      <c r="M21" s="84">
        <v>2860</v>
      </c>
      <c r="N21" s="101">
        <v>2600</v>
      </c>
      <c r="O21" s="96">
        <v>2342.8571428571427</v>
      </c>
      <c r="P21" s="160">
        <f t="shared" si="1"/>
        <v>3085.11078042328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5" customFormat="1" ht="18" customHeight="1">
      <c r="A22" s="168"/>
      <c r="B22" s="73" t="s">
        <v>70</v>
      </c>
      <c r="C22" s="134" t="s">
        <v>57</v>
      </c>
      <c r="D22" s="164">
        <v>1315.151515151515</v>
      </c>
      <c r="E22" s="84">
        <v>1227.2727272727273</v>
      </c>
      <c r="F22" s="84">
        <v>1136.3636363636363</v>
      </c>
      <c r="G22" s="88">
        <v>1083.333333333333</v>
      </c>
      <c r="H22" s="88">
        <v>1090.9090909090905</v>
      </c>
      <c r="I22" s="84">
        <v>1172.7272727272727</v>
      </c>
      <c r="J22" s="159">
        <v>1429.5452272727275</v>
      </c>
      <c r="K22" s="84">
        <v>1392.0454545454543</v>
      </c>
      <c r="L22" s="90">
        <v>1136.3636363636363</v>
      </c>
      <c r="M22" s="88">
        <v>1281.818181818182</v>
      </c>
      <c r="N22" s="101">
        <v>1312.5</v>
      </c>
      <c r="O22" s="96">
        <v>1363.6363636363637</v>
      </c>
      <c r="P22" s="160">
        <f t="shared" si="1"/>
        <v>1245.1388699494948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5" customFormat="1" ht="18" customHeight="1">
      <c r="A23" s="508" t="s">
        <v>105</v>
      </c>
      <c r="B23" s="73" t="s">
        <v>106</v>
      </c>
      <c r="C23" s="134" t="s">
        <v>57</v>
      </c>
      <c r="D23" s="84">
        <v>4780</v>
      </c>
      <c r="E23" s="84">
        <v>4475</v>
      </c>
      <c r="F23" s="84">
        <v>4250</v>
      </c>
      <c r="G23" s="88">
        <v>4591.666666666667</v>
      </c>
      <c r="H23" s="88">
        <v>4605</v>
      </c>
      <c r="I23" s="84">
        <v>4686.666666666667</v>
      </c>
      <c r="J23" s="159">
        <v>5352.941176470588</v>
      </c>
      <c r="K23" s="84">
        <v>5781.25</v>
      </c>
      <c r="L23" s="90">
        <v>6766.666666666667</v>
      </c>
      <c r="M23" s="84">
        <v>6117.64705882353</v>
      </c>
      <c r="N23" s="101">
        <v>5250</v>
      </c>
      <c r="O23" s="161">
        <v>4928.571428571428</v>
      </c>
      <c r="P23" s="160">
        <f t="shared" si="1"/>
        <v>5132.117471988796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5" customFormat="1" ht="18" customHeight="1">
      <c r="A24" s="508"/>
      <c r="B24" s="73" t="s">
        <v>107</v>
      </c>
      <c r="C24" s="134" t="s">
        <v>57</v>
      </c>
      <c r="D24" s="84">
        <v>3593.3333333333335</v>
      </c>
      <c r="E24" s="84">
        <v>3616.6666666666665</v>
      </c>
      <c r="F24" s="84">
        <v>3616.6666666666665</v>
      </c>
      <c r="G24" s="88">
        <v>3975</v>
      </c>
      <c r="H24" s="88">
        <v>3855</v>
      </c>
      <c r="I24" s="84">
        <v>3973.3333333333335</v>
      </c>
      <c r="J24" s="159">
        <v>4075</v>
      </c>
      <c r="K24" s="84">
        <v>4500</v>
      </c>
      <c r="L24" s="90">
        <v>4700</v>
      </c>
      <c r="M24" s="84">
        <v>4940</v>
      </c>
      <c r="N24" s="101">
        <v>4287.5</v>
      </c>
      <c r="O24" s="96">
        <v>4435.714285714285</v>
      </c>
      <c r="P24" s="160">
        <f t="shared" si="1"/>
        <v>4130.684523809524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5" customFormat="1" ht="18" customHeight="1">
      <c r="A25" s="508"/>
      <c r="B25" s="73" t="s">
        <v>108</v>
      </c>
      <c r="C25" s="134" t="s">
        <v>57</v>
      </c>
      <c r="D25" s="84">
        <v>3426.6666666666665</v>
      </c>
      <c r="E25" s="84">
        <v>3458.3333333333335</v>
      </c>
      <c r="F25" s="84">
        <v>3683.3333333333335</v>
      </c>
      <c r="G25" s="88">
        <v>4088.8888888888887</v>
      </c>
      <c r="H25" s="88">
        <v>4089.4736842105262</v>
      </c>
      <c r="I25" s="84">
        <v>3960</v>
      </c>
      <c r="J25" s="159">
        <v>3815</v>
      </c>
      <c r="K25" s="84">
        <v>3737.5</v>
      </c>
      <c r="L25" s="90">
        <v>3725</v>
      </c>
      <c r="M25" s="84">
        <v>3589.4736842105262</v>
      </c>
      <c r="N25" s="101">
        <v>3481.25</v>
      </c>
      <c r="O25" s="96">
        <v>3571.4285714285716</v>
      </c>
      <c r="P25" s="160">
        <f t="shared" si="1"/>
        <v>3718.862346839321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5" customFormat="1" ht="18" customHeight="1">
      <c r="A26" s="133"/>
      <c r="B26" s="73" t="s">
        <v>109</v>
      </c>
      <c r="C26" s="134" t="s">
        <v>57</v>
      </c>
      <c r="D26" s="84">
        <v>933.3333333333334</v>
      </c>
      <c r="E26" s="84">
        <v>908.3333333333334</v>
      </c>
      <c r="F26" s="84">
        <v>900</v>
      </c>
      <c r="G26" s="88">
        <v>1033.3333333333333</v>
      </c>
      <c r="H26" s="88">
        <v>1190</v>
      </c>
      <c r="I26" s="84">
        <v>1053.3333333333333</v>
      </c>
      <c r="J26" s="159">
        <v>1205</v>
      </c>
      <c r="K26" s="84">
        <v>1131.25</v>
      </c>
      <c r="L26" s="90">
        <v>1100</v>
      </c>
      <c r="M26" s="84">
        <v>1080</v>
      </c>
      <c r="N26" s="101">
        <v>1087.5</v>
      </c>
      <c r="O26" s="96">
        <v>864.2857142857143</v>
      </c>
      <c r="P26" s="160">
        <f t="shared" si="1"/>
        <v>1040.5307539682537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16" s="47" customFormat="1" ht="18.75" customHeight="1">
      <c r="A27" s="49" t="s">
        <v>44</v>
      </c>
      <c r="B27" s="49"/>
      <c r="C27" s="50"/>
      <c r="D27" s="51"/>
      <c r="E27" s="51"/>
      <c r="F27" s="51"/>
      <c r="G27" s="52"/>
      <c r="H27" s="52"/>
      <c r="I27" s="51"/>
      <c r="J27" s="53"/>
      <c r="K27" s="11"/>
      <c r="L27" s="13"/>
      <c r="M27" s="51"/>
      <c r="N27" s="54"/>
      <c r="O27" s="15"/>
      <c r="P27" s="1"/>
    </row>
    <row r="28" spans="1:27" s="5" customFormat="1" ht="16.5" customHeight="1">
      <c r="A28" s="510" t="s">
        <v>187</v>
      </c>
      <c r="B28" s="73" t="s">
        <v>113</v>
      </c>
      <c r="C28" s="134" t="s">
        <v>59</v>
      </c>
      <c r="D28" s="84">
        <v>11000</v>
      </c>
      <c r="E28" s="84">
        <v>11250</v>
      </c>
      <c r="F28" s="84">
        <v>11333.333333333334</v>
      </c>
      <c r="G28" s="88">
        <v>11333.333333333334</v>
      </c>
      <c r="H28" s="88">
        <v>10750</v>
      </c>
      <c r="I28" s="84">
        <v>13400</v>
      </c>
      <c r="J28" s="159">
        <v>12800</v>
      </c>
      <c r="K28" s="84">
        <v>14062.5</v>
      </c>
      <c r="L28" s="90">
        <v>15812.5</v>
      </c>
      <c r="M28" s="84">
        <v>16850</v>
      </c>
      <c r="N28" s="101">
        <v>16437.5</v>
      </c>
      <c r="O28" s="96">
        <v>16571.428571428572</v>
      </c>
      <c r="P28" s="160">
        <f t="shared" si="1"/>
        <v>13466.716269841272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5" customFormat="1" ht="16.5" customHeight="1">
      <c r="A29" s="511"/>
      <c r="B29" s="73" t="s">
        <v>114</v>
      </c>
      <c r="C29" s="134" t="s">
        <v>59</v>
      </c>
      <c r="D29" s="84">
        <v>9066.666666666666</v>
      </c>
      <c r="E29" s="84">
        <v>9250</v>
      </c>
      <c r="F29" s="84">
        <v>9166.666666666666</v>
      </c>
      <c r="G29" s="88">
        <v>9333.333333333334</v>
      </c>
      <c r="H29" s="88">
        <v>8750</v>
      </c>
      <c r="I29" s="84">
        <v>11133.333333333334</v>
      </c>
      <c r="J29" s="159">
        <v>10075</v>
      </c>
      <c r="K29" s="84">
        <v>11062.5</v>
      </c>
      <c r="L29" s="90">
        <v>12875</v>
      </c>
      <c r="M29" s="84">
        <v>13900</v>
      </c>
      <c r="N29" s="101">
        <v>13437.5</v>
      </c>
      <c r="O29" s="96">
        <v>13571.42857142857</v>
      </c>
      <c r="P29" s="160">
        <f t="shared" si="1"/>
        <v>10968.452380952382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5" customFormat="1" ht="16.5" customHeight="1">
      <c r="A30" s="511"/>
      <c r="B30" s="73" t="s">
        <v>112</v>
      </c>
      <c r="C30" s="165" t="s">
        <v>59</v>
      </c>
      <c r="D30" s="84">
        <v>8222.222222222223</v>
      </c>
      <c r="E30" s="84">
        <v>7833.333333333333</v>
      </c>
      <c r="F30" s="84">
        <v>7818.181818181818</v>
      </c>
      <c r="G30" s="88">
        <v>7227.272727272727</v>
      </c>
      <c r="H30" s="88">
        <v>7400</v>
      </c>
      <c r="I30" s="84">
        <v>8357.142857142857</v>
      </c>
      <c r="J30" s="159">
        <v>7775</v>
      </c>
      <c r="K30" s="84">
        <v>7884.615384615385</v>
      </c>
      <c r="L30" s="90">
        <v>9933.333333333334</v>
      </c>
      <c r="M30" s="84">
        <v>11615.384615384615</v>
      </c>
      <c r="N30" s="101">
        <v>13428.57142857143</v>
      </c>
      <c r="O30" s="96"/>
      <c r="P30" s="160">
        <f t="shared" si="1"/>
        <v>8863.187065459791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5" customFormat="1" ht="16.5" customHeight="1">
      <c r="A31" s="511"/>
      <c r="B31" s="73" t="s">
        <v>111</v>
      </c>
      <c r="C31" s="165" t="s">
        <v>59</v>
      </c>
      <c r="D31" s="84">
        <v>5888.888888888889</v>
      </c>
      <c r="E31" s="84">
        <v>5208.333333333333</v>
      </c>
      <c r="F31" s="84">
        <v>5545.454545454545</v>
      </c>
      <c r="G31" s="88">
        <v>5136.363636363636</v>
      </c>
      <c r="H31" s="88">
        <v>4900</v>
      </c>
      <c r="I31" s="84">
        <v>5535.714285714285</v>
      </c>
      <c r="J31" s="159">
        <v>5300</v>
      </c>
      <c r="K31" s="84">
        <v>5076.923076923077</v>
      </c>
      <c r="L31" s="90">
        <v>6666.666666666667</v>
      </c>
      <c r="M31" s="84">
        <v>7615.384615384615</v>
      </c>
      <c r="N31" s="101">
        <v>8285.714285714286</v>
      </c>
      <c r="O31" s="96"/>
      <c r="P31" s="160">
        <f t="shared" si="1"/>
        <v>5923.585757676667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5" customFormat="1" ht="16.5" customHeight="1">
      <c r="A32" s="512"/>
      <c r="B32" s="73" t="s">
        <v>117</v>
      </c>
      <c r="C32" s="165" t="s">
        <v>59</v>
      </c>
      <c r="D32" s="162">
        <v>4800</v>
      </c>
      <c r="E32" s="84">
        <v>4958.333333333333</v>
      </c>
      <c r="F32" s="84">
        <v>5416.666666666667</v>
      </c>
      <c r="G32" s="88">
        <v>6000</v>
      </c>
      <c r="H32" s="88">
        <v>5925</v>
      </c>
      <c r="I32" s="84">
        <v>6666.666666666667</v>
      </c>
      <c r="J32" s="159">
        <v>6625</v>
      </c>
      <c r="K32" s="84">
        <v>6250</v>
      </c>
      <c r="L32" s="90">
        <v>7375</v>
      </c>
      <c r="M32" s="84">
        <v>9400</v>
      </c>
      <c r="N32" s="101">
        <v>8281.25</v>
      </c>
      <c r="O32" s="96">
        <v>8000</v>
      </c>
      <c r="P32" s="160">
        <f t="shared" si="1"/>
        <v>6641.493055555555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5" customFormat="1" ht="16.5" customHeight="1">
      <c r="A33" s="163"/>
      <c r="B33" s="133" t="s">
        <v>37</v>
      </c>
      <c r="C33" s="165" t="s">
        <v>58</v>
      </c>
      <c r="D33" s="162">
        <v>182.66666666666666</v>
      </c>
      <c r="E33" s="84">
        <v>293.3333333333333</v>
      </c>
      <c r="F33" s="84">
        <v>319.1666666666667</v>
      </c>
      <c r="G33" s="88">
        <v>350</v>
      </c>
      <c r="H33" s="88">
        <v>302.5</v>
      </c>
      <c r="I33" s="84">
        <v>346.6666666666667</v>
      </c>
      <c r="J33" s="159">
        <v>350</v>
      </c>
      <c r="K33" s="84">
        <v>350</v>
      </c>
      <c r="L33" s="90">
        <v>350</v>
      </c>
      <c r="M33" s="84">
        <v>337.5</v>
      </c>
      <c r="N33" s="101">
        <v>300</v>
      </c>
      <c r="O33" s="96">
        <v>300</v>
      </c>
      <c r="P33" s="160">
        <f t="shared" si="1"/>
        <v>315.15277777777777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16" s="47" customFormat="1" ht="16.5" customHeight="1">
      <c r="A34" s="49" t="s">
        <v>45</v>
      </c>
      <c r="B34" s="49"/>
      <c r="C34" s="56"/>
      <c r="D34" s="51"/>
      <c r="E34" s="51"/>
      <c r="F34" s="51"/>
      <c r="G34" s="52"/>
      <c r="H34" s="57"/>
      <c r="I34" s="51"/>
      <c r="J34" s="54"/>
      <c r="K34" s="11"/>
      <c r="L34" s="13"/>
      <c r="M34" s="51"/>
      <c r="N34" s="54"/>
      <c r="O34" s="15"/>
      <c r="P34" s="1"/>
    </row>
    <row r="35" spans="1:27" s="5" customFormat="1" ht="16.5" customHeight="1">
      <c r="A35" s="133"/>
      <c r="B35" s="133" t="s">
        <v>4</v>
      </c>
      <c r="C35" s="165" t="s">
        <v>58</v>
      </c>
      <c r="D35" s="84">
        <v>2213.3333333333335</v>
      </c>
      <c r="E35" s="84">
        <v>2208.3333333333335</v>
      </c>
      <c r="F35" s="84">
        <v>2241.6666666666665</v>
      </c>
      <c r="G35" s="88">
        <v>2300</v>
      </c>
      <c r="H35" s="88">
        <v>2285</v>
      </c>
      <c r="I35" s="84">
        <v>2220</v>
      </c>
      <c r="J35" s="159">
        <v>2320</v>
      </c>
      <c r="K35" s="84">
        <v>2337.5</v>
      </c>
      <c r="L35" s="90">
        <v>2375</v>
      </c>
      <c r="M35" s="84">
        <v>2450</v>
      </c>
      <c r="N35" s="101">
        <v>2487.5</v>
      </c>
      <c r="O35" s="96">
        <v>2500</v>
      </c>
      <c r="P35" s="160">
        <f t="shared" si="1"/>
        <v>2328.194444444445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3:9" s="16" customFormat="1" ht="9" customHeight="1">
      <c r="C36" s="29"/>
      <c r="I36" s="44"/>
    </row>
    <row r="37" spans="3:17" s="16" customFormat="1" ht="16.5" customHeight="1">
      <c r="C37" s="29"/>
      <c r="I37" s="44"/>
      <c r="P37" s="70" t="s">
        <v>80</v>
      </c>
      <c r="Q37" s="8"/>
    </row>
    <row r="38" spans="3:17" s="16" customFormat="1" ht="16.5" customHeight="1">
      <c r="C38" s="29"/>
      <c r="I38" s="44"/>
      <c r="P38" s="70"/>
      <c r="Q38" s="8"/>
    </row>
    <row r="39" spans="1:16" s="16" customFormat="1" ht="22.5" customHeight="1">
      <c r="A39" s="502" t="s">
        <v>85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</row>
    <row r="40" spans="1:27" s="5" customFormat="1" ht="16.5" customHeight="1">
      <c r="A40" s="502" t="s">
        <v>76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5" customFormat="1" ht="16.5" customHeight="1">
      <c r="A41" s="502" t="str">
        <f>A4</f>
        <v>Enero-Diciembre, 2019 (En RD$)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16" ht="30" customHeight="1">
      <c r="A42" s="222" t="s">
        <v>186</v>
      </c>
      <c r="B42" s="222" t="s">
        <v>123</v>
      </c>
      <c r="C42" s="223" t="s">
        <v>84</v>
      </c>
      <c r="D42" s="222" t="s">
        <v>16</v>
      </c>
      <c r="E42" s="222" t="s">
        <v>17</v>
      </c>
      <c r="F42" s="222" t="s">
        <v>18</v>
      </c>
      <c r="G42" s="222" t="s">
        <v>19</v>
      </c>
      <c r="H42" s="222" t="s">
        <v>20</v>
      </c>
      <c r="I42" s="224" t="s">
        <v>21</v>
      </c>
      <c r="J42" s="222" t="s">
        <v>22</v>
      </c>
      <c r="K42" s="222" t="s">
        <v>61</v>
      </c>
      <c r="L42" s="222" t="s">
        <v>23</v>
      </c>
      <c r="M42" s="222" t="s">
        <v>24</v>
      </c>
      <c r="N42" s="222" t="s">
        <v>25</v>
      </c>
      <c r="O42" s="222" t="s">
        <v>26</v>
      </c>
      <c r="P42" s="222" t="s">
        <v>40</v>
      </c>
    </row>
    <row r="43" spans="1:16" s="47" customFormat="1" ht="16.5" customHeight="1">
      <c r="A43" s="49" t="s">
        <v>46</v>
      </c>
      <c r="B43" s="49"/>
      <c r="C43" s="50"/>
      <c r="D43" s="57"/>
      <c r="E43" s="51"/>
      <c r="F43" s="51"/>
      <c r="G43" s="52"/>
      <c r="H43" s="52"/>
      <c r="I43" s="51"/>
      <c r="J43" s="51"/>
      <c r="K43" s="51"/>
      <c r="L43" s="59"/>
      <c r="M43" s="51"/>
      <c r="N43" s="54"/>
      <c r="O43" s="55"/>
      <c r="P43" s="60"/>
    </row>
    <row r="44" spans="1:16" s="16" customFormat="1" ht="15" customHeight="1">
      <c r="A44" s="499" t="s">
        <v>124</v>
      </c>
      <c r="B44" s="73" t="s">
        <v>125</v>
      </c>
      <c r="C44" s="134" t="s">
        <v>57</v>
      </c>
      <c r="D44" s="100">
        <v>793.3333333333334</v>
      </c>
      <c r="E44" s="84">
        <v>1725</v>
      </c>
      <c r="F44" s="84">
        <v>2466.6666666666665</v>
      </c>
      <c r="G44" s="88">
        <v>1300</v>
      </c>
      <c r="H44" s="88">
        <v>705.4545454545454</v>
      </c>
      <c r="I44" s="84">
        <v>1890.9090909090908</v>
      </c>
      <c r="J44" s="84">
        <v>1872.7272727272725</v>
      </c>
      <c r="K44" s="84">
        <v>2227.2727272727266</v>
      </c>
      <c r="L44" s="88">
        <v>3090.9090909090914</v>
      </c>
      <c r="M44" s="84">
        <v>3200</v>
      </c>
      <c r="N44" s="101">
        <v>812.5000000000002</v>
      </c>
      <c r="O44" s="96">
        <v>1022.7272727272726</v>
      </c>
      <c r="P44" s="160">
        <f>AVERAGE(D44:O44)</f>
        <v>1758.9583333333333</v>
      </c>
    </row>
    <row r="45" spans="1:16" s="16" customFormat="1" ht="15" customHeight="1">
      <c r="A45" s="500"/>
      <c r="B45" s="73" t="s">
        <v>126</v>
      </c>
      <c r="C45" s="134" t="s">
        <v>57</v>
      </c>
      <c r="D45" s="100">
        <v>2933.3333333333335</v>
      </c>
      <c r="E45" s="84">
        <v>2733.3333333333335</v>
      </c>
      <c r="F45" s="84">
        <v>2616.6666666666665</v>
      </c>
      <c r="G45" s="88">
        <v>2316.6666666666665</v>
      </c>
      <c r="H45" s="88">
        <v>2120</v>
      </c>
      <c r="I45" s="84">
        <v>3173.3333333333335</v>
      </c>
      <c r="J45" s="84">
        <v>3530</v>
      </c>
      <c r="K45" s="84">
        <v>4025</v>
      </c>
      <c r="L45" s="88">
        <v>5050</v>
      </c>
      <c r="M45" s="84">
        <v>4230</v>
      </c>
      <c r="N45" s="101">
        <v>2000</v>
      </c>
      <c r="O45" s="96">
        <v>2628.5714285714284</v>
      </c>
      <c r="P45" s="160">
        <f aca="true" t="shared" si="2" ref="P45:P72">AVERAGE(D45:O45)</f>
        <v>3113.075396825397</v>
      </c>
    </row>
    <row r="46" spans="1:27" s="6" customFormat="1" ht="15" customHeight="1">
      <c r="A46" s="500"/>
      <c r="B46" s="73" t="s">
        <v>127</v>
      </c>
      <c r="C46" s="134" t="s">
        <v>57</v>
      </c>
      <c r="D46" s="166">
        <v>2933.3333333333335</v>
      </c>
      <c r="E46" s="84">
        <v>2733.3333333333335</v>
      </c>
      <c r="F46" s="166">
        <v>2616.6666666666665</v>
      </c>
      <c r="G46" s="88">
        <v>2316.6666666666665</v>
      </c>
      <c r="H46" s="166">
        <v>2120</v>
      </c>
      <c r="I46" s="166">
        <v>3173.3333333333335</v>
      </c>
      <c r="J46" s="166">
        <v>3530</v>
      </c>
      <c r="K46" s="166">
        <v>4025</v>
      </c>
      <c r="L46" s="166">
        <v>5050</v>
      </c>
      <c r="M46" s="166">
        <v>4230</v>
      </c>
      <c r="N46" s="101">
        <v>2000</v>
      </c>
      <c r="O46" s="96">
        <v>2628.5714285714284</v>
      </c>
      <c r="P46" s="160">
        <f t="shared" si="2"/>
        <v>3113.075396825397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s="6" customFormat="1" ht="15" customHeight="1">
      <c r="A47" s="501"/>
      <c r="B47" s="73" t="s">
        <v>128</v>
      </c>
      <c r="C47" s="134" t="s">
        <v>57</v>
      </c>
      <c r="D47" s="166">
        <v>3633.3333333333335</v>
      </c>
      <c r="E47" s="84">
        <v>1983.3333333333333</v>
      </c>
      <c r="F47" s="166">
        <v>2291.6666666666665</v>
      </c>
      <c r="G47" s="88">
        <v>1766.6666666666667</v>
      </c>
      <c r="H47" s="166">
        <v>1450</v>
      </c>
      <c r="I47" s="166">
        <v>2200</v>
      </c>
      <c r="J47" s="166">
        <v>3360</v>
      </c>
      <c r="K47" s="166">
        <v>2881.25</v>
      </c>
      <c r="L47" s="166">
        <v>3631.25</v>
      </c>
      <c r="M47" s="166">
        <v>3475</v>
      </c>
      <c r="N47" s="101">
        <v>2818.75</v>
      </c>
      <c r="O47" s="96">
        <v>2071.4285714285716</v>
      </c>
      <c r="P47" s="160">
        <f t="shared" si="2"/>
        <v>2630.223214285714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s="6" customFormat="1" ht="15" customHeight="1">
      <c r="A48" s="499" t="s">
        <v>72</v>
      </c>
      <c r="B48" s="73" t="s">
        <v>130</v>
      </c>
      <c r="C48" s="134" t="s">
        <v>57</v>
      </c>
      <c r="D48" s="166">
        <v>10000</v>
      </c>
      <c r="E48" s="166">
        <v>10833.333333333334</v>
      </c>
      <c r="F48" s="166">
        <v>10791.666666666666</v>
      </c>
      <c r="G48" s="166">
        <v>10691.666666666666</v>
      </c>
      <c r="H48" s="166">
        <v>11295</v>
      </c>
      <c r="I48" s="166">
        <v>10893.333333333334</v>
      </c>
      <c r="J48" s="166">
        <v>14365</v>
      </c>
      <c r="K48" s="166">
        <v>15312.5</v>
      </c>
      <c r="L48" s="166">
        <v>17406.25</v>
      </c>
      <c r="M48" s="166">
        <v>19575</v>
      </c>
      <c r="N48" s="101">
        <v>17031.25</v>
      </c>
      <c r="O48" s="96">
        <v>15571.42857142857</v>
      </c>
      <c r="P48" s="160">
        <f t="shared" si="2"/>
        <v>13647.202380952382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s="6" customFormat="1" ht="15" customHeight="1">
      <c r="A49" s="501"/>
      <c r="B49" s="73" t="s">
        <v>131</v>
      </c>
      <c r="C49" s="134" t="s">
        <v>57</v>
      </c>
      <c r="D49" s="166">
        <v>6125</v>
      </c>
      <c r="E49" s="84">
        <v>6958.333333333333</v>
      </c>
      <c r="F49" s="166">
        <v>7000</v>
      </c>
      <c r="G49" s="88">
        <v>7000</v>
      </c>
      <c r="H49" s="166">
        <v>11080</v>
      </c>
      <c r="I49" s="166">
        <v>6866.666666666667</v>
      </c>
      <c r="J49" s="166">
        <v>8975</v>
      </c>
      <c r="K49" s="166">
        <v>11468.75</v>
      </c>
      <c r="L49" s="166">
        <v>12656.25</v>
      </c>
      <c r="M49" s="166">
        <v>13100</v>
      </c>
      <c r="N49" s="101">
        <v>12750</v>
      </c>
      <c r="O49" s="96">
        <v>9178.57142857143</v>
      </c>
      <c r="P49" s="160">
        <f t="shared" si="2"/>
        <v>9429.880952380952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s="6" customFormat="1" ht="15" customHeight="1">
      <c r="A50" s="167"/>
      <c r="B50" s="73" t="s">
        <v>5</v>
      </c>
      <c r="C50" s="134" t="s">
        <v>57</v>
      </c>
      <c r="D50" s="166">
        <v>1257.5757575757575</v>
      </c>
      <c r="E50" s="84">
        <v>1416.6666666666667</v>
      </c>
      <c r="F50" s="166">
        <v>1837.121212121212</v>
      </c>
      <c r="G50" s="88">
        <v>2303.0303030303025</v>
      </c>
      <c r="H50" s="166">
        <v>1806.818181818182</v>
      </c>
      <c r="I50" s="166">
        <v>1421.212121212121</v>
      </c>
      <c r="J50" s="166">
        <v>1111.363636363636</v>
      </c>
      <c r="K50" s="166">
        <v>988.6363636363635</v>
      </c>
      <c r="L50" s="166">
        <v>1198.8636363636365</v>
      </c>
      <c r="M50" s="166">
        <v>1681.8181818181813</v>
      </c>
      <c r="N50" s="101">
        <v>1517.0454545454545</v>
      </c>
      <c r="O50" s="96">
        <v>1363.6363636363637</v>
      </c>
      <c r="P50" s="160">
        <f t="shared" si="2"/>
        <v>1491.982323232323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s="6" customFormat="1" ht="15" customHeight="1">
      <c r="A51" s="499" t="s">
        <v>50</v>
      </c>
      <c r="B51" s="73" t="s">
        <v>132</v>
      </c>
      <c r="C51" s="134" t="s">
        <v>57</v>
      </c>
      <c r="D51" s="159">
        <v>826.6666666666666</v>
      </c>
      <c r="E51" s="84">
        <v>846.6666666666666</v>
      </c>
      <c r="F51" s="166">
        <v>946.6666666666666</v>
      </c>
      <c r="G51" s="88">
        <v>953.3333333333334</v>
      </c>
      <c r="H51" s="166">
        <v>864</v>
      </c>
      <c r="I51" s="166">
        <v>986.6666666666666</v>
      </c>
      <c r="J51" s="166">
        <v>1016</v>
      </c>
      <c r="K51" s="166">
        <v>1255</v>
      </c>
      <c r="L51" s="166">
        <v>1400</v>
      </c>
      <c r="M51" s="166">
        <v>1164</v>
      </c>
      <c r="N51" s="101">
        <v>1075</v>
      </c>
      <c r="O51" s="96">
        <v>1200</v>
      </c>
      <c r="P51" s="160">
        <f t="shared" si="2"/>
        <v>1044.5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s="4" customFormat="1" ht="15" customHeight="1">
      <c r="A52" s="501"/>
      <c r="B52" s="73" t="s">
        <v>133</v>
      </c>
      <c r="C52" s="134" t="s">
        <v>57</v>
      </c>
      <c r="D52" s="84">
        <v>589.3333333333334</v>
      </c>
      <c r="E52" s="84">
        <v>676.6666666666666</v>
      </c>
      <c r="F52" s="84">
        <v>753.3333333333334</v>
      </c>
      <c r="G52" s="88">
        <v>766.6666666666666</v>
      </c>
      <c r="H52" s="88">
        <v>644</v>
      </c>
      <c r="I52" s="84">
        <v>752</v>
      </c>
      <c r="J52" s="84">
        <v>748</v>
      </c>
      <c r="K52" s="101">
        <v>962.5</v>
      </c>
      <c r="L52" s="166">
        <v>1057.5</v>
      </c>
      <c r="M52" s="84">
        <v>868</v>
      </c>
      <c r="N52" s="101">
        <v>810</v>
      </c>
      <c r="O52" s="161">
        <v>971.4285714285714</v>
      </c>
      <c r="P52" s="160">
        <f t="shared" si="2"/>
        <v>799.9523809523808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s="4" customFormat="1" ht="15" customHeight="1">
      <c r="A53" s="499" t="s">
        <v>134</v>
      </c>
      <c r="B53" s="73" t="s">
        <v>135</v>
      </c>
      <c r="C53" s="134" t="s">
        <v>57</v>
      </c>
      <c r="D53" s="166"/>
      <c r="E53" s="166">
        <v>1400</v>
      </c>
      <c r="F53" s="166">
        <v>1650</v>
      </c>
      <c r="G53" s="166"/>
      <c r="H53" s="166">
        <v>3781.818181818182</v>
      </c>
      <c r="I53" s="166">
        <v>3853.3333333333335</v>
      </c>
      <c r="J53" s="84">
        <v>2670</v>
      </c>
      <c r="K53" s="84">
        <v>2575</v>
      </c>
      <c r="L53" s="88">
        <v>2600</v>
      </c>
      <c r="M53" s="84"/>
      <c r="N53" s="89"/>
      <c r="O53" s="96"/>
      <c r="P53" s="160">
        <f t="shared" si="2"/>
        <v>2647.164502164502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s="4" customFormat="1" ht="15" customHeight="1">
      <c r="A54" s="500"/>
      <c r="B54" s="73" t="s">
        <v>138</v>
      </c>
      <c r="C54" s="134" t="s">
        <v>57</v>
      </c>
      <c r="D54" s="166">
        <v>1986.6666666666667</v>
      </c>
      <c r="E54" s="166">
        <v>1716.6666666666667</v>
      </c>
      <c r="F54" s="166">
        <v>1791.6666666666667</v>
      </c>
      <c r="G54" s="166">
        <v>2616.6666666666665</v>
      </c>
      <c r="H54" s="166">
        <v>3610</v>
      </c>
      <c r="I54" s="166">
        <v>3666.6666666666665</v>
      </c>
      <c r="J54" s="84">
        <v>3610</v>
      </c>
      <c r="K54" s="84">
        <v>3512.5</v>
      </c>
      <c r="L54" s="84">
        <v>3587.5</v>
      </c>
      <c r="M54" s="84">
        <v>4390</v>
      </c>
      <c r="N54" s="89">
        <v>5187.5</v>
      </c>
      <c r="O54" s="96">
        <v>4085.714285714286</v>
      </c>
      <c r="P54" s="160">
        <f t="shared" si="2"/>
        <v>3313.4623015873008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s="4" customFormat="1" ht="15" customHeight="1">
      <c r="A55" s="500"/>
      <c r="B55" s="73" t="s">
        <v>136</v>
      </c>
      <c r="C55" s="134" t="s">
        <v>57</v>
      </c>
      <c r="D55" s="166">
        <v>1866.6666666666667</v>
      </c>
      <c r="E55" s="166">
        <v>2000</v>
      </c>
      <c r="F55" s="166">
        <v>2183.3333333333335</v>
      </c>
      <c r="G55" s="166">
        <v>3016.6666666666665</v>
      </c>
      <c r="H55" s="166">
        <v>2658.823529411765</v>
      </c>
      <c r="I55" s="166">
        <v>3600</v>
      </c>
      <c r="J55" s="84">
        <v>3960</v>
      </c>
      <c r="K55" s="84">
        <v>3300</v>
      </c>
      <c r="L55" s="84">
        <v>3225</v>
      </c>
      <c r="M55" s="84">
        <v>4030</v>
      </c>
      <c r="N55" s="89">
        <v>3875</v>
      </c>
      <c r="O55" s="96">
        <v>2971.4285714285716</v>
      </c>
      <c r="P55" s="160">
        <f t="shared" si="2"/>
        <v>3057.2432306255837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s="5" customFormat="1" ht="15" customHeight="1">
      <c r="A56" s="501"/>
      <c r="B56" s="73" t="s">
        <v>137</v>
      </c>
      <c r="C56" s="134" t="s">
        <v>57</v>
      </c>
      <c r="D56" s="84">
        <v>2040</v>
      </c>
      <c r="E56" s="84">
        <v>1833.3333333333333</v>
      </c>
      <c r="F56" s="84"/>
      <c r="G56" s="88"/>
      <c r="H56" s="84"/>
      <c r="I56" s="84">
        <v>4800</v>
      </c>
      <c r="J56" s="84">
        <v>4025</v>
      </c>
      <c r="K56" s="84">
        <v>3725</v>
      </c>
      <c r="L56" s="88">
        <v>3800</v>
      </c>
      <c r="M56" s="84">
        <v>5400</v>
      </c>
      <c r="N56" s="89">
        <v>5662.5</v>
      </c>
      <c r="O56" s="96">
        <v>3957.1428571428573</v>
      </c>
      <c r="P56" s="160">
        <f t="shared" si="2"/>
        <v>3915.886243386243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5" customFormat="1" ht="15" customHeight="1">
      <c r="A57" s="167"/>
      <c r="B57" s="73" t="s">
        <v>12</v>
      </c>
      <c r="C57" s="134" t="s">
        <v>57</v>
      </c>
      <c r="D57" s="84">
        <v>780</v>
      </c>
      <c r="E57" s="84">
        <v>850</v>
      </c>
      <c r="F57" s="84">
        <v>1016.6666666666666</v>
      </c>
      <c r="G57" s="88">
        <v>1025</v>
      </c>
      <c r="H57" s="84">
        <v>610</v>
      </c>
      <c r="I57" s="84">
        <v>593.3333333333334</v>
      </c>
      <c r="J57" s="84">
        <v>785</v>
      </c>
      <c r="K57" s="84">
        <v>1031.25</v>
      </c>
      <c r="L57" s="88">
        <v>1256.25</v>
      </c>
      <c r="M57" s="84">
        <v>1320</v>
      </c>
      <c r="N57" s="89">
        <v>850</v>
      </c>
      <c r="O57" s="96">
        <v>800</v>
      </c>
      <c r="P57" s="160">
        <f t="shared" si="2"/>
        <v>909.7916666666666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s="5" customFormat="1" ht="15" customHeight="1">
      <c r="A58" s="167"/>
      <c r="B58" s="73" t="s">
        <v>13</v>
      </c>
      <c r="C58" s="134" t="s">
        <v>57</v>
      </c>
      <c r="D58" s="84">
        <v>944.4444444444446</v>
      </c>
      <c r="E58" s="84">
        <v>1453.7037037037037</v>
      </c>
      <c r="F58" s="84">
        <v>550.9259259259258</v>
      </c>
      <c r="G58" s="88">
        <v>435.18518518518516</v>
      </c>
      <c r="H58" s="84">
        <v>722.2222222222221</v>
      </c>
      <c r="I58" s="84">
        <v>948.148148148148</v>
      </c>
      <c r="J58" s="84">
        <v>388.88899999999984</v>
      </c>
      <c r="K58" s="84">
        <v>402.7777777777777</v>
      </c>
      <c r="L58" s="88">
        <v>447.9166666666666</v>
      </c>
      <c r="M58" s="84">
        <v>730.5555555555553</v>
      </c>
      <c r="N58" s="89">
        <v>479.16666666666663</v>
      </c>
      <c r="O58" s="96">
        <v>515.8730158730158</v>
      </c>
      <c r="P58" s="160">
        <f t="shared" si="2"/>
        <v>668.3173593474427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s="5" customFormat="1" ht="15" customHeight="1">
      <c r="A59" s="167"/>
      <c r="B59" s="73" t="s">
        <v>14</v>
      </c>
      <c r="C59" s="134" t="s">
        <v>58</v>
      </c>
      <c r="D59" s="84">
        <v>630</v>
      </c>
      <c r="E59" s="84">
        <v>716.6666666666666</v>
      </c>
      <c r="F59" s="84">
        <v>783.3333333333334</v>
      </c>
      <c r="G59" s="88">
        <v>833.3333333333334</v>
      </c>
      <c r="H59" s="84">
        <v>755</v>
      </c>
      <c r="I59" s="84">
        <v>733.3333333333334</v>
      </c>
      <c r="J59" s="84">
        <v>767.5</v>
      </c>
      <c r="K59" s="84">
        <v>768.75</v>
      </c>
      <c r="L59" s="88">
        <v>1093.75</v>
      </c>
      <c r="M59" s="84">
        <v>780</v>
      </c>
      <c r="N59" s="89">
        <v>687.5</v>
      </c>
      <c r="O59" s="96">
        <v>639.2857142857143</v>
      </c>
      <c r="P59" s="160">
        <f t="shared" si="2"/>
        <v>765.7043650793652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5" customFormat="1" ht="15" customHeight="1">
      <c r="A60" s="499" t="s">
        <v>140</v>
      </c>
      <c r="B60" s="73" t="s">
        <v>141</v>
      </c>
      <c r="C60" s="134" t="s">
        <v>57</v>
      </c>
      <c r="D60" s="84">
        <v>1400.0000000000002</v>
      </c>
      <c r="E60" s="84">
        <v>1405.5555555555557</v>
      </c>
      <c r="F60" s="84">
        <v>1315.277777777778</v>
      </c>
      <c r="G60" s="88">
        <v>1296.2962962962963</v>
      </c>
      <c r="H60" s="84">
        <v>1447.2222222222224</v>
      </c>
      <c r="I60" s="84">
        <v>2200</v>
      </c>
      <c r="J60" s="84">
        <v>2273.333333333333</v>
      </c>
      <c r="K60" s="84">
        <v>1275.0000000000005</v>
      </c>
      <c r="L60" s="88">
        <v>1441.6666666666667</v>
      </c>
      <c r="M60" s="84">
        <v>2683.333333333333</v>
      </c>
      <c r="N60" s="89">
        <v>1595.833333333333</v>
      </c>
      <c r="O60" s="96">
        <v>1451.2820512820517</v>
      </c>
      <c r="P60" s="160">
        <f t="shared" si="2"/>
        <v>1648.733380816714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s="5" customFormat="1" ht="15" customHeight="1">
      <c r="A61" s="501"/>
      <c r="B61" s="73" t="s">
        <v>139</v>
      </c>
      <c r="C61" s="134" t="s">
        <v>57</v>
      </c>
      <c r="D61" s="84">
        <v>1025.925925925926</v>
      </c>
      <c r="E61" s="84">
        <v>1050.9259259259259</v>
      </c>
      <c r="F61" s="84">
        <v>879.6296296296297</v>
      </c>
      <c r="G61" s="88">
        <v>962.9629629629629</v>
      </c>
      <c r="H61" s="84">
        <v>1111.111111111111</v>
      </c>
      <c r="I61" s="84">
        <v>2277.7777777777783</v>
      </c>
      <c r="J61" s="84">
        <v>1654.1666666666665</v>
      </c>
      <c r="K61" s="84">
        <v>798.6111111111111</v>
      </c>
      <c r="L61" s="88">
        <v>1637.1527777777778</v>
      </c>
      <c r="M61" s="84">
        <v>2626.388888888889</v>
      </c>
      <c r="N61" s="89">
        <v>1312.4999999999998</v>
      </c>
      <c r="O61" s="96">
        <v>734.1269841269842</v>
      </c>
      <c r="P61" s="160">
        <f t="shared" si="2"/>
        <v>1339.2733134920634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5" customFormat="1" ht="15" customHeight="1">
      <c r="A62" s="170"/>
      <c r="B62" s="73" t="s">
        <v>6</v>
      </c>
      <c r="C62" s="134" t="s">
        <v>57</v>
      </c>
      <c r="D62" s="84">
        <v>986.6666666666666</v>
      </c>
      <c r="E62" s="84">
        <v>1216.6666666666667</v>
      </c>
      <c r="F62" s="84">
        <v>1083.3333333333333</v>
      </c>
      <c r="G62" s="88">
        <v>608.3333333333334</v>
      </c>
      <c r="H62" s="84">
        <v>312.5</v>
      </c>
      <c r="I62" s="84">
        <v>293.3333333333333</v>
      </c>
      <c r="J62" s="84">
        <v>610</v>
      </c>
      <c r="K62" s="84">
        <v>1268.75</v>
      </c>
      <c r="L62" s="88">
        <v>743.75</v>
      </c>
      <c r="M62" s="84">
        <v>630</v>
      </c>
      <c r="N62" s="89">
        <v>700</v>
      </c>
      <c r="O62" s="96">
        <v>814.2857142857143</v>
      </c>
      <c r="P62" s="160">
        <f t="shared" si="2"/>
        <v>772.3015873015871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5" customFormat="1" ht="15" customHeight="1">
      <c r="A63" s="170"/>
      <c r="B63" s="73" t="s">
        <v>7</v>
      </c>
      <c r="C63" s="134" t="s">
        <v>0</v>
      </c>
      <c r="D63" s="84">
        <v>48.666666666666664</v>
      </c>
      <c r="E63" s="84">
        <v>49.166666666666664</v>
      </c>
      <c r="F63" s="84">
        <v>37.5</v>
      </c>
      <c r="G63" s="88">
        <v>39.583333333333336</v>
      </c>
      <c r="H63" s="84">
        <v>43.5</v>
      </c>
      <c r="I63" s="84">
        <v>51</v>
      </c>
      <c r="J63" s="84">
        <v>56.75</v>
      </c>
      <c r="K63" s="84">
        <v>55</v>
      </c>
      <c r="L63" s="84">
        <v>51.25</v>
      </c>
      <c r="M63" s="84">
        <v>49</v>
      </c>
      <c r="N63" s="89">
        <v>59.6875</v>
      </c>
      <c r="O63" s="96">
        <v>46.07142857142857</v>
      </c>
      <c r="P63" s="160">
        <f t="shared" si="2"/>
        <v>48.9312996031746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5" customFormat="1" ht="15" customHeight="1">
      <c r="A64" s="499" t="s">
        <v>142</v>
      </c>
      <c r="B64" s="73" t="s">
        <v>143</v>
      </c>
      <c r="C64" s="134" t="s">
        <v>57</v>
      </c>
      <c r="D64" s="84">
        <v>1133.3333333333333</v>
      </c>
      <c r="E64" s="84">
        <v>1406.25</v>
      </c>
      <c r="F64" s="84">
        <v>2031.25</v>
      </c>
      <c r="G64" s="88">
        <v>2083.3333333333335</v>
      </c>
      <c r="H64" s="84">
        <v>1487.5</v>
      </c>
      <c r="I64" s="84">
        <v>2241.6666666666665</v>
      </c>
      <c r="J64" s="84">
        <v>2293.75</v>
      </c>
      <c r="K64" s="84">
        <v>2343.75</v>
      </c>
      <c r="L64" s="88">
        <v>2062.5</v>
      </c>
      <c r="M64" s="84">
        <v>2098.684210526316</v>
      </c>
      <c r="N64" s="89">
        <v>2734.375</v>
      </c>
      <c r="O64" s="96">
        <v>1696.4285714285713</v>
      </c>
      <c r="P64" s="160">
        <f t="shared" si="2"/>
        <v>1967.735092940685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5" customFormat="1" ht="15" customHeight="1">
      <c r="A65" s="501"/>
      <c r="B65" s="73" t="s">
        <v>144</v>
      </c>
      <c r="C65" s="134" t="s">
        <v>57</v>
      </c>
      <c r="D65" s="84">
        <v>816.6666666666666</v>
      </c>
      <c r="E65" s="84">
        <v>1156.25</v>
      </c>
      <c r="F65" s="84">
        <v>1666.6666666666667</v>
      </c>
      <c r="G65" s="88">
        <v>1864.5833333333333</v>
      </c>
      <c r="H65" s="84">
        <v>1343.75</v>
      </c>
      <c r="I65" s="84">
        <v>1625</v>
      </c>
      <c r="J65" s="84">
        <v>2025</v>
      </c>
      <c r="K65" s="84">
        <v>1648.4375</v>
      </c>
      <c r="L65" s="88">
        <v>1523.4375</v>
      </c>
      <c r="M65" s="84">
        <v>1638.157894736842</v>
      </c>
      <c r="N65" s="89">
        <v>1882.8125</v>
      </c>
      <c r="O65" s="89">
        <v>1071.4285714285713</v>
      </c>
      <c r="P65" s="160">
        <f t="shared" si="2"/>
        <v>1521.8492194026733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5" customFormat="1" ht="15" customHeight="1">
      <c r="A66" s="167"/>
      <c r="B66" s="73" t="s">
        <v>8</v>
      </c>
      <c r="C66" s="134" t="s">
        <v>57</v>
      </c>
      <c r="D66" s="84">
        <v>893.3333333333334</v>
      </c>
      <c r="E66" s="84">
        <v>758.3333333333334</v>
      </c>
      <c r="F66" s="89">
        <v>633.3333333333334</v>
      </c>
      <c r="G66" s="90">
        <v>608.3333333333334</v>
      </c>
      <c r="H66" s="84">
        <v>510</v>
      </c>
      <c r="I66" s="84">
        <v>533.3333333333334</v>
      </c>
      <c r="J66" s="101">
        <v>790</v>
      </c>
      <c r="K66" s="89">
        <v>1168.75</v>
      </c>
      <c r="L66" s="88">
        <v>1881.25</v>
      </c>
      <c r="M66" s="84">
        <v>2625</v>
      </c>
      <c r="N66" s="101">
        <v>1756.25</v>
      </c>
      <c r="O66" s="89">
        <v>1171.4285714285713</v>
      </c>
      <c r="P66" s="160">
        <f t="shared" si="2"/>
        <v>1110.7787698412699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5" customFormat="1" ht="15" customHeight="1">
      <c r="A67" s="167"/>
      <c r="B67" s="73" t="s">
        <v>28</v>
      </c>
      <c r="C67" s="134" t="s">
        <v>57</v>
      </c>
      <c r="D67" s="84">
        <v>1866.6666666666665</v>
      </c>
      <c r="E67" s="84">
        <v>2069.444444444445</v>
      </c>
      <c r="F67" s="89">
        <v>2500</v>
      </c>
      <c r="G67" s="90">
        <v>1749.9999999999998</v>
      </c>
      <c r="H67" s="84">
        <v>1273.3333333333333</v>
      </c>
      <c r="I67" s="84">
        <v>1788.4444444444446</v>
      </c>
      <c r="J67" s="101">
        <v>1663.3331666666666</v>
      </c>
      <c r="K67" s="101">
        <v>2020.8333333333333</v>
      </c>
      <c r="L67" s="88">
        <v>2261.904761904762</v>
      </c>
      <c r="M67" s="84">
        <v>2825</v>
      </c>
      <c r="N67" s="90">
        <v>2625</v>
      </c>
      <c r="O67" s="96">
        <v>2153.846153846154</v>
      </c>
      <c r="P67" s="160">
        <f t="shared" si="2"/>
        <v>2066.483858719984</v>
      </c>
      <c r="Q67" s="44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5" customFormat="1" ht="15" customHeight="1">
      <c r="A68" s="167"/>
      <c r="B68" s="73" t="s">
        <v>34</v>
      </c>
      <c r="C68" s="134" t="s">
        <v>57</v>
      </c>
      <c r="D68" s="84">
        <v>1711.904761904762</v>
      </c>
      <c r="E68" s="84">
        <v>1805.5555555555554</v>
      </c>
      <c r="F68" s="89">
        <v>2500</v>
      </c>
      <c r="G68" s="90">
        <v>1777.7777777777774</v>
      </c>
      <c r="H68" s="84">
        <v>1103.3333333333335</v>
      </c>
      <c r="I68" s="84">
        <v>1866.6666666666667</v>
      </c>
      <c r="J68" s="101">
        <v>2041.6666666666667</v>
      </c>
      <c r="K68" s="101">
        <v>1958.3333333333335</v>
      </c>
      <c r="L68" s="88">
        <v>1989.5833333333335</v>
      </c>
      <c r="M68" s="84">
        <v>2641.6666666666665</v>
      </c>
      <c r="N68" s="90">
        <v>2531.25</v>
      </c>
      <c r="O68" s="96">
        <v>1935.8974358974358</v>
      </c>
      <c r="P68" s="160">
        <f t="shared" si="2"/>
        <v>1988.6362942612943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5" customFormat="1" ht="15" customHeight="1">
      <c r="A69" s="167"/>
      <c r="B69" s="73" t="s">
        <v>29</v>
      </c>
      <c r="C69" s="134" t="s">
        <v>57</v>
      </c>
      <c r="D69" s="84">
        <v>1700</v>
      </c>
      <c r="E69" s="84">
        <v>1700</v>
      </c>
      <c r="F69" s="89">
        <v>1925</v>
      </c>
      <c r="G69" s="90">
        <v>2000</v>
      </c>
      <c r="H69" s="84">
        <v>2000</v>
      </c>
      <c r="I69" s="84">
        <v>2000</v>
      </c>
      <c r="J69" s="101">
        <v>1990</v>
      </c>
      <c r="K69" s="101">
        <v>1837.5</v>
      </c>
      <c r="L69" s="88">
        <v>1800</v>
      </c>
      <c r="M69" s="84">
        <v>1800</v>
      </c>
      <c r="N69" s="90">
        <v>1800</v>
      </c>
      <c r="O69" s="96">
        <v>1792.857142857143</v>
      </c>
      <c r="P69" s="160">
        <f t="shared" si="2"/>
        <v>1862.1130952380952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5" customFormat="1" ht="15" customHeight="1">
      <c r="A70" s="509" t="s">
        <v>35</v>
      </c>
      <c r="B70" s="73" t="s">
        <v>145</v>
      </c>
      <c r="C70" s="134" t="s">
        <v>62</v>
      </c>
      <c r="D70" s="84">
        <v>1466.6666666666667</v>
      </c>
      <c r="E70" s="84">
        <v>1166.6666666666667</v>
      </c>
      <c r="F70" s="89">
        <v>1366.6666666666667</v>
      </c>
      <c r="G70" s="90">
        <v>1625</v>
      </c>
      <c r="H70" s="84">
        <v>1405</v>
      </c>
      <c r="I70" s="84">
        <v>1553.3333333333333</v>
      </c>
      <c r="J70" s="101">
        <v>2010</v>
      </c>
      <c r="K70" s="101">
        <v>2000</v>
      </c>
      <c r="L70" s="84">
        <v>2325</v>
      </c>
      <c r="M70" s="88">
        <v>3000</v>
      </c>
      <c r="N70" s="90">
        <v>1768.75</v>
      </c>
      <c r="O70" s="96">
        <v>1871.4285714285713</v>
      </c>
      <c r="P70" s="160">
        <f t="shared" si="2"/>
        <v>1796.542658730159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s="5" customFormat="1" ht="15" customHeight="1">
      <c r="A71" s="509"/>
      <c r="B71" s="73" t="s">
        <v>146</v>
      </c>
      <c r="C71" s="134" t="s">
        <v>62</v>
      </c>
      <c r="D71" s="84">
        <v>1580</v>
      </c>
      <c r="E71" s="84">
        <v>1016.6666666666666</v>
      </c>
      <c r="F71" s="89">
        <v>1866.6666666666667</v>
      </c>
      <c r="G71" s="90">
        <v>1825</v>
      </c>
      <c r="H71" s="84">
        <v>1480</v>
      </c>
      <c r="I71" s="88">
        <v>3633.3333333333335</v>
      </c>
      <c r="J71" s="101">
        <v>6250</v>
      </c>
      <c r="K71" s="101">
        <v>2750</v>
      </c>
      <c r="L71" s="84">
        <v>2731.25</v>
      </c>
      <c r="M71" s="88">
        <v>6235</v>
      </c>
      <c r="N71" s="90">
        <v>3262.5</v>
      </c>
      <c r="O71" s="96">
        <v>1328.5714285714287</v>
      </c>
      <c r="P71" s="160">
        <f t="shared" si="2"/>
        <v>2829.9156746031745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5" customFormat="1" ht="15" customHeight="1">
      <c r="A72" s="133"/>
      <c r="B72" s="133" t="s">
        <v>32</v>
      </c>
      <c r="C72" s="134" t="s">
        <v>57</v>
      </c>
      <c r="D72" s="84">
        <v>3142.8571428571427</v>
      </c>
      <c r="E72" s="84">
        <v>2716.6666666666665</v>
      </c>
      <c r="F72" s="89">
        <v>1633.3333333333333</v>
      </c>
      <c r="G72" s="90">
        <v>1316.6666666666667</v>
      </c>
      <c r="H72" s="169">
        <v>1025</v>
      </c>
      <c r="I72" s="88">
        <v>1426.6666666666667</v>
      </c>
      <c r="J72" s="101">
        <v>1745</v>
      </c>
      <c r="K72" s="101">
        <v>3012.5</v>
      </c>
      <c r="L72" s="84">
        <v>2443.75</v>
      </c>
      <c r="M72" s="88">
        <v>1855</v>
      </c>
      <c r="N72" s="90">
        <v>2775</v>
      </c>
      <c r="O72" s="96">
        <v>1707.142857142857</v>
      </c>
      <c r="P72" s="160">
        <f t="shared" si="2"/>
        <v>2066.6319444444443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3:16" s="9" customFormat="1" ht="3" customHeight="1">
      <c r="C73" s="20"/>
      <c r="I73" s="21"/>
      <c r="P73" s="8"/>
    </row>
    <row r="74" spans="3:16" s="9" customFormat="1" ht="12.75" customHeight="1">
      <c r="C74" s="20"/>
      <c r="I74" s="21"/>
      <c r="P74" s="70" t="s">
        <v>81</v>
      </c>
    </row>
    <row r="75" spans="1:17" s="9" customFormat="1" ht="18" customHeight="1">
      <c r="A75" s="502" t="s">
        <v>85</v>
      </c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8"/>
    </row>
    <row r="76" spans="1:27" s="5" customFormat="1" ht="20.25" customHeight="1">
      <c r="A76" s="502" t="s">
        <v>73</v>
      </c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s="5" customFormat="1" ht="20.25" customHeight="1">
      <c r="A77" s="502" t="str">
        <f>A4</f>
        <v>Enero-Diciembre, 2019 (En RD$)</v>
      </c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16" ht="31.5" customHeight="1">
      <c r="A78" s="222" t="s">
        <v>186</v>
      </c>
      <c r="B78" s="222" t="s">
        <v>123</v>
      </c>
      <c r="C78" s="223" t="s">
        <v>84</v>
      </c>
      <c r="D78" s="222" t="s">
        <v>16</v>
      </c>
      <c r="E78" s="222" t="s">
        <v>17</v>
      </c>
      <c r="F78" s="222" t="s">
        <v>18</v>
      </c>
      <c r="G78" s="222" t="s">
        <v>19</v>
      </c>
      <c r="H78" s="222" t="s">
        <v>20</v>
      </c>
      <c r="I78" s="224" t="s">
        <v>21</v>
      </c>
      <c r="J78" s="222" t="s">
        <v>22</v>
      </c>
      <c r="K78" s="222" t="s">
        <v>61</v>
      </c>
      <c r="L78" s="222" t="s">
        <v>23</v>
      </c>
      <c r="M78" s="222" t="s">
        <v>24</v>
      </c>
      <c r="N78" s="222" t="s">
        <v>25</v>
      </c>
      <c r="O78" s="222" t="s">
        <v>26</v>
      </c>
      <c r="P78" s="222" t="s">
        <v>40</v>
      </c>
    </row>
    <row r="79" spans="1:16" s="47" customFormat="1" ht="13.5" customHeight="1">
      <c r="A79" s="49" t="s">
        <v>47</v>
      </c>
      <c r="B79" s="49"/>
      <c r="C79" s="50"/>
      <c r="D79" s="51"/>
      <c r="E79" s="51"/>
      <c r="F79" s="53"/>
      <c r="G79" s="59"/>
      <c r="H79" s="61"/>
      <c r="I79" s="52"/>
      <c r="J79" s="54"/>
      <c r="K79" s="54"/>
      <c r="L79" s="54"/>
      <c r="M79" s="59"/>
      <c r="N79" s="59"/>
      <c r="O79" s="55"/>
      <c r="P79" s="60"/>
    </row>
    <row r="80" spans="1:27" s="5" customFormat="1" ht="15" customHeight="1">
      <c r="A80" s="499" t="s">
        <v>9</v>
      </c>
      <c r="B80" s="123" t="s">
        <v>147</v>
      </c>
      <c r="C80" s="134" t="s">
        <v>58</v>
      </c>
      <c r="D80" s="84"/>
      <c r="E80" s="84"/>
      <c r="F80" s="89"/>
      <c r="G80" s="90"/>
      <c r="H80" s="171">
        <v>1781.8181818181818</v>
      </c>
      <c r="I80" s="88">
        <v>1190</v>
      </c>
      <c r="J80" s="101">
        <v>1010</v>
      </c>
      <c r="K80" s="101">
        <v>831.25</v>
      </c>
      <c r="L80" s="101">
        <v>1050</v>
      </c>
      <c r="M80" s="90">
        <v>1000</v>
      </c>
      <c r="N80" s="90">
        <v>1337.5</v>
      </c>
      <c r="O80" s="96">
        <v>1500</v>
      </c>
      <c r="P80" s="160">
        <f>AVERAGE(D80:O80)</f>
        <v>1212.5710227272727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s="5" customFormat="1" ht="15" customHeight="1">
      <c r="A81" s="500"/>
      <c r="B81" s="123" t="s">
        <v>148</v>
      </c>
      <c r="C81" s="134" t="s">
        <v>58</v>
      </c>
      <c r="D81" s="84">
        <v>1233.3333333333333</v>
      </c>
      <c r="E81" s="84">
        <v>1516.6666666666667</v>
      </c>
      <c r="F81" s="89">
        <v>2100</v>
      </c>
      <c r="G81" s="90">
        <v>3000</v>
      </c>
      <c r="H81" s="171"/>
      <c r="I81" s="88"/>
      <c r="J81" s="101"/>
      <c r="K81" s="101"/>
      <c r="L81" s="101"/>
      <c r="M81" s="90"/>
      <c r="N81" s="90">
        <v>875</v>
      </c>
      <c r="O81" s="96">
        <v>981.8181818181819</v>
      </c>
      <c r="P81" s="160">
        <f aca="true" t="shared" si="3" ref="P81:P114">AVERAGE(D81:O81)</f>
        <v>1617.8030303030303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s="5" customFormat="1" ht="15" customHeight="1">
      <c r="A82" s="500"/>
      <c r="B82" s="73" t="s">
        <v>149</v>
      </c>
      <c r="C82" s="134" t="s">
        <v>58</v>
      </c>
      <c r="D82" s="84"/>
      <c r="E82" s="84"/>
      <c r="F82" s="89"/>
      <c r="G82" s="90"/>
      <c r="H82" s="171"/>
      <c r="I82" s="88">
        <v>3000</v>
      </c>
      <c r="J82" s="101">
        <v>2720</v>
      </c>
      <c r="K82" s="101">
        <v>2100</v>
      </c>
      <c r="L82" s="101">
        <v>2437.5</v>
      </c>
      <c r="M82" s="90"/>
      <c r="N82" s="90"/>
      <c r="O82" s="96"/>
      <c r="P82" s="160">
        <f t="shared" si="3"/>
        <v>2564.375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s="5" customFormat="1" ht="15" customHeight="1">
      <c r="A83" s="500"/>
      <c r="B83" s="73" t="s">
        <v>150</v>
      </c>
      <c r="C83" s="134" t="s">
        <v>58</v>
      </c>
      <c r="D83" s="84"/>
      <c r="E83" s="84">
        <v>1383.3333333333333</v>
      </c>
      <c r="F83" s="89">
        <v>1841.6666666666667</v>
      </c>
      <c r="G83" s="90">
        <v>2975</v>
      </c>
      <c r="H83" s="171">
        <v>3500</v>
      </c>
      <c r="I83" s="88">
        <v>4500</v>
      </c>
      <c r="J83" s="101">
        <v>4500</v>
      </c>
      <c r="K83" s="101"/>
      <c r="L83" s="101"/>
      <c r="M83" s="90"/>
      <c r="N83" s="90"/>
      <c r="O83" s="96"/>
      <c r="P83" s="160">
        <f t="shared" si="3"/>
        <v>3116.6666666666665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s="5" customFormat="1" ht="15" customHeight="1">
      <c r="A84" s="501"/>
      <c r="B84" s="73" t="s">
        <v>151</v>
      </c>
      <c r="C84" s="134" t="s">
        <v>58</v>
      </c>
      <c r="D84" s="84"/>
      <c r="E84" s="84"/>
      <c r="F84" s="89"/>
      <c r="G84" s="90"/>
      <c r="H84" s="171">
        <v>3013.3333333333335</v>
      </c>
      <c r="I84" s="88">
        <v>3755.5555555555557</v>
      </c>
      <c r="J84" s="101"/>
      <c r="K84" s="101"/>
      <c r="L84" s="101"/>
      <c r="M84" s="90"/>
      <c r="N84" s="90"/>
      <c r="O84" s="96"/>
      <c r="P84" s="160">
        <f t="shared" si="3"/>
        <v>3384.4444444444443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16" ht="15" customHeight="1">
      <c r="A85" s="499" t="s">
        <v>51</v>
      </c>
      <c r="B85" s="73" t="s">
        <v>152</v>
      </c>
      <c r="C85" s="134" t="s">
        <v>58</v>
      </c>
      <c r="D85" s="84">
        <v>4000</v>
      </c>
      <c r="E85" s="84">
        <v>3500</v>
      </c>
      <c r="F85" s="84">
        <v>3500</v>
      </c>
      <c r="G85" s="84"/>
      <c r="H85" s="84"/>
      <c r="I85" s="88"/>
      <c r="J85" s="84"/>
      <c r="K85" s="84"/>
      <c r="L85" s="101"/>
      <c r="M85" s="88"/>
      <c r="N85" s="90"/>
      <c r="O85" s="96">
        <v>3000</v>
      </c>
      <c r="P85" s="160">
        <f t="shared" si="3"/>
        <v>3500</v>
      </c>
    </row>
    <row r="86" spans="1:16" ht="15" customHeight="1">
      <c r="A86" s="500"/>
      <c r="B86" s="73" t="s">
        <v>153</v>
      </c>
      <c r="C86" s="134" t="s">
        <v>58</v>
      </c>
      <c r="D86" s="84">
        <v>2500</v>
      </c>
      <c r="E86" s="84">
        <v>3250</v>
      </c>
      <c r="F86" s="84">
        <v>2000</v>
      </c>
      <c r="G86" s="84"/>
      <c r="H86" s="84"/>
      <c r="I86" s="84"/>
      <c r="J86" s="84"/>
      <c r="K86" s="84"/>
      <c r="L86" s="101"/>
      <c r="M86" s="88"/>
      <c r="N86" s="90"/>
      <c r="O86" s="96">
        <v>2000</v>
      </c>
      <c r="P86" s="160">
        <f t="shared" si="3"/>
        <v>2437.5</v>
      </c>
    </row>
    <row r="87" spans="1:16" ht="15" customHeight="1">
      <c r="A87" s="500"/>
      <c r="B87" s="73" t="s">
        <v>154</v>
      </c>
      <c r="C87" s="134" t="s">
        <v>58</v>
      </c>
      <c r="D87" s="84">
        <v>1000</v>
      </c>
      <c r="E87" s="84">
        <v>1900</v>
      </c>
      <c r="F87" s="84"/>
      <c r="G87" s="84"/>
      <c r="H87" s="84"/>
      <c r="I87" s="84"/>
      <c r="J87" s="84"/>
      <c r="K87" s="84"/>
      <c r="L87" s="101"/>
      <c r="M87" s="88"/>
      <c r="N87" s="90"/>
      <c r="O87" s="96">
        <v>925</v>
      </c>
      <c r="P87" s="160">
        <f t="shared" si="3"/>
        <v>1275</v>
      </c>
    </row>
    <row r="88" spans="1:16" ht="15" customHeight="1">
      <c r="A88" s="500"/>
      <c r="B88" s="73" t="s">
        <v>155</v>
      </c>
      <c r="C88" s="134" t="s">
        <v>58</v>
      </c>
      <c r="D88" s="84">
        <v>4400</v>
      </c>
      <c r="E88" s="84">
        <v>4083.3333333333335</v>
      </c>
      <c r="F88" s="84">
        <v>4041.6666666666665</v>
      </c>
      <c r="G88" s="84">
        <v>4000</v>
      </c>
      <c r="H88" s="84">
        <v>4050</v>
      </c>
      <c r="I88" s="84">
        <v>4000</v>
      </c>
      <c r="J88" s="84">
        <v>4000</v>
      </c>
      <c r="K88" s="84">
        <v>4031.25</v>
      </c>
      <c r="L88" s="101">
        <v>4000</v>
      </c>
      <c r="M88" s="88">
        <v>4000</v>
      </c>
      <c r="N88" s="90">
        <v>4000</v>
      </c>
      <c r="O88" s="96">
        <v>4214.285714285715</v>
      </c>
      <c r="P88" s="160">
        <f t="shared" si="3"/>
        <v>4068.3779761904766</v>
      </c>
    </row>
    <row r="89" spans="1:16" ht="15" customHeight="1">
      <c r="A89" s="500"/>
      <c r="B89" s="73" t="s">
        <v>156</v>
      </c>
      <c r="C89" s="134" t="s">
        <v>58</v>
      </c>
      <c r="D89" s="84">
        <v>2700</v>
      </c>
      <c r="E89" s="84">
        <v>2541.6666666666665</v>
      </c>
      <c r="F89" s="84">
        <v>2541.6666666666665</v>
      </c>
      <c r="G89" s="84">
        <v>2500</v>
      </c>
      <c r="H89" s="84">
        <v>2525</v>
      </c>
      <c r="I89" s="84">
        <v>2500</v>
      </c>
      <c r="J89" s="84">
        <v>2500</v>
      </c>
      <c r="K89" s="84">
        <v>2500</v>
      </c>
      <c r="L89" s="101">
        <v>2500</v>
      </c>
      <c r="M89" s="88">
        <v>2500</v>
      </c>
      <c r="N89" s="90">
        <v>2500</v>
      </c>
      <c r="O89" s="96">
        <v>2500</v>
      </c>
      <c r="P89" s="160">
        <f t="shared" si="3"/>
        <v>2525.6944444444443</v>
      </c>
    </row>
    <row r="90" spans="1:16" ht="15" customHeight="1">
      <c r="A90" s="501"/>
      <c r="B90" s="73" t="s">
        <v>157</v>
      </c>
      <c r="C90" s="134" t="s">
        <v>58</v>
      </c>
      <c r="D90" s="84">
        <v>1200</v>
      </c>
      <c r="E90" s="84">
        <v>1083.3333333333333</v>
      </c>
      <c r="F90" s="84">
        <v>1050</v>
      </c>
      <c r="G90" s="84">
        <v>1500</v>
      </c>
      <c r="H90" s="84">
        <v>1525</v>
      </c>
      <c r="I90" s="84">
        <v>1500</v>
      </c>
      <c r="J90" s="84">
        <v>1500</v>
      </c>
      <c r="K90" s="84">
        <v>1500</v>
      </c>
      <c r="L90" s="101">
        <v>1500</v>
      </c>
      <c r="M90" s="88">
        <v>1500</v>
      </c>
      <c r="N90" s="90">
        <v>1500</v>
      </c>
      <c r="O90" s="96">
        <v>1500</v>
      </c>
      <c r="P90" s="160">
        <f t="shared" si="3"/>
        <v>1404.861111111111</v>
      </c>
    </row>
    <row r="91" spans="1:16" ht="15" customHeight="1">
      <c r="A91" s="10"/>
      <c r="B91" s="133" t="s">
        <v>10</v>
      </c>
      <c r="C91" s="134" t="s">
        <v>58</v>
      </c>
      <c r="D91" s="84">
        <v>180.30303030303028</v>
      </c>
      <c r="E91" s="84">
        <v>234.84848484848484</v>
      </c>
      <c r="F91" s="84">
        <v>250</v>
      </c>
      <c r="G91" s="84">
        <v>229.16666666666666</v>
      </c>
      <c r="H91" s="84">
        <v>205.68181818181816</v>
      </c>
      <c r="I91" s="84">
        <v>256.06060606060606</v>
      </c>
      <c r="J91" s="84">
        <v>286.3637727272726</v>
      </c>
      <c r="K91" s="84">
        <v>295.4545454545454</v>
      </c>
      <c r="L91" s="101">
        <v>276.9886363636363</v>
      </c>
      <c r="M91" s="88">
        <v>248.8636363636364</v>
      </c>
      <c r="N91" s="90">
        <v>288.35227272727263</v>
      </c>
      <c r="O91" s="96">
        <v>318.18181818181813</v>
      </c>
      <c r="P91" s="160">
        <f t="shared" si="3"/>
        <v>255.85544065656563</v>
      </c>
    </row>
    <row r="92" spans="1:16" ht="15" customHeight="1">
      <c r="A92" s="499" t="s">
        <v>158</v>
      </c>
      <c r="B92" s="73" t="s">
        <v>147</v>
      </c>
      <c r="C92" s="134" t="s">
        <v>58</v>
      </c>
      <c r="D92" s="84"/>
      <c r="E92" s="84"/>
      <c r="F92" s="84"/>
      <c r="G92" s="84"/>
      <c r="H92" s="84">
        <v>157.5757575757576</v>
      </c>
      <c r="I92" s="84">
        <v>105.00000000000001</v>
      </c>
      <c r="J92" s="84">
        <v>100</v>
      </c>
      <c r="K92" s="84">
        <v>123.030303030303</v>
      </c>
      <c r="L92" s="101"/>
      <c r="M92" s="88"/>
      <c r="N92" s="90"/>
      <c r="O92" s="96"/>
      <c r="P92" s="160">
        <f t="shared" si="3"/>
        <v>121.40151515151516</v>
      </c>
    </row>
    <row r="93" spans="1:16" ht="15" customHeight="1">
      <c r="A93" s="501"/>
      <c r="B93" s="73" t="s">
        <v>159</v>
      </c>
      <c r="C93" s="134" t="s">
        <v>58</v>
      </c>
      <c r="D93" s="84">
        <v>457.3333333333333</v>
      </c>
      <c r="E93" s="84">
        <v>630</v>
      </c>
      <c r="F93" s="84">
        <v>885</v>
      </c>
      <c r="G93" s="84">
        <v>846.6666666666666</v>
      </c>
      <c r="H93" s="84">
        <v>439.1666666666667</v>
      </c>
      <c r="I93" s="84">
        <v>183.33333333333331</v>
      </c>
      <c r="J93" s="84">
        <v>176.6668333333333</v>
      </c>
      <c r="K93" s="84">
        <v>197.91666666666666</v>
      </c>
      <c r="L93" s="101">
        <v>289.58333333333337</v>
      </c>
      <c r="M93" s="88">
        <v>291.6666666666667</v>
      </c>
      <c r="N93" s="90">
        <v>328.125</v>
      </c>
      <c r="O93" s="96">
        <v>353.57142857142856</v>
      </c>
      <c r="P93" s="160">
        <f t="shared" si="3"/>
        <v>423.252494047619</v>
      </c>
    </row>
    <row r="94" spans="1:16" ht="15" customHeight="1">
      <c r="A94" s="508" t="s">
        <v>52</v>
      </c>
      <c r="B94" s="73" t="s">
        <v>160</v>
      </c>
      <c r="C94" s="134" t="s">
        <v>58</v>
      </c>
      <c r="D94" s="84">
        <v>4966.666666666667</v>
      </c>
      <c r="E94" s="84">
        <v>4433.501961279461</v>
      </c>
      <c r="F94" s="84">
        <v>4959.59595959596</v>
      </c>
      <c r="G94" s="84">
        <v>4552.083333333333</v>
      </c>
      <c r="H94" s="84">
        <v>2290</v>
      </c>
      <c r="I94" s="84">
        <v>2513.3333333333335</v>
      </c>
      <c r="J94" s="84">
        <v>2800</v>
      </c>
      <c r="K94" s="84">
        <v>4051.136363636364</v>
      </c>
      <c r="L94" s="101">
        <v>5875</v>
      </c>
      <c r="M94" s="88">
        <v>4950</v>
      </c>
      <c r="N94" s="90">
        <v>4656.25</v>
      </c>
      <c r="O94" s="96">
        <v>3846.153846153846</v>
      </c>
      <c r="P94" s="160">
        <f t="shared" si="3"/>
        <v>4157.8101219999135</v>
      </c>
    </row>
    <row r="95" spans="1:16" ht="15" customHeight="1">
      <c r="A95" s="508"/>
      <c r="B95" s="73" t="s">
        <v>161</v>
      </c>
      <c r="C95" s="134" t="s">
        <v>58</v>
      </c>
      <c r="D95" s="84">
        <v>2240</v>
      </c>
      <c r="E95" s="84">
        <v>2320.436150793651</v>
      </c>
      <c r="F95" s="84">
        <v>3138.888888888889</v>
      </c>
      <c r="G95" s="84">
        <v>2204.7619047619046</v>
      </c>
      <c r="H95" s="84">
        <v>1295</v>
      </c>
      <c r="I95" s="84">
        <v>1273.3333333333333</v>
      </c>
      <c r="J95" s="84">
        <v>1500</v>
      </c>
      <c r="K95" s="84">
        <v>2562.5</v>
      </c>
      <c r="L95" s="101">
        <v>2531.25</v>
      </c>
      <c r="M95" s="88">
        <v>2475</v>
      </c>
      <c r="N95" s="90">
        <v>2331.25</v>
      </c>
      <c r="O95" s="96">
        <v>1938.4615384615386</v>
      </c>
      <c r="P95" s="160">
        <f t="shared" si="3"/>
        <v>2150.9068180199433</v>
      </c>
    </row>
    <row r="96" spans="1:16" ht="15" customHeight="1">
      <c r="A96" s="499" t="s">
        <v>164</v>
      </c>
      <c r="B96" s="73" t="s">
        <v>165</v>
      </c>
      <c r="C96" s="172" t="s">
        <v>59</v>
      </c>
      <c r="D96" s="84">
        <v>2520</v>
      </c>
      <c r="E96" s="84">
        <v>2691.6666666666665</v>
      </c>
      <c r="F96" s="84">
        <v>4058.3333333333335</v>
      </c>
      <c r="G96" s="84">
        <v>4916.666666666667</v>
      </c>
      <c r="H96" s="84">
        <v>6275</v>
      </c>
      <c r="I96" s="84">
        <v>6800</v>
      </c>
      <c r="J96" s="84">
        <v>4675</v>
      </c>
      <c r="K96" s="84">
        <v>3312.5</v>
      </c>
      <c r="L96" s="101">
        <v>3000</v>
      </c>
      <c r="M96" s="88">
        <v>2975</v>
      </c>
      <c r="N96" s="90">
        <v>2368.75</v>
      </c>
      <c r="O96" s="96">
        <v>2392.8571428571427</v>
      </c>
      <c r="P96" s="160">
        <f t="shared" si="3"/>
        <v>3832.147817460318</v>
      </c>
    </row>
    <row r="97" spans="1:16" ht="15" customHeight="1">
      <c r="A97" s="501"/>
      <c r="B97" s="73" t="s">
        <v>166</v>
      </c>
      <c r="C97" s="134" t="s">
        <v>59</v>
      </c>
      <c r="D97" s="132">
        <v>3306.6666666666665</v>
      </c>
      <c r="E97" s="84">
        <v>3733.3333333333335</v>
      </c>
      <c r="F97" s="84">
        <v>4083.3333333333335</v>
      </c>
      <c r="G97" s="84">
        <v>4566.666666666667</v>
      </c>
      <c r="H97" s="84">
        <v>5475</v>
      </c>
      <c r="I97" s="84">
        <v>6266.666666666667</v>
      </c>
      <c r="J97" s="84">
        <v>6100</v>
      </c>
      <c r="K97" s="84">
        <v>5906.25</v>
      </c>
      <c r="L97" s="101">
        <v>4500</v>
      </c>
      <c r="M97" s="88">
        <v>4525</v>
      </c>
      <c r="N97" s="90">
        <v>2356.25</v>
      </c>
      <c r="O97" s="96">
        <v>2421.4285714285716</v>
      </c>
      <c r="P97" s="160">
        <f t="shared" si="3"/>
        <v>4436.71626984127</v>
      </c>
    </row>
    <row r="98" spans="1:16" ht="15" customHeight="1">
      <c r="A98" s="509" t="s">
        <v>53</v>
      </c>
      <c r="B98" s="73" t="s">
        <v>167</v>
      </c>
      <c r="C98" s="134" t="s">
        <v>58</v>
      </c>
      <c r="D98" s="84">
        <v>3200</v>
      </c>
      <c r="E98" s="84">
        <v>3666.6666666666665</v>
      </c>
      <c r="F98" s="84">
        <v>3500</v>
      </c>
      <c r="G98" s="84">
        <v>3458.3333333333335</v>
      </c>
      <c r="H98" s="84">
        <v>2875</v>
      </c>
      <c r="I98" s="84">
        <v>2666.6666666666665</v>
      </c>
      <c r="J98" s="84">
        <v>3125</v>
      </c>
      <c r="K98" s="84">
        <v>4500</v>
      </c>
      <c r="L98" s="101">
        <v>4781.25</v>
      </c>
      <c r="M98" s="88">
        <v>4225</v>
      </c>
      <c r="N98" s="90">
        <v>3062.5</v>
      </c>
      <c r="O98" s="96">
        <v>3321.4285714285716</v>
      </c>
      <c r="P98" s="160">
        <f t="shared" si="3"/>
        <v>3531.820436507937</v>
      </c>
    </row>
    <row r="99" spans="1:16" ht="15" customHeight="1">
      <c r="A99" s="509"/>
      <c r="B99" s="73" t="s">
        <v>168</v>
      </c>
      <c r="C99" s="134" t="s">
        <v>58</v>
      </c>
      <c r="D99" s="84">
        <v>1760</v>
      </c>
      <c r="E99" s="84">
        <v>2083.3333333333335</v>
      </c>
      <c r="F99" s="84">
        <v>2000</v>
      </c>
      <c r="G99" s="84">
        <v>2000</v>
      </c>
      <c r="H99" s="84">
        <v>1700</v>
      </c>
      <c r="I99" s="84">
        <v>1500</v>
      </c>
      <c r="J99" s="84">
        <v>1825</v>
      </c>
      <c r="K99" s="84">
        <v>3000</v>
      </c>
      <c r="L99" s="101">
        <v>2906.25</v>
      </c>
      <c r="M99" s="88">
        <v>2150</v>
      </c>
      <c r="N99" s="90">
        <v>1800</v>
      </c>
      <c r="O99" s="96">
        <v>1900</v>
      </c>
      <c r="P99" s="160">
        <f t="shared" si="3"/>
        <v>2052.0486111111113</v>
      </c>
    </row>
    <row r="100" spans="1:16" ht="15" customHeight="1">
      <c r="A100" s="167"/>
      <c r="B100" s="73" t="s">
        <v>48</v>
      </c>
      <c r="C100" s="134" t="s">
        <v>58</v>
      </c>
      <c r="D100" s="84"/>
      <c r="E100" s="84"/>
      <c r="F100" s="84">
        <v>800</v>
      </c>
      <c r="G100" s="84"/>
      <c r="H100" s="84"/>
      <c r="I100" s="84"/>
      <c r="J100" s="84"/>
      <c r="K100" s="84"/>
      <c r="L100" s="101"/>
      <c r="M100" s="88"/>
      <c r="N100" s="90"/>
      <c r="O100" s="96"/>
      <c r="P100" s="160">
        <f t="shared" si="3"/>
        <v>800</v>
      </c>
    </row>
    <row r="101" spans="1:16" ht="15" customHeight="1">
      <c r="A101" s="499" t="s">
        <v>54</v>
      </c>
      <c r="B101" s="73" t="s">
        <v>169</v>
      </c>
      <c r="C101" s="134" t="s">
        <v>33</v>
      </c>
      <c r="D101" s="84">
        <v>342.85714285714283</v>
      </c>
      <c r="E101" s="84">
        <v>158.33333333333334</v>
      </c>
      <c r="F101" s="84">
        <v>195.83333333333334</v>
      </c>
      <c r="G101" s="84">
        <v>200</v>
      </c>
      <c r="H101" s="84">
        <v>180</v>
      </c>
      <c r="I101" s="84">
        <v>166.66666666666666</v>
      </c>
      <c r="J101" s="84">
        <v>160</v>
      </c>
      <c r="K101" s="84">
        <v>172</v>
      </c>
      <c r="L101" s="101">
        <v>200</v>
      </c>
      <c r="M101" s="88">
        <v>194.5</v>
      </c>
      <c r="N101" s="90">
        <v>200</v>
      </c>
      <c r="O101" s="96">
        <v>180.76923076923077</v>
      </c>
      <c r="P101" s="160">
        <f t="shared" si="3"/>
        <v>195.91330891330892</v>
      </c>
    </row>
    <row r="102" spans="1:16" ht="15" customHeight="1">
      <c r="A102" s="500"/>
      <c r="B102" s="73" t="s">
        <v>170</v>
      </c>
      <c r="C102" s="134" t="s">
        <v>33</v>
      </c>
      <c r="D102" s="84">
        <v>213.21428571428572</v>
      </c>
      <c r="E102" s="84">
        <v>81.25</v>
      </c>
      <c r="F102" s="84">
        <v>91.25</v>
      </c>
      <c r="G102" s="84">
        <v>81.25</v>
      </c>
      <c r="H102" s="84">
        <v>73.25</v>
      </c>
      <c r="I102" s="84">
        <v>80.66666666666667</v>
      </c>
      <c r="J102" s="84">
        <v>80</v>
      </c>
      <c r="K102" s="84">
        <v>86.66666666666667</v>
      </c>
      <c r="L102" s="101">
        <v>100</v>
      </c>
      <c r="M102" s="88">
        <v>98.5</v>
      </c>
      <c r="N102" s="90">
        <v>100</v>
      </c>
      <c r="O102" s="96">
        <v>83.46153846153847</v>
      </c>
      <c r="P102" s="160">
        <f>AVERAGE(D102:O102)</f>
        <v>97.45909645909647</v>
      </c>
    </row>
    <row r="103" spans="1:16" ht="15" customHeight="1">
      <c r="A103" s="501"/>
      <c r="B103" s="73" t="s">
        <v>171</v>
      </c>
      <c r="C103" s="134" t="s">
        <v>33</v>
      </c>
      <c r="D103" s="84">
        <v>115</v>
      </c>
      <c r="E103" s="84">
        <v>36.25</v>
      </c>
      <c r="F103" s="84">
        <v>42.916666666666664</v>
      </c>
      <c r="G103" s="84">
        <v>36.666666666666664</v>
      </c>
      <c r="H103" s="84">
        <v>29.25</v>
      </c>
      <c r="I103" s="84">
        <v>33.333333333333336</v>
      </c>
      <c r="J103" s="84">
        <v>34</v>
      </c>
      <c r="K103" s="84">
        <v>39.333333333333336</v>
      </c>
      <c r="L103" s="101">
        <v>50</v>
      </c>
      <c r="M103" s="88">
        <v>47.75</v>
      </c>
      <c r="N103" s="90">
        <v>50</v>
      </c>
      <c r="O103" s="96">
        <v>37.30769230769231</v>
      </c>
      <c r="P103" s="160">
        <f t="shared" si="3"/>
        <v>45.98397435897436</v>
      </c>
    </row>
    <row r="104" spans="1:16" ht="15" customHeight="1">
      <c r="A104" s="499" t="s">
        <v>55</v>
      </c>
      <c r="B104" s="73" t="s">
        <v>172</v>
      </c>
      <c r="C104" s="134" t="s">
        <v>58</v>
      </c>
      <c r="D104" s="84"/>
      <c r="E104" s="84"/>
      <c r="F104" s="84">
        <v>1500</v>
      </c>
      <c r="G104" s="84">
        <v>1525</v>
      </c>
      <c r="H104" s="84">
        <v>1160</v>
      </c>
      <c r="I104" s="84">
        <v>1000</v>
      </c>
      <c r="J104" s="84">
        <v>800</v>
      </c>
      <c r="K104" s="84">
        <v>800</v>
      </c>
      <c r="L104" s="101"/>
      <c r="M104" s="88"/>
      <c r="N104" s="90"/>
      <c r="O104" s="96"/>
      <c r="P104" s="160">
        <f t="shared" si="3"/>
        <v>1130.8333333333333</v>
      </c>
    </row>
    <row r="105" spans="1:16" ht="15" customHeight="1">
      <c r="A105" s="500"/>
      <c r="B105" s="73" t="s">
        <v>173</v>
      </c>
      <c r="C105" s="134" t="s">
        <v>58</v>
      </c>
      <c r="D105" s="84">
        <v>1000</v>
      </c>
      <c r="E105" s="84">
        <v>1485.7142857142858</v>
      </c>
      <c r="F105" s="84">
        <v>841.6666666666666</v>
      </c>
      <c r="G105" s="84">
        <v>575</v>
      </c>
      <c r="H105" s="84">
        <v>461.1111111111111</v>
      </c>
      <c r="I105" s="84">
        <v>376.3636363636364</v>
      </c>
      <c r="J105" s="84">
        <v>280</v>
      </c>
      <c r="K105" s="84"/>
      <c r="L105" s="101"/>
      <c r="M105" s="88"/>
      <c r="N105" s="90"/>
      <c r="O105" s="96"/>
      <c r="P105" s="160">
        <f t="shared" si="3"/>
        <v>717.1222428365285</v>
      </c>
    </row>
    <row r="106" spans="1:16" ht="15" customHeight="1">
      <c r="A106" s="500"/>
      <c r="B106" s="73" t="s">
        <v>174</v>
      </c>
      <c r="C106" s="134" t="s">
        <v>58</v>
      </c>
      <c r="D106" s="84"/>
      <c r="E106" s="84"/>
      <c r="F106" s="84"/>
      <c r="G106" s="84">
        <v>1275</v>
      </c>
      <c r="H106" s="84">
        <v>1066.6666666666667</v>
      </c>
      <c r="I106" s="84">
        <v>1026.6666666666667</v>
      </c>
      <c r="J106" s="84">
        <v>1000</v>
      </c>
      <c r="K106" s="84"/>
      <c r="L106" s="101"/>
      <c r="M106" s="88"/>
      <c r="N106" s="90"/>
      <c r="O106" s="96"/>
      <c r="P106" s="160">
        <f t="shared" si="3"/>
        <v>1092.0833333333335</v>
      </c>
    </row>
    <row r="107" spans="1:16" ht="15" customHeight="1">
      <c r="A107" s="500"/>
      <c r="B107" s="73" t="s">
        <v>175</v>
      </c>
      <c r="C107" s="134" t="s">
        <v>58</v>
      </c>
      <c r="D107" s="84"/>
      <c r="E107" s="84">
        <v>500</v>
      </c>
      <c r="F107" s="84">
        <v>400</v>
      </c>
      <c r="G107" s="84">
        <v>292.85714285714283</v>
      </c>
      <c r="H107" s="84">
        <v>295</v>
      </c>
      <c r="I107" s="84">
        <v>290</v>
      </c>
      <c r="J107" s="84">
        <v>263.6363636363636</v>
      </c>
      <c r="K107" s="84"/>
      <c r="L107" s="101"/>
      <c r="M107" s="88"/>
      <c r="N107" s="90"/>
      <c r="O107" s="96"/>
      <c r="P107" s="160">
        <f t="shared" si="3"/>
        <v>340.2489177489178</v>
      </c>
    </row>
    <row r="108" spans="1:16" ht="15" customHeight="1">
      <c r="A108" s="500"/>
      <c r="B108" s="73" t="s">
        <v>176</v>
      </c>
      <c r="C108" s="134" t="s">
        <v>58</v>
      </c>
      <c r="D108" s="84"/>
      <c r="E108" s="84"/>
      <c r="F108" s="84">
        <v>1445.4545454545455</v>
      </c>
      <c r="G108" s="84">
        <v>933.3333333333334</v>
      </c>
      <c r="H108" s="84"/>
      <c r="I108" s="84">
        <v>1000</v>
      </c>
      <c r="J108" s="84"/>
      <c r="K108" s="84"/>
      <c r="L108" s="101"/>
      <c r="M108" s="88"/>
      <c r="N108" s="90"/>
      <c r="O108" s="96"/>
      <c r="P108" s="160">
        <f t="shared" si="3"/>
        <v>1126.2626262626263</v>
      </c>
    </row>
    <row r="109" spans="1:16" ht="15" customHeight="1">
      <c r="A109" s="500"/>
      <c r="B109" s="73" t="s">
        <v>177</v>
      </c>
      <c r="C109" s="134" t="s">
        <v>58</v>
      </c>
      <c r="D109" s="84"/>
      <c r="E109" s="84"/>
      <c r="F109" s="84"/>
      <c r="G109" s="84"/>
      <c r="H109" s="84">
        <v>1446.1538461538462</v>
      </c>
      <c r="I109" s="84">
        <v>1266.6666666666667</v>
      </c>
      <c r="J109" s="84">
        <v>1170</v>
      </c>
      <c r="K109" s="84">
        <v>1168.75</v>
      </c>
      <c r="L109" s="101">
        <v>1243.75</v>
      </c>
      <c r="M109" s="88">
        <v>1476.4705882352941</v>
      </c>
      <c r="N109" s="90">
        <v>2168.75</v>
      </c>
      <c r="O109" s="96">
        <v>3000</v>
      </c>
      <c r="P109" s="160">
        <f t="shared" si="3"/>
        <v>1617.567637631976</v>
      </c>
    </row>
    <row r="110" spans="1:16" ht="15" customHeight="1">
      <c r="A110" s="501"/>
      <c r="B110" s="73" t="s">
        <v>178</v>
      </c>
      <c r="C110" s="134" t="s">
        <v>58</v>
      </c>
      <c r="D110" s="84"/>
      <c r="E110" s="84"/>
      <c r="F110" s="84"/>
      <c r="G110" s="84"/>
      <c r="H110" s="84">
        <v>250</v>
      </c>
      <c r="I110" s="84">
        <v>253.33333333333334</v>
      </c>
      <c r="J110" s="84">
        <v>300</v>
      </c>
      <c r="K110" s="84"/>
      <c r="L110" s="101"/>
      <c r="M110" s="88"/>
      <c r="N110" s="90"/>
      <c r="O110" s="96"/>
      <c r="P110" s="160">
        <f t="shared" si="3"/>
        <v>267.77777777777777</v>
      </c>
    </row>
    <row r="111" spans="1:16" ht="15" customHeight="1">
      <c r="A111" s="73"/>
      <c r="B111" s="73" t="s">
        <v>31</v>
      </c>
      <c r="C111" s="134" t="s">
        <v>58</v>
      </c>
      <c r="D111" s="84">
        <v>350</v>
      </c>
      <c r="E111" s="84">
        <v>450</v>
      </c>
      <c r="F111" s="84">
        <v>670</v>
      </c>
      <c r="G111" s="84">
        <v>537.9166666666666</v>
      </c>
      <c r="H111" s="84">
        <v>405</v>
      </c>
      <c r="I111" s="84">
        <v>338.6666666666667</v>
      </c>
      <c r="J111" s="84">
        <v>542.5</v>
      </c>
      <c r="K111" s="84">
        <v>491.25</v>
      </c>
      <c r="L111" s="101">
        <v>700</v>
      </c>
      <c r="M111" s="88">
        <v>522.5</v>
      </c>
      <c r="N111" s="90">
        <v>546.25</v>
      </c>
      <c r="O111" s="96">
        <v>270.7142857142857</v>
      </c>
      <c r="P111" s="160">
        <f t="shared" si="3"/>
        <v>485.3998015873015</v>
      </c>
    </row>
    <row r="112" spans="1:16" ht="15" customHeight="1">
      <c r="A112" s="499" t="s">
        <v>38</v>
      </c>
      <c r="B112" s="73" t="s">
        <v>179</v>
      </c>
      <c r="C112" s="134" t="s">
        <v>58</v>
      </c>
      <c r="D112" s="84">
        <v>1646.6666666666667</v>
      </c>
      <c r="E112" s="84">
        <v>1366.6666666666667</v>
      </c>
      <c r="F112" s="84">
        <v>1316.6666666666667</v>
      </c>
      <c r="G112" s="84">
        <v>1300</v>
      </c>
      <c r="H112" s="84">
        <v>1300</v>
      </c>
      <c r="I112" s="84">
        <v>1273.3333333333333</v>
      </c>
      <c r="J112" s="84">
        <v>1050</v>
      </c>
      <c r="K112" s="84">
        <v>1118.75</v>
      </c>
      <c r="L112" s="101">
        <v>1275</v>
      </c>
      <c r="M112" s="88">
        <v>1205</v>
      </c>
      <c r="N112" s="90">
        <v>1412.5</v>
      </c>
      <c r="O112" s="96">
        <v>1500</v>
      </c>
      <c r="P112" s="160">
        <f t="shared" si="3"/>
        <v>1313.7152777777778</v>
      </c>
    </row>
    <row r="113" spans="1:16" ht="15" customHeight="1">
      <c r="A113" s="501"/>
      <c r="B113" s="133" t="s">
        <v>180</v>
      </c>
      <c r="C113" s="134" t="s">
        <v>58</v>
      </c>
      <c r="D113" s="84">
        <v>1093.3333333333333</v>
      </c>
      <c r="E113" s="84">
        <v>908.3333333333334</v>
      </c>
      <c r="F113" s="84">
        <v>883.3333333333334</v>
      </c>
      <c r="G113" s="84">
        <v>800</v>
      </c>
      <c r="H113" s="84">
        <v>800</v>
      </c>
      <c r="I113" s="84">
        <v>786.6666666666666</v>
      </c>
      <c r="J113" s="84">
        <v>620</v>
      </c>
      <c r="K113" s="84">
        <v>618.75</v>
      </c>
      <c r="L113" s="101">
        <v>721.875</v>
      </c>
      <c r="M113" s="88">
        <v>705</v>
      </c>
      <c r="N113" s="90">
        <v>868.75</v>
      </c>
      <c r="O113" s="96">
        <v>907.1428571428571</v>
      </c>
      <c r="P113" s="160">
        <f t="shared" si="3"/>
        <v>809.4320436507937</v>
      </c>
    </row>
    <row r="114" spans="1:16" ht="15" customHeight="1">
      <c r="A114" s="133"/>
      <c r="B114" s="133" t="s">
        <v>39</v>
      </c>
      <c r="C114" s="134" t="s">
        <v>60</v>
      </c>
      <c r="D114" s="84">
        <v>723.0769230769231</v>
      </c>
      <c r="E114" s="84">
        <v>725</v>
      </c>
      <c r="F114" s="84">
        <v>666.6666666666666</v>
      </c>
      <c r="G114" s="84">
        <v>422.9166666666667</v>
      </c>
      <c r="H114" s="84">
        <v>403.75</v>
      </c>
      <c r="I114" s="84">
        <v>361.3333333333333</v>
      </c>
      <c r="J114" s="84">
        <v>450</v>
      </c>
      <c r="K114" s="84">
        <v>362.5</v>
      </c>
      <c r="L114" s="101">
        <v>521.875</v>
      </c>
      <c r="M114" s="88">
        <v>390</v>
      </c>
      <c r="N114" s="90">
        <v>737.5</v>
      </c>
      <c r="O114" s="96">
        <v>703.5714285714286</v>
      </c>
      <c r="P114" s="160">
        <f t="shared" si="3"/>
        <v>539.0158348595849</v>
      </c>
    </row>
    <row r="115" spans="1:16" s="9" customFormat="1" ht="19.5" customHeight="1">
      <c r="A115" s="10"/>
      <c r="B115" s="10"/>
      <c r="C115" s="24"/>
      <c r="D115" s="11"/>
      <c r="E115" s="11"/>
      <c r="F115" s="11"/>
      <c r="G115" s="11"/>
      <c r="H115" s="11"/>
      <c r="I115" s="11"/>
      <c r="J115" s="11"/>
      <c r="K115" s="11"/>
      <c r="L115" s="14"/>
      <c r="M115" s="12"/>
      <c r="N115" s="13"/>
      <c r="O115" s="15"/>
      <c r="P115" s="70" t="s">
        <v>82</v>
      </c>
    </row>
    <row r="116" spans="1:16" ht="21" customHeight="1">
      <c r="A116" s="502" t="s">
        <v>85</v>
      </c>
      <c r="B116" s="502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</row>
    <row r="117" spans="1:16" ht="25.5" customHeight="1">
      <c r="A117" s="502" t="s">
        <v>73</v>
      </c>
      <c r="B117" s="502"/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</row>
    <row r="118" spans="1:16" ht="18.75" customHeight="1">
      <c r="A118" s="502" t="str">
        <f>A77</f>
        <v>Enero-Diciembre, 2019 (En RD$)</v>
      </c>
      <c r="B118" s="502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502"/>
    </row>
    <row r="119" spans="1:16" ht="27" customHeight="1">
      <c r="A119" s="222" t="s">
        <v>186</v>
      </c>
      <c r="B119" s="222" t="s">
        <v>123</v>
      </c>
      <c r="C119" s="223" t="s">
        <v>84</v>
      </c>
      <c r="D119" s="222" t="s">
        <v>16</v>
      </c>
      <c r="E119" s="222" t="s">
        <v>17</v>
      </c>
      <c r="F119" s="222" t="s">
        <v>18</v>
      </c>
      <c r="G119" s="222" t="s">
        <v>19</v>
      </c>
      <c r="H119" s="222" t="s">
        <v>20</v>
      </c>
      <c r="I119" s="224" t="s">
        <v>21</v>
      </c>
      <c r="J119" s="222" t="s">
        <v>22</v>
      </c>
      <c r="K119" s="222" t="s">
        <v>61</v>
      </c>
      <c r="L119" s="222" t="s">
        <v>23</v>
      </c>
      <c r="M119" s="222" t="s">
        <v>24</v>
      </c>
      <c r="N119" s="222" t="s">
        <v>25</v>
      </c>
      <c r="O119" s="222" t="s">
        <v>26</v>
      </c>
      <c r="P119" s="222" t="s">
        <v>40</v>
      </c>
    </row>
    <row r="120" spans="1:17" s="46" customFormat="1" ht="20.25" customHeight="1">
      <c r="A120" s="49" t="s">
        <v>65</v>
      </c>
      <c r="B120" s="49"/>
      <c r="C120" s="50"/>
      <c r="D120" s="51"/>
      <c r="E120" s="51"/>
      <c r="F120" s="51"/>
      <c r="G120" s="62"/>
      <c r="H120" s="62"/>
      <c r="I120" s="51"/>
      <c r="J120" s="51"/>
      <c r="K120" s="51"/>
      <c r="L120" s="54"/>
      <c r="M120" s="62"/>
      <c r="N120" s="59"/>
      <c r="O120" s="55"/>
      <c r="P120" s="60"/>
      <c r="Q120" s="48"/>
    </row>
    <row r="121" spans="1:17" ht="16.5" customHeight="1">
      <c r="A121" s="142"/>
      <c r="B121" s="142" t="s">
        <v>56</v>
      </c>
      <c r="C121" s="134" t="s">
        <v>57</v>
      </c>
      <c r="D121" s="84">
        <v>7200</v>
      </c>
      <c r="E121" s="84">
        <v>7200</v>
      </c>
      <c r="F121" s="84">
        <v>7200</v>
      </c>
      <c r="G121" s="84">
        <v>7200</v>
      </c>
      <c r="H121" s="84">
        <v>7200</v>
      </c>
      <c r="I121" s="84">
        <v>7200</v>
      </c>
      <c r="J121" s="84">
        <v>7200</v>
      </c>
      <c r="K121" s="84">
        <v>7200</v>
      </c>
      <c r="L121" s="101">
        <v>7200</v>
      </c>
      <c r="M121" s="88">
        <v>7200</v>
      </c>
      <c r="N121" s="90">
        <v>7200</v>
      </c>
      <c r="O121" s="96">
        <v>7200</v>
      </c>
      <c r="P121" s="160">
        <f>AVERAGE(D121:O121)</f>
        <v>7200</v>
      </c>
      <c r="Q121" s="21"/>
    </row>
    <row r="122" spans="1:17" ht="16.5" customHeight="1">
      <c r="A122" s="506" t="s">
        <v>181</v>
      </c>
      <c r="B122" s="142" t="s">
        <v>182</v>
      </c>
      <c r="C122" s="134" t="s">
        <v>57</v>
      </c>
      <c r="D122" s="84">
        <v>7300</v>
      </c>
      <c r="E122" s="84">
        <v>7300</v>
      </c>
      <c r="F122" s="84">
        <v>7300</v>
      </c>
      <c r="G122" s="84">
        <v>7300</v>
      </c>
      <c r="H122" s="84">
        <v>7300</v>
      </c>
      <c r="I122" s="84">
        <v>7300</v>
      </c>
      <c r="J122" s="84">
        <v>7300</v>
      </c>
      <c r="K122" s="84">
        <v>7300</v>
      </c>
      <c r="L122" s="101">
        <v>7300</v>
      </c>
      <c r="M122" s="88">
        <v>7300</v>
      </c>
      <c r="N122" s="90">
        <v>7300</v>
      </c>
      <c r="O122" s="96">
        <v>7300</v>
      </c>
      <c r="P122" s="160">
        <f aca="true" t="shared" si="4" ref="P122:P128">AVERAGE(D122:O122)</f>
        <v>7300</v>
      </c>
      <c r="Q122" s="21"/>
    </row>
    <row r="123" spans="1:17" ht="16.5" customHeight="1">
      <c r="A123" s="513"/>
      <c r="B123" s="142" t="s">
        <v>183</v>
      </c>
      <c r="C123" s="134" t="s">
        <v>57</v>
      </c>
      <c r="D123" s="84">
        <v>5800</v>
      </c>
      <c r="E123" s="84">
        <v>5800</v>
      </c>
      <c r="F123" s="84">
        <v>5800</v>
      </c>
      <c r="G123" s="84">
        <v>5800</v>
      </c>
      <c r="H123" s="84">
        <v>5800</v>
      </c>
      <c r="I123" s="84">
        <v>5800</v>
      </c>
      <c r="J123" s="84">
        <v>5800</v>
      </c>
      <c r="K123" s="84">
        <v>5800</v>
      </c>
      <c r="L123" s="101">
        <v>5800</v>
      </c>
      <c r="M123" s="88">
        <v>5800</v>
      </c>
      <c r="N123" s="90">
        <v>5800</v>
      </c>
      <c r="O123" s="96">
        <v>5800</v>
      </c>
      <c r="P123" s="160">
        <f t="shared" si="4"/>
        <v>5800</v>
      </c>
      <c r="Q123" s="21"/>
    </row>
    <row r="124" spans="1:17" ht="16.5" customHeight="1">
      <c r="A124" s="507"/>
      <c r="B124" s="142" t="s">
        <v>184</v>
      </c>
      <c r="C124" s="165" t="s">
        <v>57</v>
      </c>
      <c r="D124" s="84">
        <v>7600</v>
      </c>
      <c r="E124" s="84">
        <v>7600</v>
      </c>
      <c r="F124" s="84">
        <v>7600</v>
      </c>
      <c r="G124" s="84">
        <v>7600</v>
      </c>
      <c r="H124" s="84">
        <v>7600</v>
      </c>
      <c r="I124" s="84">
        <v>7600</v>
      </c>
      <c r="J124" s="84">
        <v>7600</v>
      </c>
      <c r="K124" s="84">
        <v>7600</v>
      </c>
      <c r="L124" s="101">
        <v>7506.25</v>
      </c>
      <c r="M124" s="88">
        <v>7500</v>
      </c>
      <c r="N124" s="90">
        <v>7500</v>
      </c>
      <c r="O124" s="96">
        <v>7500</v>
      </c>
      <c r="P124" s="160">
        <f t="shared" si="4"/>
        <v>7567.1875</v>
      </c>
      <c r="Q124" s="21"/>
    </row>
    <row r="125" spans="1:17" s="46" customFormat="1" ht="16.5" customHeight="1">
      <c r="A125" s="71" t="s">
        <v>88</v>
      </c>
      <c r="B125" s="71"/>
      <c r="C125" s="173"/>
      <c r="D125" s="174"/>
      <c r="E125" s="87"/>
      <c r="F125" s="174"/>
      <c r="G125" s="174"/>
      <c r="H125" s="174"/>
      <c r="I125" s="175"/>
      <c r="J125" s="174"/>
      <c r="K125" s="87"/>
      <c r="L125" s="174"/>
      <c r="M125" s="174"/>
      <c r="N125" s="174"/>
      <c r="O125" s="174"/>
      <c r="P125" s="160"/>
      <c r="Q125" s="48"/>
    </row>
    <row r="126" spans="1:17" ht="16.5" customHeight="1">
      <c r="A126" s="506" t="s">
        <v>185</v>
      </c>
      <c r="B126" s="142" t="s">
        <v>11</v>
      </c>
      <c r="C126" s="134" t="s">
        <v>57</v>
      </c>
      <c r="D126" s="84">
        <v>4000</v>
      </c>
      <c r="E126" s="84">
        <v>4000</v>
      </c>
      <c r="F126" s="84">
        <v>4000</v>
      </c>
      <c r="G126" s="84">
        <v>4000</v>
      </c>
      <c r="H126" s="84">
        <v>3730</v>
      </c>
      <c r="I126" s="84">
        <v>3400</v>
      </c>
      <c r="J126" s="84">
        <v>3515</v>
      </c>
      <c r="K126" s="84">
        <v>3600</v>
      </c>
      <c r="L126" s="101">
        <v>3693.75</v>
      </c>
      <c r="M126" s="88">
        <v>3700</v>
      </c>
      <c r="N126" s="90">
        <v>3775</v>
      </c>
      <c r="O126" s="96">
        <v>4000</v>
      </c>
      <c r="P126" s="160">
        <f t="shared" si="4"/>
        <v>3784.4791666666665</v>
      </c>
      <c r="Q126" s="21"/>
    </row>
    <row r="127" spans="1:17" ht="16.5" customHeight="1">
      <c r="A127" s="507"/>
      <c r="B127" s="142" t="s">
        <v>15</v>
      </c>
      <c r="C127" s="134" t="s">
        <v>57</v>
      </c>
      <c r="D127" s="84">
        <v>4400</v>
      </c>
      <c r="E127" s="84">
        <v>4391.666666666667</v>
      </c>
      <c r="F127" s="84">
        <v>4741.666666666667</v>
      </c>
      <c r="G127" s="84">
        <v>4800</v>
      </c>
      <c r="H127" s="84">
        <v>4450</v>
      </c>
      <c r="I127" s="84">
        <v>4000</v>
      </c>
      <c r="J127" s="84">
        <v>4130</v>
      </c>
      <c r="K127" s="84">
        <v>4300</v>
      </c>
      <c r="L127" s="101">
        <v>4393.75</v>
      </c>
      <c r="M127" s="88">
        <v>4395</v>
      </c>
      <c r="N127" s="90">
        <v>4475</v>
      </c>
      <c r="O127" s="96">
        <v>4700</v>
      </c>
      <c r="P127" s="160">
        <f t="shared" si="4"/>
        <v>4431.423611111111</v>
      </c>
      <c r="Q127" s="21"/>
    </row>
    <row r="128" spans="1:16" ht="16.5" customHeight="1">
      <c r="A128" s="142"/>
      <c r="B128" s="142" t="s">
        <v>71</v>
      </c>
      <c r="C128" s="165" t="s">
        <v>58</v>
      </c>
      <c r="D128" s="84">
        <v>421.3333333333333</v>
      </c>
      <c r="E128" s="84">
        <v>440</v>
      </c>
      <c r="F128" s="84">
        <v>441.6666666666667</v>
      </c>
      <c r="G128" s="84">
        <v>415.8333333333333</v>
      </c>
      <c r="H128" s="84">
        <v>381</v>
      </c>
      <c r="I128" s="84">
        <v>334.6666666666667</v>
      </c>
      <c r="J128" s="84">
        <v>353.5</v>
      </c>
      <c r="K128" s="84">
        <v>398.125</v>
      </c>
      <c r="L128" s="101">
        <v>381.875</v>
      </c>
      <c r="M128" s="88">
        <v>358</v>
      </c>
      <c r="N128" s="88">
        <v>343.125</v>
      </c>
      <c r="O128" s="88">
        <v>355.7142857142857</v>
      </c>
      <c r="P128" s="160">
        <f t="shared" si="4"/>
        <v>385.4032738095238</v>
      </c>
    </row>
    <row r="129" spans="1:16" s="9" customFormat="1" ht="6" customHeight="1">
      <c r="A129" s="63"/>
      <c r="B129" s="63"/>
      <c r="C129" s="18"/>
      <c r="D129" s="11"/>
      <c r="E129" s="11"/>
      <c r="F129" s="11"/>
      <c r="G129" s="11"/>
      <c r="H129" s="11"/>
      <c r="I129" s="11"/>
      <c r="J129" s="11"/>
      <c r="K129" s="11"/>
      <c r="L129" s="14"/>
      <c r="M129" s="12"/>
      <c r="N129" s="12"/>
      <c r="O129" s="12"/>
      <c r="P129" s="1"/>
    </row>
    <row r="130" spans="1:16" ht="13.5">
      <c r="A130" s="17" t="s">
        <v>66</v>
      </c>
      <c r="B130" s="17"/>
      <c r="C130" s="18"/>
      <c r="D130" s="11"/>
      <c r="E130" s="11"/>
      <c r="F130" s="11"/>
      <c r="G130" s="11"/>
      <c r="H130" s="11"/>
      <c r="I130" s="11"/>
      <c r="J130" s="11"/>
      <c r="K130" s="11"/>
      <c r="L130" s="14"/>
      <c r="M130" s="12"/>
      <c r="N130" s="7"/>
      <c r="O130" s="7"/>
      <c r="P130" s="1"/>
    </row>
    <row r="131" spans="1:16" ht="10.5" customHeight="1">
      <c r="A131" s="17"/>
      <c r="B131" s="17"/>
      <c r="C131" s="18"/>
      <c r="D131" s="11"/>
      <c r="E131" s="11"/>
      <c r="F131" s="11"/>
      <c r="G131" s="11"/>
      <c r="H131" s="11"/>
      <c r="I131" s="11"/>
      <c r="J131" s="11"/>
      <c r="K131" s="11"/>
      <c r="L131" s="14"/>
      <c r="M131" s="12"/>
      <c r="N131" s="7"/>
      <c r="O131" s="7"/>
      <c r="P131" s="1"/>
    </row>
    <row r="132" spans="1:16" ht="13.5">
      <c r="A132" s="19" t="s">
        <v>63</v>
      </c>
      <c r="B132" s="19"/>
      <c r="C132" s="20"/>
      <c r="D132" s="9"/>
      <c r="E132" s="9"/>
      <c r="F132" s="9"/>
      <c r="G132" s="9"/>
      <c r="H132" s="9"/>
      <c r="I132" s="21"/>
      <c r="J132" s="9"/>
      <c r="K132" s="9"/>
      <c r="L132" s="9"/>
      <c r="M132" s="9"/>
      <c r="N132" s="9"/>
      <c r="O132" s="9"/>
      <c r="P132" s="9"/>
    </row>
    <row r="133" spans="1:16" ht="13.5">
      <c r="A133" s="2" t="s">
        <v>78</v>
      </c>
      <c r="B133" s="2"/>
      <c r="C133" s="20"/>
      <c r="D133" s="9"/>
      <c r="E133" s="9"/>
      <c r="F133" s="9"/>
      <c r="G133" s="9"/>
      <c r="H133" s="9"/>
      <c r="I133" s="21"/>
      <c r="J133" s="9"/>
      <c r="K133" s="9"/>
      <c r="L133" s="9"/>
      <c r="M133" s="9"/>
      <c r="N133" s="9"/>
      <c r="O133" s="9"/>
      <c r="P133" s="8"/>
    </row>
    <row r="134" spans="1:16" ht="12">
      <c r="A134" s="9"/>
      <c r="B134" s="9"/>
      <c r="C134" s="20"/>
      <c r="D134" s="9"/>
      <c r="E134" s="9"/>
      <c r="F134" s="9"/>
      <c r="G134" s="9"/>
      <c r="H134" s="9"/>
      <c r="I134" s="21"/>
      <c r="J134" s="9"/>
      <c r="K134" s="9"/>
      <c r="L134" s="9"/>
      <c r="M134" s="9"/>
      <c r="N134" s="9"/>
      <c r="O134" s="9"/>
      <c r="P134" s="8"/>
    </row>
    <row r="135" spans="1:16" ht="12">
      <c r="A135" s="9"/>
      <c r="B135" s="9"/>
      <c r="C135" s="20"/>
      <c r="D135" s="9"/>
      <c r="E135" s="9"/>
      <c r="F135" s="9"/>
      <c r="G135" s="9"/>
      <c r="H135" s="9"/>
      <c r="I135" s="21"/>
      <c r="J135" s="9"/>
      <c r="K135" s="9"/>
      <c r="L135" s="9"/>
      <c r="M135" s="9"/>
      <c r="N135" s="9"/>
      <c r="O135" s="9"/>
      <c r="P135" s="8"/>
    </row>
    <row r="136" spans="1:16" ht="12">
      <c r="A136" s="9"/>
      <c r="B136" s="9"/>
      <c r="C136" s="20"/>
      <c r="D136" s="9"/>
      <c r="E136" s="9"/>
      <c r="F136" s="9"/>
      <c r="G136" s="9"/>
      <c r="H136" s="9"/>
      <c r="I136" s="21"/>
      <c r="J136" s="9"/>
      <c r="K136" s="9"/>
      <c r="L136" s="9"/>
      <c r="M136" s="9"/>
      <c r="N136" s="9"/>
      <c r="O136" s="9"/>
      <c r="P136" s="8"/>
    </row>
    <row r="137" spans="3:16" s="9" customFormat="1" ht="12">
      <c r="C137" s="20"/>
      <c r="I137" s="21"/>
      <c r="P137" s="8"/>
    </row>
    <row r="138" spans="3:16" s="9" customFormat="1" ht="12">
      <c r="C138" s="20"/>
      <c r="I138" s="21"/>
      <c r="P138" s="8"/>
    </row>
    <row r="139" spans="3:16" s="9" customFormat="1" ht="12">
      <c r="C139" s="20"/>
      <c r="I139" s="21"/>
      <c r="P139" s="8"/>
    </row>
    <row r="140" spans="3:16" s="9" customFormat="1" ht="12">
      <c r="C140" s="20"/>
      <c r="I140" s="21"/>
      <c r="P140" s="8"/>
    </row>
    <row r="141" spans="3:16" s="9" customFormat="1" ht="12">
      <c r="C141" s="20"/>
      <c r="I141" s="21"/>
      <c r="P141" s="8"/>
    </row>
    <row r="142" spans="3:16" s="9" customFormat="1" ht="12">
      <c r="C142" s="20"/>
      <c r="I142" s="21"/>
      <c r="P142" s="8"/>
    </row>
    <row r="143" spans="3:16" s="9" customFormat="1" ht="12">
      <c r="C143" s="20"/>
      <c r="I143" s="21"/>
      <c r="P143" s="8"/>
    </row>
    <row r="144" s="9" customFormat="1" ht="12"/>
    <row r="145" s="9" customFormat="1" ht="12"/>
    <row r="146" s="9" customFormat="1" ht="12"/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9" customFormat="1" ht="12"/>
    <row r="270" s="9" customFormat="1" ht="12"/>
    <row r="271" s="9" customFormat="1" ht="12"/>
    <row r="272" s="9" customFormat="1" ht="12"/>
    <row r="273" s="9" customFormat="1" ht="12"/>
    <row r="274" s="9" customFormat="1" ht="12"/>
    <row r="275" s="9" customFormat="1" ht="12"/>
    <row r="276" s="9" customFormat="1" ht="12"/>
    <row r="277" s="9" customFormat="1" ht="12"/>
    <row r="278" s="9" customFormat="1" ht="12"/>
    <row r="279" s="9" customFormat="1" ht="12"/>
    <row r="280" s="9" customFormat="1" ht="12"/>
    <row r="281" s="9" customFormat="1" ht="12"/>
    <row r="282" s="9" customFormat="1" ht="12"/>
    <row r="283" s="9" customFormat="1" ht="12"/>
    <row r="284" s="9" customFormat="1" ht="12"/>
    <row r="285" s="9" customFormat="1" ht="12"/>
    <row r="286" s="9" customFormat="1" ht="12"/>
    <row r="287" s="9" customFormat="1" ht="12"/>
    <row r="288" s="9" customFormat="1" ht="12"/>
    <row r="289" s="9" customFormat="1" ht="12"/>
    <row r="290" s="9" customFormat="1" ht="12"/>
    <row r="291" s="9" customFormat="1" ht="12"/>
    <row r="292" s="9" customFormat="1" ht="12"/>
    <row r="293" s="9" customFormat="1" ht="12"/>
    <row r="294" s="9" customFormat="1" ht="12"/>
    <row r="295" s="9" customFormat="1" ht="12"/>
    <row r="296" s="9" customFormat="1" ht="12"/>
    <row r="297" s="9" customFormat="1" ht="12"/>
    <row r="298" s="9" customFormat="1" ht="12"/>
    <row r="299" s="9" customFormat="1" ht="12"/>
    <row r="300" s="9" customFormat="1" ht="12"/>
    <row r="301" s="9" customFormat="1" ht="12"/>
    <row r="302" s="9" customFormat="1" ht="12"/>
    <row r="303" s="9" customFormat="1" ht="12"/>
    <row r="304" s="9" customFormat="1" ht="12"/>
    <row r="305" s="9" customFormat="1" ht="12"/>
    <row r="306" s="9" customFormat="1" ht="12"/>
    <row r="307" s="9" customFormat="1" ht="12"/>
    <row r="308" s="9" customFormat="1" ht="12"/>
    <row r="309" s="9" customFormat="1" ht="12"/>
    <row r="310" s="9" customFormat="1" ht="12"/>
    <row r="311" s="9" customFormat="1" ht="12"/>
    <row r="312" s="9" customFormat="1" ht="12"/>
    <row r="313" s="9" customFormat="1" ht="12"/>
    <row r="314" s="9" customFormat="1" ht="12"/>
    <row r="315" s="9" customFormat="1" ht="12"/>
    <row r="316" s="9" customFormat="1" ht="12"/>
    <row r="317" s="9" customFormat="1" ht="12"/>
    <row r="318" s="9" customFormat="1" ht="12"/>
    <row r="319" s="9" customFormat="1" ht="12"/>
    <row r="320" s="9" customFormat="1" ht="12"/>
    <row r="321" s="9" customFormat="1" ht="12"/>
    <row r="322" s="9" customFormat="1" ht="12"/>
    <row r="323" s="9" customFormat="1" ht="12"/>
    <row r="324" s="9" customFormat="1" ht="12"/>
    <row r="325" s="9" customFormat="1" ht="12"/>
    <row r="326" s="9" customFormat="1" ht="12"/>
    <row r="327" s="9" customFormat="1" ht="12"/>
    <row r="328" s="9" customFormat="1" ht="12"/>
    <row r="329" s="9" customFormat="1" ht="12"/>
    <row r="330" s="9" customFormat="1" ht="12"/>
    <row r="331" s="9" customFormat="1" ht="12"/>
    <row r="332" s="9" customFormat="1" ht="12"/>
    <row r="333" s="9" customFormat="1" ht="12"/>
    <row r="334" s="9" customFormat="1" ht="12"/>
    <row r="335" s="9" customFormat="1" ht="12"/>
    <row r="336" s="9" customFormat="1" ht="12"/>
    <row r="337" s="9" customFormat="1" ht="12"/>
    <row r="338" s="9" customFormat="1" ht="12"/>
    <row r="339" s="9" customFormat="1" ht="12"/>
    <row r="340" s="9" customFormat="1" ht="12"/>
    <row r="341" s="9" customFormat="1" ht="12"/>
    <row r="342" s="9" customFormat="1" ht="12"/>
    <row r="343" s="9" customFormat="1" ht="12"/>
    <row r="344" s="9" customFormat="1" ht="12"/>
    <row r="345" spans="3:16" ht="12">
      <c r="C345" s="3"/>
      <c r="I345" s="3"/>
      <c r="P345" s="3"/>
    </row>
    <row r="346" spans="3:16" ht="12">
      <c r="C346" s="3"/>
      <c r="I346" s="3"/>
      <c r="P346" s="3"/>
    </row>
    <row r="347" spans="3:16" ht="12">
      <c r="C347" s="3"/>
      <c r="I347" s="3"/>
      <c r="P347" s="3"/>
    </row>
    <row r="348" spans="3:16" ht="12">
      <c r="C348" s="3"/>
      <c r="I348" s="3"/>
      <c r="P348" s="3"/>
    </row>
    <row r="349" spans="3:16" ht="12">
      <c r="C349" s="3"/>
      <c r="I349" s="3"/>
      <c r="P349" s="3"/>
    </row>
    <row r="350" spans="3:16" ht="12">
      <c r="C350" s="3"/>
      <c r="I350" s="3"/>
      <c r="P350" s="3"/>
    </row>
    <row r="351" spans="3:16" ht="12">
      <c r="C351" s="3"/>
      <c r="I351" s="3"/>
      <c r="P351" s="3"/>
    </row>
    <row r="352" spans="3:16" ht="12">
      <c r="C352" s="3"/>
      <c r="I352" s="3"/>
      <c r="P352" s="3"/>
    </row>
    <row r="353" spans="3:16" ht="12">
      <c r="C353" s="3"/>
      <c r="I353" s="3"/>
      <c r="P353" s="3"/>
    </row>
    <row r="354" spans="3:16" ht="12">
      <c r="C354" s="3"/>
      <c r="I354" s="3"/>
      <c r="P354" s="3"/>
    </row>
    <row r="355" spans="3:16" ht="12">
      <c r="C355" s="3"/>
      <c r="I355" s="3"/>
      <c r="P355" s="3"/>
    </row>
    <row r="356" spans="3:16" ht="12">
      <c r="C356" s="3"/>
      <c r="I356" s="3"/>
      <c r="P356" s="3"/>
    </row>
    <row r="357" spans="3:16" ht="12">
      <c r="C357" s="3"/>
      <c r="I357" s="3"/>
      <c r="P357" s="3"/>
    </row>
    <row r="358" spans="3:16" ht="12">
      <c r="C358" s="3"/>
      <c r="I358" s="3"/>
      <c r="P358" s="3"/>
    </row>
    <row r="359" spans="3:16" ht="12">
      <c r="C359" s="3"/>
      <c r="I359" s="3"/>
      <c r="P359" s="3"/>
    </row>
    <row r="360" spans="3:16" ht="12">
      <c r="C360" s="3"/>
      <c r="I360" s="3"/>
      <c r="P360" s="3"/>
    </row>
    <row r="361" spans="3:16" ht="12">
      <c r="C361" s="3"/>
      <c r="I361" s="3"/>
      <c r="P361" s="3"/>
    </row>
    <row r="362" spans="3:16" ht="12">
      <c r="C362" s="3"/>
      <c r="I362" s="3"/>
      <c r="P362" s="3"/>
    </row>
    <row r="363" spans="3:16" ht="12">
      <c r="C363" s="3"/>
      <c r="I363" s="3"/>
      <c r="P363" s="3"/>
    </row>
    <row r="364" spans="3:16" ht="12">
      <c r="C364" s="3"/>
      <c r="I364" s="3"/>
      <c r="P364" s="3"/>
    </row>
    <row r="365" spans="3:16" ht="12">
      <c r="C365" s="3"/>
      <c r="I365" s="3"/>
      <c r="P365" s="3"/>
    </row>
    <row r="366" spans="3:16" ht="12">
      <c r="C366" s="3"/>
      <c r="I366" s="3"/>
      <c r="P366" s="3"/>
    </row>
    <row r="367" spans="3:16" ht="12">
      <c r="C367" s="3"/>
      <c r="I367" s="3"/>
      <c r="P367" s="3"/>
    </row>
    <row r="368" spans="3:16" ht="12">
      <c r="C368" s="3"/>
      <c r="I368" s="3"/>
      <c r="P368" s="3"/>
    </row>
    <row r="369" spans="3:16" ht="12">
      <c r="C369" s="3"/>
      <c r="I369" s="3"/>
      <c r="P369" s="3"/>
    </row>
    <row r="370" spans="3:16" ht="12">
      <c r="C370" s="3"/>
      <c r="I370" s="3"/>
      <c r="P370" s="3"/>
    </row>
    <row r="371" spans="3:16" ht="12">
      <c r="C371" s="3"/>
      <c r="I371" s="3"/>
      <c r="P371" s="3"/>
    </row>
    <row r="372" spans="3:16" ht="12">
      <c r="C372" s="3"/>
      <c r="I372" s="3"/>
      <c r="P372" s="3"/>
    </row>
    <row r="373" spans="3:16" ht="12">
      <c r="C373" s="3"/>
      <c r="I373" s="3"/>
      <c r="P373" s="3"/>
    </row>
    <row r="374" spans="3:16" ht="12">
      <c r="C374" s="3"/>
      <c r="I374" s="3"/>
      <c r="P374" s="3"/>
    </row>
    <row r="375" spans="3:16" ht="12">
      <c r="C375" s="3"/>
      <c r="I375" s="3"/>
      <c r="P375" s="3"/>
    </row>
    <row r="376" spans="3:16" ht="12">
      <c r="C376" s="3"/>
      <c r="I376" s="3"/>
      <c r="P376" s="3"/>
    </row>
    <row r="377" spans="3:16" ht="12">
      <c r="C377" s="3"/>
      <c r="I377" s="3"/>
      <c r="P377" s="3"/>
    </row>
    <row r="378" spans="3:16" ht="12">
      <c r="C378" s="3"/>
      <c r="I378" s="3"/>
      <c r="P378" s="3"/>
    </row>
    <row r="379" spans="3:16" ht="12">
      <c r="C379" s="3"/>
      <c r="I379" s="3"/>
      <c r="P379" s="3"/>
    </row>
    <row r="380" spans="3:16" ht="12">
      <c r="C380" s="3"/>
      <c r="I380" s="3"/>
      <c r="P380" s="3"/>
    </row>
    <row r="381" spans="3:16" ht="12">
      <c r="C381" s="3"/>
      <c r="I381" s="3"/>
      <c r="P381" s="3"/>
    </row>
    <row r="382" spans="3:16" ht="12">
      <c r="C382" s="3"/>
      <c r="I382" s="3"/>
      <c r="P382" s="3"/>
    </row>
    <row r="383" spans="3:16" ht="12">
      <c r="C383" s="3"/>
      <c r="I383" s="3"/>
      <c r="P383" s="3"/>
    </row>
    <row r="384" spans="3:16" ht="12">
      <c r="C384" s="3"/>
      <c r="I384" s="3"/>
      <c r="P384" s="3"/>
    </row>
    <row r="385" spans="3:16" ht="12">
      <c r="C385" s="3"/>
      <c r="I385" s="3"/>
      <c r="P385" s="3"/>
    </row>
    <row r="386" spans="3:16" ht="12">
      <c r="C386" s="3"/>
      <c r="I386" s="3"/>
      <c r="P386" s="3"/>
    </row>
    <row r="387" spans="3:16" ht="12">
      <c r="C387" s="3"/>
      <c r="I387" s="3"/>
      <c r="P387" s="3"/>
    </row>
    <row r="388" spans="3:16" ht="12">
      <c r="C388" s="3"/>
      <c r="I388" s="3"/>
      <c r="P388" s="3"/>
    </row>
    <row r="389" spans="3:16" ht="12">
      <c r="C389" s="3"/>
      <c r="I389" s="3"/>
      <c r="P389" s="3"/>
    </row>
    <row r="390" spans="3:16" ht="12">
      <c r="C390" s="3"/>
      <c r="I390" s="3"/>
      <c r="P390" s="3"/>
    </row>
    <row r="391" spans="3:16" ht="12">
      <c r="C391" s="3"/>
      <c r="I391" s="3"/>
      <c r="P391" s="3"/>
    </row>
    <row r="392" spans="3:16" ht="12">
      <c r="C392" s="3"/>
      <c r="I392" s="3"/>
      <c r="P392" s="3"/>
    </row>
    <row r="393" spans="3:16" ht="12">
      <c r="C393" s="3"/>
      <c r="I393" s="3"/>
      <c r="P393" s="3"/>
    </row>
    <row r="394" spans="3:16" ht="12">
      <c r="C394" s="3"/>
      <c r="I394" s="3"/>
      <c r="P394" s="3"/>
    </row>
    <row r="395" spans="3:16" ht="12">
      <c r="C395" s="3"/>
      <c r="I395" s="3"/>
      <c r="P395" s="3"/>
    </row>
    <row r="396" spans="3:16" ht="12">
      <c r="C396" s="3"/>
      <c r="I396" s="3"/>
      <c r="P396" s="3"/>
    </row>
    <row r="397" spans="3:16" ht="12">
      <c r="C397" s="3"/>
      <c r="I397" s="3"/>
      <c r="P397" s="3"/>
    </row>
    <row r="398" spans="3:16" ht="12">
      <c r="C398" s="3"/>
      <c r="I398" s="3"/>
      <c r="P398" s="3"/>
    </row>
    <row r="399" spans="3:16" ht="12">
      <c r="C399" s="3"/>
      <c r="I399" s="3"/>
      <c r="P399" s="3"/>
    </row>
    <row r="400" spans="3:16" ht="12">
      <c r="C400" s="3"/>
      <c r="I400" s="3"/>
      <c r="P400" s="3"/>
    </row>
    <row r="401" spans="3:16" ht="12">
      <c r="C401" s="3"/>
      <c r="I401" s="3"/>
      <c r="P401" s="3"/>
    </row>
    <row r="402" spans="3:16" ht="12">
      <c r="C402" s="3"/>
      <c r="I402" s="3"/>
      <c r="P402" s="3"/>
    </row>
    <row r="403" spans="3:16" ht="12">
      <c r="C403" s="3"/>
      <c r="I403" s="3"/>
      <c r="P403" s="3"/>
    </row>
    <row r="404" spans="3:16" ht="12">
      <c r="C404" s="3"/>
      <c r="I404" s="3"/>
      <c r="P404" s="3"/>
    </row>
    <row r="405" spans="3:16" ht="12">
      <c r="C405" s="3"/>
      <c r="I405" s="3"/>
      <c r="P405" s="3"/>
    </row>
    <row r="406" spans="3:16" ht="12">
      <c r="C406" s="3"/>
      <c r="I406" s="3"/>
      <c r="P406" s="3"/>
    </row>
    <row r="407" spans="3:16" ht="12">
      <c r="C407" s="3"/>
      <c r="I407" s="3"/>
      <c r="P407" s="3"/>
    </row>
    <row r="408" spans="3:16" ht="12">
      <c r="C408" s="3"/>
      <c r="I408" s="3"/>
      <c r="P408" s="3"/>
    </row>
    <row r="409" spans="3:16" ht="12">
      <c r="C409" s="3"/>
      <c r="I409" s="3"/>
      <c r="P409" s="3"/>
    </row>
    <row r="410" spans="3:16" ht="12">
      <c r="C410" s="3"/>
      <c r="I410" s="3"/>
      <c r="P410" s="3"/>
    </row>
    <row r="411" spans="3:16" ht="12">
      <c r="C411" s="3"/>
      <c r="I411" s="3"/>
      <c r="P411" s="3"/>
    </row>
    <row r="412" spans="3:16" ht="12">
      <c r="C412" s="3"/>
      <c r="I412" s="3"/>
      <c r="P412" s="3"/>
    </row>
    <row r="413" spans="3:16" ht="12">
      <c r="C413" s="3"/>
      <c r="I413" s="3"/>
      <c r="P413" s="3"/>
    </row>
    <row r="414" spans="3:16" ht="12">
      <c r="C414" s="3"/>
      <c r="I414" s="3"/>
      <c r="P414" s="3"/>
    </row>
    <row r="415" spans="3:16" ht="12">
      <c r="C415" s="3"/>
      <c r="I415" s="3"/>
      <c r="P415" s="3"/>
    </row>
    <row r="416" spans="3:16" ht="12">
      <c r="C416" s="3"/>
      <c r="I416" s="3"/>
      <c r="P416" s="3"/>
    </row>
    <row r="417" spans="3:16" ht="12">
      <c r="C417" s="3"/>
      <c r="I417" s="3"/>
      <c r="P417" s="3"/>
    </row>
    <row r="418" spans="3:16" ht="12">
      <c r="C418" s="3"/>
      <c r="I418" s="3"/>
      <c r="P418" s="3"/>
    </row>
    <row r="419" spans="3:16" ht="12">
      <c r="C419" s="3"/>
      <c r="I419" s="3"/>
      <c r="P419" s="3"/>
    </row>
    <row r="420" spans="3:16" ht="12">
      <c r="C420" s="3"/>
      <c r="I420" s="3"/>
      <c r="P420" s="3"/>
    </row>
    <row r="421" spans="3:16" ht="12">
      <c r="C421" s="3"/>
      <c r="I421" s="3"/>
      <c r="P421" s="3"/>
    </row>
    <row r="422" spans="3:16" ht="12">
      <c r="C422" s="3"/>
      <c r="I422" s="3"/>
      <c r="P422" s="3"/>
    </row>
    <row r="423" spans="3:16" ht="12">
      <c r="C423" s="3"/>
      <c r="I423" s="3"/>
      <c r="P423" s="3"/>
    </row>
    <row r="424" spans="3:16" ht="12">
      <c r="C424" s="3"/>
      <c r="I424" s="3"/>
      <c r="P424" s="3"/>
    </row>
    <row r="425" spans="3:16" ht="12">
      <c r="C425" s="3"/>
      <c r="I425" s="3"/>
      <c r="P425" s="3"/>
    </row>
    <row r="426" spans="3:16" ht="12">
      <c r="C426" s="3"/>
      <c r="I426" s="3"/>
      <c r="P426" s="3"/>
    </row>
    <row r="427" spans="3:16" ht="12">
      <c r="C427" s="3"/>
      <c r="I427" s="3"/>
      <c r="P427" s="3"/>
    </row>
    <row r="428" spans="3:16" ht="12">
      <c r="C428" s="3"/>
      <c r="I428" s="3"/>
      <c r="P428" s="3"/>
    </row>
    <row r="429" spans="3:16" ht="12">
      <c r="C429" s="3"/>
      <c r="I429" s="3"/>
      <c r="P429" s="3"/>
    </row>
    <row r="430" spans="3:16" ht="12">
      <c r="C430" s="3"/>
      <c r="I430" s="3"/>
      <c r="P430" s="3"/>
    </row>
    <row r="431" spans="3:16" ht="12">
      <c r="C431" s="3"/>
      <c r="I431" s="3"/>
      <c r="P431" s="3"/>
    </row>
    <row r="432" spans="3:16" ht="12">
      <c r="C432" s="3"/>
      <c r="I432" s="3"/>
      <c r="P432" s="3"/>
    </row>
    <row r="433" spans="3:16" ht="12">
      <c r="C433" s="3"/>
      <c r="I433" s="3"/>
      <c r="P433" s="3"/>
    </row>
    <row r="434" spans="3:16" ht="12">
      <c r="C434" s="3"/>
      <c r="I434" s="3"/>
      <c r="P434" s="3"/>
    </row>
    <row r="435" spans="3:16" ht="12">
      <c r="C435" s="3"/>
      <c r="I435" s="3"/>
      <c r="P435" s="3"/>
    </row>
    <row r="436" spans="3:16" ht="12">
      <c r="C436" s="3"/>
      <c r="I436" s="3"/>
      <c r="P436" s="3"/>
    </row>
    <row r="437" spans="3:16" ht="12">
      <c r="C437" s="3"/>
      <c r="I437" s="3"/>
      <c r="P437" s="3"/>
    </row>
    <row r="438" spans="3:16" ht="12">
      <c r="C438" s="3"/>
      <c r="I438" s="3"/>
      <c r="P438" s="3"/>
    </row>
    <row r="439" spans="3:16" ht="12">
      <c r="C439" s="3"/>
      <c r="I439" s="3"/>
      <c r="P439" s="3"/>
    </row>
    <row r="440" spans="3:16" ht="12">
      <c r="C440" s="3"/>
      <c r="I440" s="3"/>
      <c r="P440" s="3"/>
    </row>
    <row r="441" spans="3:16" ht="12">
      <c r="C441" s="3"/>
      <c r="I441" s="3"/>
      <c r="P441" s="3"/>
    </row>
    <row r="442" spans="3:16" ht="12">
      <c r="C442" s="3"/>
      <c r="I442" s="3"/>
      <c r="P442" s="3"/>
    </row>
    <row r="443" spans="3:16" ht="12">
      <c r="C443" s="3"/>
      <c r="I443" s="3"/>
      <c r="P443" s="3"/>
    </row>
    <row r="444" spans="3:16" ht="12">
      <c r="C444" s="3"/>
      <c r="I444" s="3"/>
      <c r="P444" s="3"/>
    </row>
    <row r="445" spans="3:16" ht="12">
      <c r="C445" s="3"/>
      <c r="I445" s="3"/>
      <c r="P445" s="3"/>
    </row>
    <row r="446" spans="3:16" ht="12">
      <c r="C446" s="3"/>
      <c r="I446" s="3"/>
      <c r="P446" s="3"/>
    </row>
    <row r="447" spans="3:16" ht="12">
      <c r="C447" s="3"/>
      <c r="I447" s="3"/>
      <c r="P447" s="3"/>
    </row>
    <row r="448" spans="3:16" ht="12">
      <c r="C448" s="3"/>
      <c r="I448" s="3"/>
      <c r="P448" s="3"/>
    </row>
    <row r="449" spans="3:16" ht="12">
      <c r="C449" s="3"/>
      <c r="I449" s="3"/>
      <c r="P449" s="3"/>
    </row>
    <row r="450" spans="3:16" ht="12">
      <c r="C450" s="3"/>
      <c r="I450" s="3"/>
      <c r="P450" s="3"/>
    </row>
    <row r="451" spans="3:16" ht="12">
      <c r="C451" s="3"/>
      <c r="I451" s="3"/>
      <c r="P451" s="3"/>
    </row>
    <row r="452" spans="3:16" ht="12">
      <c r="C452" s="3"/>
      <c r="I452" s="3"/>
      <c r="P452" s="3"/>
    </row>
    <row r="453" spans="3:16" ht="12">
      <c r="C453" s="3"/>
      <c r="I453" s="3"/>
      <c r="P453" s="3"/>
    </row>
    <row r="454" spans="3:16" ht="12">
      <c r="C454" s="3"/>
      <c r="I454" s="3"/>
      <c r="P454" s="3"/>
    </row>
    <row r="455" spans="3:16" ht="12">
      <c r="C455" s="3"/>
      <c r="I455" s="3"/>
      <c r="P455" s="3"/>
    </row>
    <row r="456" spans="3:16" ht="12">
      <c r="C456" s="3"/>
      <c r="I456" s="3"/>
      <c r="P456" s="3"/>
    </row>
    <row r="457" spans="3:16" ht="12">
      <c r="C457" s="3"/>
      <c r="I457" s="3"/>
      <c r="P457" s="3"/>
    </row>
    <row r="458" spans="3:16" ht="12">
      <c r="C458" s="3"/>
      <c r="I458" s="3"/>
      <c r="P458" s="3"/>
    </row>
    <row r="459" spans="3:16" ht="12">
      <c r="C459" s="3"/>
      <c r="I459" s="3"/>
      <c r="P459" s="3"/>
    </row>
    <row r="460" spans="3:16" ht="12">
      <c r="C460" s="3"/>
      <c r="I460" s="3"/>
      <c r="P460" s="3"/>
    </row>
    <row r="461" spans="3:16" ht="12">
      <c r="C461" s="3"/>
      <c r="I461" s="3"/>
      <c r="P461" s="3"/>
    </row>
    <row r="462" spans="3:16" ht="12">
      <c r="C462" s="3"/>
      <c r="I462" s="3"/>
      <c r="P462" s="3"/>
    </row>
    <row r="463" spans="3:16" ht="12">
      <c r="C463" s="3"/>
      <c r="I463" s="3"/>
      <c r="P463" s="3"/>
    </row>
    <row r="464" spans="3:16" ht="12">
      <c r="C464" s="3"/>
      <c r="I464" s="3"/>
      <c r="P464" s="3"/>
    </row>
    <row r="465" spans="3:16" ht="12">
      <c r="C465" s="3"/>
      <c r="I465" s="3"/>
      <c r="P465" s="3"/>
    </row>
    <row r="466" spans="3:16" ht="12">
      <c r="C466" s="3"/>
      <c r="I466" s="3"/>
      <c r="P466" s="3"/>
    </row>
    <row r="467" spans="3:16" ht="12">
      <c r="C467" s="3"/>
      <c r="I467" s="3"/>
      <c r="P467" s="3"/>
    </row>
    <row r="468" spans="3:16" ht="12">
      <c r="C468" s="3"/>
      <c r="I468" s="3"/>
      <c r="P468" s="3"/>
    </row>
    <row r="469" spans="3:16" ht="12">
      <c r="C469" s="3"/>
      <c r="I469" s="3"/>
      <c r="P469" s="3"/>
    </row>
    <row r="470" spans="3:16" ht="12">
      <c r="C470" s="3"/>
      <c r="I470" s="3"/>
      <c r="P470" s="3"/>
    </row>
    <row r="471" spans="3:16" ht="12">
      <c r="C471" s="3"/>
      <c r="I471" s="3"/>
      <c r="P471" s="3"/>
    </row>
    <row r="472" spans="3:16" ht="12">
      <c r="C472" s="3"/>
      <c r="I472" s="3"/>
      <c r="P472" s="3"/>
    </row>
    <row r="473" spans="3:16" ht="12">
      <c r="C473" s="3"/>
      <c r="I473" s="3"/>
      <c r="P473" s="3"/>
    </row>
    <row r="474" spans="3:16" ht="12">
      <c r="C474" s="3"/>
      <c r="I474" s="3"/>
      <c r="P474" s="3"/>
    </row>
    <row r="475" spans="3:16" ht="12">
      <c r="C475" s="3"/>
      <c r="I475" s="3"/>
      <c r="P475" s="3"/>
    </row>
    <row r="476" spans="3:16" ht="12">
      <c r="C476" s="3"/>
      <c r="I476" s="3"/>
      <c r="P476" s="3"/>
    </row>
    <row r="477" spans="3:16" ht="12">
      <c r="C477" s="3"/>
      <c r="I477" s="3"/>
      <c r="P477" s="3"/>
    </row>
    <row r="478" spans="3:16" ht="12">
      <c r="C478" s="3"/>
      <c r="I478" s="3"/>
      <c r="P478" s="3"/>
    </row>
    <row r="479" spans="3:16" ht="12">
      <c r="C479" s="3"/>
      <c r="I479" s="3"/>
      <c r="P479" s="3"/>
    </row>
    <row r="480" spans="3:16" ht="12">
      <c r="C480" s="3"/>
      <c r="I480" s="3"/>
      <c r="P480" s="3"/>
    </row>
    <row r="481" spans="3:16" ht="12">
      <c r="C481" s="3"/>
      <c r="I481" s="3"/>
      <c r="P481" s="3"/>
    </row>
    <row r="482" spans="3:16" ht="12">
      <c r="C482" s="3"/>
      <c r="I482" s="3"/>
      <c r="P482" s="3"/>
    </row>
    <row r="483" spans="3:16" ht="12">
      <c r="C483" s="3"/>
      <c r="I483" s="3"/>
      <c r="P483" s="3"/>
    </row>
    <row r="484" spans="3:16" ht="12">
      <c r="C484" s="3"/>
      <c r="I484" s="3"/>
      <c r="P484" s="3"/>
    </row>
    <row r="485" spans="3:16" ht="12">
      <c r="C485" s="3"/>
      <c r="I485" s="3"/>
      <c r="P485" s="3"/>
    </row>
    <row r="486" spans="3:16" ht="12">
      <c r="C486" s="3"/>
      <c r="I486" s="3"/>
      <c r="P486" s="3"/>
    </row>
    <row r="487" spans="3:16" ht="12">
      <c r="C487" s="3"/>
      <c r="I487" s="3"/>
      <c r="P487" s="3"/>
    </row>
    <row r="488" spans="3:16" ht="12">
      <c r="C488" s="3"/>
      <c r="I488" s="3"/>
      <c r="P488" s="3"/>
    </row>
    <row r="489" spans="3:16" ht="12">
      <c r="C489" s="3"/>
      <c r="I489" s="3"/>
      <c r="P489" s="3"/>
    </row>
    <row r="490" spans="3:16" ht="12">
      <c r="C490" s="3"/>
      <c r="I490" s="3"/>
      <c r="P490" s="3"/>
    </row>
    <row r="491" spans="3:16" ht="12">
      <c r="C491" s="3"/>
      <c r="I491" s="3"/>
      <c r="P491" s="3"/>
    </row>
    <row r="492" spans="3:16" ht="12">
      <c r="C492" s="3"/>
      <c r="I492" s="3"/>
      <c r="P492" s="3"/>
    </row>
    <row r="493" spans="3:16" ht="12">
      <c r="C493" s="3"/>
      <c r="I493" s="3"/>
      <c r="P493" s="3"/>
    </row>
    <row r="494" spans="3:16" ht="12">
      <c r="C494" s="3"/>
      <c r="I494" s="3"/>
      <c r="P494" s="3"/>
    </row>
    <row r="495" spans="3:16" ht="12">
      <c r="C495" s="3"/>
      <c r="I495" s="3"/>
      <c r="P495" s="3"/>
    </row>
    <row r="496" spans="3:16" ht="12">
      <c r="C496" s="3"/>
      <c r="I496" s="3"/>
      <c r="P496" s="3"/>
    </row>
    <row r="497" spans="3:16" ht="12">
      <c r="C497" s="3"/>
      <c r="I497" s="3"/>
      <c r="P497" s="3"/>
    </row>
    <row r="498" spans="3:16" ht="12">
      <c r="C498" s="3"/>
      <c r="I498" s="3"/>
      <c r="P498" s="3"/>
    </row>
    <row r="499" spans="3:16" ht="12">
      <c r="C499" s="3"/>
      <c r="I499" s="3"/>
      <c r="P499" s="3"/>
    </row>
    <row r="500" spans="3:16" ht="12">
      <c r="C500" s="3"/>
      <c r="I500" s="3"/>
      <c r="P500" s="3"/>
    </row>
    <row r="501" spans="3:16" ht="12">
      <c r="C501" s="3"/>
      <c r="I501" s="3"/>
      <c r="P501" s="3"/>
    </row>
    <row r="502" spans="3:16" ht="12">
      <c r="C502" s="3"/>
      <c r="I502" s="3"/>
      <c r="P502" s="3"/>
    </row>
    <row r="503" spans="3:16" ht="12">
      <c r="C503" s="3"/>
      <c r="I503" s="3"/>
      <c r="P503" s="3"/>
    </row>
    <row r="504" spans="3:16" ht="12">
      <c r="C504" s="3"/>
      <c r="I504" s="3"/>
      <c r="P504" s="3"/>
    </row>
    <row r="505" spans="3:16" ht="12">
      <c r="C505" s="3"/>
      <c r="I505" s="3"/>
      <c r="P505" s="3"/>
    </row>
    <row r="506" spans="3:16" ht="12">
      <c r="C506" s="3"/>
      <c r="I506" s="3"/>
      <c r="P506" s="3"/>
    </row>
    <row r="507" spans="3:16" ht="12">
      <c r="C507" s="3"/>
      <c r="I507" s="3"/>
      <c r="P507" s="3"/>
    </row>
    <row r="508" spans="3:16" ht="12">
      <c r="C508" s="3"/>
      <c r="I508" s="3"/>
      <c r="P508" s="3"/>
    </row>
    <row r="509" spans="3:16" ht="12">
      <c r="C509" s="3"/>
      <c r="I509" s="3"/>
      <c r="P509" s="3"/>
    </row>
    <row r="510" spans="3:16" ht="12">
      <c r="C510" s="3"/>
      <c r="I510" s="3"/>
      <c r="P510" s="3"/>
    </row>
    <row r="511" spans="3:16" ht="12">
      <c r="C511" s="3"/>
      <c r="I511" s="3"/>
      <c r="P511" s="3"/>
    </row>
    <row r="512" spans="3:16" ht="12">
      <c r="C512" s="3"/>
      <c r="I512" s="3"/>
      <c r="P512" s="3"/>
    </row>
    <row r="513" spans="3:16" ht="12">
      <c r="C513" s="3"/>
      <c r="I513" s="3"/>
      <c r="P513" s="3"/>
    </row>
    <row r="514" spans="3:16" ht="12">
      <c r="C514" s="3"/>
      <c r="I514" s="3"/>
      <c r="P514" s="3"/>
    </row>
    <row r="515" spans="3:16" ht="12">
      <c r="C515" s="3"/>
      <c r="I515" s="3"/>
      <c r="P515" s="3"/>
    </row>
    <row r="516" spans="3:16" ht="12">
      <c r="C516" s="3"/>
      <c r="I516" s="3"/>
      <c r="P516" s="3"/>
    </row>
    <row r="517" spans="3:16" ht="12">
      <c r="C517" s="3"/>
      <c r="I517" s="3"/>
      <c r="P517" s="3"/>
    </row>
    <row r="518" spans="3:16" ht="12">
      <c r="C518" s="3"/>
      <c r="I518" s="3"/>
      <c r="P518" s="3"/>
    </row>
    <row r="519" spans="3:16" ht="12">
      <c r="C519" s="3"/>
      <c r="I519" s="3"/>
      <c r="P519" s="3"/>
    </row>
    <row r="520" spans="3:16" ht="12">
      <c r="C520" s="3"/>
      <c r="I520" s="3"/>
      <c r="P520" s="3"/>
    </row>
    <row r="521" spans="3:16" ht="12">
      <c r="C521" s="3"/>
      <c r="I521" s="3"/>
      <c r="P521" s="3"/>
    </row>
    <row r="522" spans="3:16" ht="12">
      <c r="C522" s="3"/>
      <c r="I522" s="3"/>
      <c r="P522" s="3"/>
    </row>
    <row r="523" spans="3:16" ht="12">
      <c r="C523" s="3"/>
      <c r="I523" s="3"/>
      <c r="P523" s="3"/>
    </row>
    <row r="524" spans="3:16" ht="12">
      <c r="C524" s="3"/>
      <c r="I524" s="3"/>
      <c r="P524" s="3"/>
    </row>
    <row r="525" spans="3:16" ht="12">
      <c r="C525" s="3"/>
      <c r="I525" s="3"/>
      <c r="P525" s="3"/>
    </row>
    <row r="526" spans="3:16" ht="12">
      <c r="C526" s="3"/>
      <c r="I526" s="3"/>
      <c r="P526" s="3"/>
    </row>
    <row r="527" spans="3:16" ht="12">
      <c r="C527" s="3"/>
      <c r="I527" s="3"/>
      <c r="P527" s="3"/>
    </row>
    <row r="528" spans="3:16" ht="12">
      <c r="C528" s="3"/>
      <c r="I528" s="3"/>
      <c r="P528" s="3"/>
    </row>
    <row r="529" spans="3:16" ht="12">
      <c r="C529" s="3"/>
      <c r="I529" s="3"/>
      <c r="P529" s="3"/>
    </row>
    <row r="530" spans="3:16" ht="12">
      <c r="C530" s="3"/>
      <c r="I530" s="3"/>
      <c r="P530" s="3"/>
    </row>
    <row r="531" spans="3:16" ht="12">
      <c r="C531" s="3"/>
      <c r="I531" s="3"/>
      <c r="P531" s="3"/>
    </row>
    <row r="532" spans="3:16" ht="12">
      <c r="C532" s="3"/>
      <c r="I532" s="3"/>
      <c r="P532" s="3"/>
    </row>
    <row r="533" spans="3:16" ht="12">
      <c r="C533" s="3"/>
      <c r="I533" s="3"/>
      <c r="P533" s="3"/>
    </row>
    <row r="534" spans="3:16" ht="12">
      <c r="C534" s="3"/>
      <c r="I534" s="3"/>
      <c r="P534" s="3"/>
    </row>
    <row r="535" spans="3:16" ht="12">
      <c r="C535" s="3"/>
      <c r="I535" s="3"/>
      <c r="P535" s="3"/>
    </row>
    <row r="536" spans="3:16" ht="12">
      <c r="C536" s="3"/>
      <c r="I536" s="3"/>
      <c r="P536" s="3"/>
    </row>
    <row r="537" spans="3:16" ht="12">
      <c r="C537" s="3"/>
      <c r="I537" s="3"/>
      <c r="P537" s="3"/>
    </row>
    <row r="538" spans="3:16" ht="12">
      <c r="C538" s="3"/>
      <c r="I538" s="3"/>
      <c r="P538" s="3"/>
    </row>
    <row r="539" spans="3:16" ht="12">
      <c r="C539" s="3"/>
      <c r="I539" s="3"/>
      <c r="P539" s="3"/>
    </row>
    <row r="540" spans="3:16" ht="12">
      <c r="C540" s="3"/>
      <c r="I540" s="3"/>
      <c r="P540" s="3"/>
    </row>
    <row r="541" spans="3:16" ht="12">
      <c r="C541" s="3"/>
      <c r="I541" s="3"/>
      <c r="P541" s="3"/>
    </row>
    <row r="542" spans="3:16" ht="12">
      <c r="C542" s="3"/>
      <c r="I542" s="3"/>
      <c r="P542" s="3"/>
    </row>
    <row r="543" spans="3:16" ht="12">
      <c r="C543" s="3"/>
      <c r="I543" s="3"/>
      <c r="P543" s="3"/>
    </row>
    <row r="544" spans="3:16" ht="12">
      <c r="C544" s="3"/>
      <c r="I544" s="3"/>
      <c r="P544" s="3"/>
    </row>
    <row r="545" spans="3:16" ht="12">
      <c r="C545" s="3"/>
      <c r="I545" s="3"/>
      <c r="P545" s="3"/>
    </row>
    <row r="546" spans="3:16" ht="12">
      <c r="C546" s="3"/>
      <c r="I546" s="3"/>
      <c r="P546" s="3"/>
    </row>
    <row r="547" spans="3:16" ht="12">
      <c r="C547" s="3"/>
      <c r="I547" s="3"/>
      <c r="P547" s="3"/>
    </row>
    <row r="548" spans="3:16" ht="12">
      <c r="C548" s="3"/>
      <c r="I548" s="3"/>
      <c r="P548" s="3"/>
    </row>
    <row r="549" spans="3:16" ht="12">
      <c r="C549" s="3"/>
      <c r="I549" s="3"/>
      <c r="P549" s="3"/>
    </row>
    <row r="550" spans="3:16" ht="12">
      <c r="C550" s="3"/>
      <c r="I550" s="3"/>
      <c r="P550" s="3"/>
    </row>
    <row r="551" spans="3:16" ht="12">
      <c r="C551" s="3"/>
      <c r="I551" s="3"/>
      <c r="P551" s="3"/>
    </row>
    <row r="552" spans="3:16" ht="12">
      <c r="C552" s="3"/>
      <c r="I552" s="3"/>
      <c r="P552" s="3"/>
    </row>
    <row r="553" spans="3:16" ht="12">
      <c r="C553" s="3"/>
      <c r="I553" s="3"/>
      <c r="P553" s="3"/>
    </row>
    <row r="554" spans="3:16" ht="12">
      <c r="C554" s="3"/>
      <c r="I554" s="3"/>
      <c r="P554" s="3"/>
    </row>
    <row r="555" spans="3:16" ht="12">
      <c r="C555" s="3"/>
      <c r="I555" s="3"/>
      <c r="P555" s="3"/>
    </row>
    <row r="556" spans="3:16" ht="12">
      <c r="C556" s="3"/>
      <c r="I556" s="3"/>
      <c r="P556" s="3"/>
    </row>
    <row r="557" spans="3:16" ht="12">
      <c r="C557" s="3"/>
      <c r="I557" s="3"/>
      <c r="P557" s="3"/>
    </row>
    <row r="558" spans="3:16" ht="12">
      <c r="C558" s="3"/>
      <c r="I558" s="3"/>
      <c r="P558" s="3"/>
    </row>
    <row r="559" spans="3:16" ht="12">
      <c r="C559" s="3"/>
      <c r="I559" s="3"/>
      <c r="P559" s="3"/>
    </row>
    <row r="560" spans="3:16" ht="12">
      <c r="C560" s="3"/>
      <c r="I560" s="3"/>
      <c r="P560" s="3"/>
    </row>
    <row r="561" spans="3:16" ht="12">
      <c r="C561" s="3"/>
      <c r="I561" s="3"/>
      <c r="P561" s="3"/>
    </row>
    <row r="562" spans="3:16" ht="12">
      <c r="C562" s="3"/>
      <c r="I562" s="3"/>
      <c r="P562" s="3"/>
    </row>
    <row r="563" spans="3:16" ht="12">
      <c r="C563" s="3"/>
      <c r="I563" s="3"/>
      <c r="P563" s="3"/>
    </row>
    <row r="564" spans="3:16" ht="12">
      <c r="C564" s="3"/>
      <c r="I564" s="3"/>
      <c r="P564" s="3"/>
    </row>
    <row r="565" spans="3:16" ht="12">
      <c r="C565" s="3"/>
      <c r="I565" s="3"/>
      <c r="P565" s="3"/>
    </row>
    <row r="566" spans="3:16" ht="12">
      <c r="C566" s="3"/>
      <c r="I566" s="3"/>
      <c r="P566" s="3"/>
    </row>
    <row r="567" spans="3:16" ht="12">
      <c r="C567" s="3"/>
      <c r="I567" s="3"/>
      <c r="P567" s="3"/>
    </row>
    <row r="568" spans="3:16" ht="12">
      <c r="C568" s="3"/>
      <c r="I568" s="3"/>
      <c r="P568" s="3"/>
    </row>
    <row r="569" spans="3:16" ht="12">
      <c r="C569" s="3"/>
      <c r="I569" s="3"/>
      <c r="P569" s="3"/>
    </row>
    <row r="570" spans="3:16" ht="12">
      <c r="C570" s="3"/>
      <c r="I570" s="3"/>
      <c r="P570" s="3"/>
    </row>
    <row r="571" spans="3:16" ht="12">
      <c r="C571" s="3"/>
      <c r="I571" s="3"/>
      <c r="P571" s="3"/>
    </row>
    <row r="572" spans="3:16" ht="12">
      <c r="C572" s="3"/>
      <c r="I572" s="3"/>
      <c r="P572" s="3"/>
    </row>
    <row r="573" spans="3:16" ht="12">
      <c r="C573" s="3"/>
      <c r="I573" s="3"/>
      <c r="P573" s="3"/>
    </row>
    <row r="574" spans="3:16" ht="12">
      <c r="C574" s="3"/>
      <c r="I574" s="3"/>
      <c r="P574" s="3"/>
    </row>
    <row r="575" spans="3:16" ht="12">
      <c r="C575" s="3"/>
      <c r="I575" s="3"/>
      <c r="P575" s="3"/>
    </row>
    <row r="576" spans="3:16" ht="12">
      <c r="C576" s="3"/>
      <c r="I576" s="3"/>
      <c r="P576" s="3"/>
    </row>
    <row r="577" spans="3:16" ht="12">
      <c r="C577" s="3"/>
      <c r="I577" s="3"/>
      <c r="P577" s="3"/>
    </row>
    <row r="578" spans="3:16" ht="12">
      <c r="C578" s="3"/>
      <c r="I578" s="3"/>
      <c r="P578" s="3"/>
    </row>
    <row r="579" spans="3:16" ht="12">
      <c r="C579" s="3"/>
      <c r="I579" s="3"/>
      <c r="P579" s="3"/>
    </row>
    <row r="580" spans="3:16" ht="12">
      <c r="C580" s="3"/>
      <c r="I580" s="3"/>
      <c r="P580" s="3"/>
    </row>
    <row r="581" spans="3:16" ht="12">
      <c r="C581" s="3"/>
      <c r="I581" s="3"/>
      <c r="P581" s="3"/>
    </row>
    <row r="582" spans="3:16" ht="12">
      <c r="C582" s="3"/>
      <c r="I582" s="3"/>
      <c r="P582" s="3"/>
    </row>
    <row r="583" spans="3:16" ht="12">
      <c r="C583" s="3"/>
      <c r="I583" s="3"/>
      <c r="P583" s="3"/>
    </row>
    <row r="584" spans="3:16" ht="12">
      <c r="C584" s="3"/>
      <c r="I584" s="3"/>
      <c r="P584" s="3"/>
    </row>
    <row r="585" spans="3:16" ht="12">
      <c r="C585" s="3"/>
      <c r="I585" s="3"/>
      <c r="P585" s="3"/>
    </row>
    <row r="586" spans="3:16" ht="12">
      <c r="C586" s="3"/>
      <c r="I586" s="3"/>
      <c r="P586" s="3"/>
    </row>
    <row r="587" spans="3:16" ht="12">
      <c r="C587" s="3"/>
      <c r="I587" s="3"/>
      <c r="P587" s="3"/>
    </row>
    <row r="588" spans="3:16" ht="12">
      <c r="C588" s="3"/>
      <c r="I588" s="3"/>
      <c r="P588" s="3"/>
    </row>
    <row r="589" spans="3:16" ht="12">
      <c r="C589" s="3"/>
      <c r="I589" s="3"/>
      <c r="P589" s="3"/>
    </row>
    <row r="590" spans="3:16" ht="12">
      <c r="C590" s="3"/>
      <c r="I590" s="3"/>
      <c r="P590" s="3"/>
    </row>
    <row r="591" spans="3:16" ht="12">
      <c r="C591" s="3"/>
      <c r="I591" s="3"/>
      <c r="P591" s="3"/>
    </row>
    <row r="592" spans="3:16" ht="12">
      <c r="C592" s="3"/>
      <c r="I592" s="3"/>
      <c r="P592" s="3"/>
    </row>
    <row r="593" spans="3:16" ht="12">
      <c r="C593" s="3"/>
      <c r="I593" s="3"/>
      <c r="P593" s="3"/>
    </row>
    <row r="594" spans="3:16" ht="12">
      <c r="C594" s="3"/>
      <c r="I594" s="3"/>
      <c r="P594" s="3"/>
    </row>
    <row r="595" spans="3:16" ht="12">
      <c r="C595" s="3"/>
      <c r="I595" s="3"/>
      <c r="P595" s="3"/>
    </row>
    <row r="596" spans="3:16" ht="12">
      <c r="C596" s="3"/>
      <c r="I596" s="3"/>
      <c r="P596" s="3"/>
    </row>
    <row r="597" spans="3:16" ht="12">
      <c r="C597" s="3"/>
      <c r="I597" s="3"/>
      <c r="P597" s="3"/>
    </row>
    <row r="598" spans="3:16" ht="12">
      <c r="C598" s="3"/>
      <c r="I598" s="3"/>
      <c r="P598" s="3"/>
    </row>
    <row r="599" spans="3:16" ht="12">
      <c r="C599" s="3"/>
      <c r="I599" s="3"/>
      <c r="P599" s="3"/>
    </row>
    <row r="600" spans="3:16" ht="12">
      <c r="C600" s="3"/>
      <c r="I600" s="3"/>
      <c r="P600" s="3"/>
    </row>
    <row r="601" spans="3:16" ht="12">
      <c r="C601" s="3"/>
      <c r="I601" s="3"/>
      <c r="P601" s="3"/>
    </row>
    <row r="602" spans="3:16" ht="12">
      <c r="C602" s="3"/>
      <c r="I602" s="3"/>
      <c r="P602" s="3"/>
    </row>
    <row r="603" spans="3:16" ht="12">
      <c r="C603" s="3"/>
      <c r="I603" s="3"/>
      <c r="P603" s="3"/>
    </row>
    <row r="604" spans="3:16" ht="12">
      <c r="C604" s="3"/>
      <c r="I604" s="3"/>
      <c r="P604" s="3"/>
    </row>
    <row r="605" spans="3:16" ht="12">
      <c r="C605" s="3"/>
      <c r="I605" s="3"/>
      <c r="P605" s="3"/>
    </row>
    <row r="606" spans="3:16" ht="12">
      <c r="C606" s="3"/>
      <c r="I606" s="3"/>
      <c r="P606" s="3"/>
    </row>
    <row r="607" spans="3:16" ht="12">
      <c r="C607" s="3"/>
      <c r="I607" s="3"/>
      <c r="P607" s="3"/>
    </row>
    <row r="608" spans="3:16" ht="12">
      <c r="C608" s="3"/>
      <c r="I608" s="3"/>
      <c r="P608" s="3"/>
    </row>
    <row r="609" spans="3:16" ht="12">
      <c r="C609" s="3"/>
      <c r="I609" s="3"/>
      <c r="P609" s="3"/>
    </row>
    <row r="610" spans="3:16" ht="12">
      <c r="C610" s="3"/>
      <c r="I610" s="3"/>
      <c r="P610" s="3"/>
    </row>
    <row r="611" spans="3:16" ht="12">
      <c r="C611" s="3"/>
      <c r="I611" s="3"/>
      <c r="P611" s="3"/>
    </row>
    <row r="612" spans="3:16" ht="12">
      <c r="C612" s="3"/>
      <c r="I612" s="3"/>
      <c r="P612" s="3"/>
    </row>
    <row r="613" spans="3:16" ht="12">
      <c r="C613" s="3"/>
      <c r="I613" s="3"/>
      <c r="P613" s="3"/>
    </row>
    <row r="614" spans="3:16" ht="12">
      <c r="C614" s="3"/>
      <c r="I614" s="3"/>
      <c r="P614" s="3"/>
    </row>
    <row r="615" spans="3:16" ht="12">
      <c r="C615" s="3"/>
      <c r="I615" s="3"/>
      <c r="P615" s="3"/>
    </row>
    <row r="616" spans="3:16" ht="12">
      <c r="C616" s="3"/>
      <c r="I616" s="3"/>
      <c r="P616" s="3"/>
    </row>
    <row r="617" spans="3:16" ht="12">
      <c r="C617" s="3"/>
      <c r="I617" s="3"/>
      <c r="P617" s="3"/>
    </row>
    <row r="618" spans="3:16" ht="12">
      <c r="C618" s="3"/>
      <c r="I618" s="3"/>
      <c r="P618" s="3"/>
    </row>
    <row r="619" spans="3:16" ht="12">
      <c r="C619" s="3"/>
      <c r="I619" s="3"/>
      <c r="P619" s="3"/>
    </row>
    <row r="620" spans="3:16" ht="12">
      <c r="C620" s="3"/>
      <c r="I620" s="3"/>
      <c r="P620" s="3"/>
    </row>
    <row r="621" spans="3:16" ht="12">
      <c r="C621" s="3"/>
      <c r="I621" s="3"/>
      <c r="P621" s="3"/>
    </row>
    <row r="622" spans="3:16" ht="12">
      <c r="C622" s="3"/>
      <c r="I622" s="3"/>
      <c r="P622" s="3"/>
    </row>
    <row r="623" spans="3:16" ht="12">
      <c r="C623" s="3"/>
      <c r="I623" s="3"/>
      <c r="P623" s="3"/>
    </row>
    <row r="624" spans="3:16" ht="12">
      <c r="C624" s="3"/>
      <c r="I624" s="3"/>
      <c r="P624" s="3"/>
    </row>
    <row r="625" spans="3:16" ht="12">
      <c r="C625" s="3"/>
      <c r="I625" s="3"/>
      <c r="P625" s="3"/>
    </row>
    <row r="626" spans="3:16" ht="12">
      <c r="C626" s="3"/>
      <c r="I626" s="3"/>
      <c r="P626" s="3"/>
    </row>
    <row r="627" spans="3:16" ht="12">
      <c r="C627" s="3"/>
      <c r="I627" s="3"/>
      <c r="P627" s="3"/>
    </row>
    <row r="628" spans="3:16" ht="12">
      <c r="C628" s="3"/>
      <c r="I628" s="3"/>
      <c r="P628" s="3"/>
    </row>
    <row r="629" spans="3:16" ht="12">
      <c r="C629" s="3"/>
      <c r="I629" s="3"/>
      <c r="P629" s="3"/>
    </row>
    <row r="630" spans="3:16" ht="12">
      <c r="C630" s="3"/>
      <c r="I630" s="3"/>
      <c r="P630" s="3"/>
    </row>
    <row r="631" spans="3:16" ht="12">
      <c r="C631" s="3"/>
      <c r="I631" s="3"/>
      <c r="P631" s="3"/>
    </row>
    <row r="632" spans="3:16" ht="12">
      <c r="C632" s="3"/>
      <c r="I632" s="3"/>
      <c r="P632" s="3"/>
    </row>
    <row r="633" spans="3:16" ht="12">
      <c r="C633" s="3"/>
      <c r="I633" s="3"/>
      <c r="P633" s="3"/>
    </row>
    <row r="634" spans="3:16" ht="12">
      <c r="C634" s="3"/>
      <c r="I634" s="3"/>
      <c r="P634" s="3"/>
    </row>
    <row r="635" spans="3:16" ht="12">
      <c r="C635" s="3"/>
      <c r="I635" s="3"/>
      <c r="P635" s="3"/>
    </row>
    <row r="636" spans="3:16" ht="12">
      <c r="C636" s="3"/>
      <c r="I636" s="3"/>
      <c r="P636" s="3"/>
    </row>
    <row r="637" spans="3:16" ht="12">
      <c r="C637" s="3"/>
      <c r="I637" s="3"/>
      <c r="P637" s="3"/>
    </row>
    <row r="638" spans="3:16" ht="12">
      <c r="C638" s="3"/>
      <c r="I638" s="3"/>
      <c r="P638" s="3"/>
    </row>
    <row r="639" spans="3:16" ht="12">
      <c r="C639" s="3"/>
      <c r="I639" s="3"/>
      <c r="P639" s="3"/>
    </row>
    <row r="640" spans="3:16" ht="12">
      <c r="C640" s="3"/>
      <c r="I640" s="3"/>
      <c r="P640" s="3"/>
    </row>
    <row r="641" spans="3:16" ht="12">
      <c r="C641" s="3"/>
      <c r="I641" s="3"/>
      <c r="P641" s="3"/>
    </row>
    <row r="642" spans="3:16" ht="12">
      <c r="C642" s="3"/>
      <c r="I642" s="3"/>
      <c r="P642" s="3"/>
    </row>
    <row r="643" spans="3:16" ht="12">
      <c r="C643" s="3"/>
      <c r="I643" s="3"/>
      <c r="P643" s="3"/>
    </row>
    <row r="644" spans="3:16" ht="12">
      <c r="C644" s="3"/>
      <c r="I644" s="3"/>
      <c r="P644" s="3"/>
    </row>
    <row r="645" spans="3:16" ht="12">
      <c r="C645" s="3"/>
      <c r="I645" s="3"/>
      <c r="P645" s="3"/>
    </row>
    <row r="646" spans="3:16" ht="12">
      <c r="C646" s="3"/>
      <c r="I646" s="3"/>
      <c r="P646" s="3"/>
    </row>
    <row r="647" spans="3:16" ht="12">
      <c r="C647" s="3"/>
      <c r="I647" s="3"/>
      <c r="P647" s="3"/>
    </row>
    <row r="648" spans="3:16" ht="12">
      <c r="C648" s="3"/>
      <c r="I648" s="3"/>
      <c r="P648" s="3"/>
    </row>
    <row r="649" spans="3:16" ht="12">
      <c r="C649" s="3"/>
      <c r="I649" s="3"/>
      <c r="P649" s="3"/>
    </row>
    <row r="650" spans="3:16" ht="12">
      <c r="C650" s="3"/>
      <c r="I650" s="3"/>
      <c r="P650" s="3"/>
    </row>
    <row r="651" spans="3:16" ht="12">
      <c r="C651" s="3"/>
      <c r="I651" s="3"/>
      <c r="P651" s="3"/>
    </row>
    <row r="652" spans="3:16" ht="12">
      <c r="C652" s="3"/>
      <c r="I652" s="3"/>
      <c r="P652" s="3"/>
    </row>
    <row r="653" spans="3:16" ht="12">
      <c r="C653" s="3"/>
      <c r="I653" s="3"/>
      <c r="P653" s="3"/>
    </row>
    <row r="654" spans="3:16" ht="12">
      <c r="C654" s="3"/>
      <c r="I654" s="3"/>
      <c r="P654" s="3"/>
    </row>
    <row r="655" spans="3:16" ht="12">
      <c r="C655" s="3"/>
      <c r="I655" s="3"/>
      <c r="P655" s="3"/>
    </row>
    <row r="656" spans="3:16" ht="12">
      <c r="C656" s="3"/>
      <c r="I656" s="3"/>
      <c r="P656" s="3"/>
    </row>
    <row r="657" spans="3:16" ht="12">
      <c r="C657" s="3"/>
      <c r="I657" s="3"/>
      <c r="P657" s="3"/>
    </row>
    <row r="658" spans="3:16" ht="12">
      <c r="C658" s="3"/>
      <c r="I658" s="3"/>
      <c r="P658" s="3"/>
    </row>
    <row r="659" spans="3:16" ht="12">
      <c r="C659" s="3"/>
      <c r="I659" s="3"/>
      <c r="P659" s="3"/>
    </row>
    <row r="660" spans="3:16" ht="12">
      <c r="C660" s="3"/>
      <c r="I660" s="3"/>
      <c r="P660" s="3"/>
    </row>
    <row r="661" spans="3:16" ht="12">
      <c r="C661" s="3"/>
      <c r="I661" s="3"/>
      <c r="P661" s="3"/>
    </row>
    <row r="662" spans="3:16" ht="12">
      <c r="C662" s="3"/>
      <c r="I662" s="3"/>
      <c r="P662" s="3"/>
    </row>
    <row r="663" spans="3:16" ht="12">
      <c r="C663" s="3"/>
      <c r="I663" s="3"/>
      <c r="P663" s="3"/>
    </row>
    <row r="664" spans="3:16" ht="12">
      <c r="C664" s="3"/>
      <c r="I664" s="3"/>
      <c r="P664" s="3"/>
    </row>
    <row r="665" spans="3:16" ht="12">
      <c r="C665" s="3"/>
      <c r="I665" s="3"/>
      <c r="P665" s="3"/>
    </row>
    <row r="666" spans="3:16" ht="12">
      <c r="C666" s="3"/>
      <c r="I666" s="3"/>
      <c r="P666" s="3"/>
    </row>
    <row r="667" spans="3:16" ht="12">
      <c r="C667" s="3"/>
      <c r="I667" s="3"/>
      <c r="P667" s="3"/>
    </row>
    <row r="668" spans="3:16" ht="12">
      <c r="C668" s="3"/>
      <c r="I668" s="3"/>
      <c r="P668" s="3"/>
    </row>
    <row r="669" spans="3:16" ht="12">
      <c r="C669" s="3"/>
      <c r="I669" s="3"/>
      <c r="P669" s="3"/>
    </row>
    <row r="670" spans="3:16" ht="12">
      <c r="C670" s="3"/>
      <c r="I670" s="3"/>
      <c r="P670" s="3"/>
    </row>
    <row r="671" spans="3:16" ht="12">
      <c r="C671" s="3"/>
      <c r="I671" s="3"/>
      <c r="P671" s="3"/>
    </row>
    <row r="672" spans="3:16" ht="12">
      <c r="C672" s="3"/>
      <c r="I672" s="3"/>
      <c r="P672" s="3"/>
    </row>
    <row r="673" spans="3:16" ht="12">
      <c r="C673" s="3"/>
      <c r="I673" s="3"/>
      <c r="P673" s="3"/>
    </row>
    <row r="674" spans="3:16" ht="12">
      <c r="C674" s="3"/>
      <c r="I674" s="3"/>
      <c r="P674" s="3"/>
    </row>
    <row r="675" spans="3:16" ht="12">
      <c r="C675" s="3"/>
      <c r="I675" s="3"/>
      <c r="P675" s="3"/>
    </row>
    <row r="676" spans="3:16" ht="12">
      <c r="C676" s="3"/>
      <c r="I676" s="3"/>
      <c r="P676" s="3"/>
    </row>
    <row r="677" spans="3:16" ht="12">
      <c r="C677" s="3"/>
      <c r="I677" s="3"/>
      <c r="P677" s="3"/>
    </row>
    <row r="678" spans="3:16" ht="12">
      <c r="C678" s="3"/>
      <c r="I678" s="3"/>
      <c r="P678" s="3"/>
    </row>
    <row r="679" spans="3:16" ht="12">
      <c r="C679" s="3"/>
      <c r="I679" s="3"/>
      <c r="P679" s="3"/>
    </row>
    <row r="680" spans="3:16" ht="12">
      <c r="C680" s="3"/>
      <c r="I680" s="3"/>
      <c r="P680" s="3"/>
    </row>
    <row r="681" spans="3:16" ht="12">
      <c r="C681" s="3"/>
      <c r="I681" s="3"/>
      <c r="P681" s="3"/>
    </row>
    <row r="682" spans="3:16" ht="12">
      <c r="C682" s="3"/>
      <c r="I682" s="3"/>
      <c r="P682" s="3"/>
    </row>
    <row r="683" spans="3:16" ht="12">
      <c r="C683" s="3"/>
      <c r="I683" s="3"/>
      <c r="P683" s="3"/>
    </row>
    <row r="684" spans="3:16" ht="12">
      <c r="C684" s="3"/>
      <c r="I684" s="3"/>
      <c r="P684" s="3"/>
    </row>
    <row r="685" spans="3:16" ht="12">
      <c r="C685" s="3"/>
      <c r="I685" s="3"/>
      <c r="P685" s="3"/>
    </row>
    <row r="686" spans="3:16" ht="12">
      <c r="C686" s="3"/>
      <c r="I686" s="3"/>
      <c r="P686" s="3"/>
    </row>
    <row r="687" spans="3:16" ht="12">
      <c r="C687" s="3"/>
      <c r="I687" s="3"/>
      <c r="P687" s="3"/>
    </row>
    <row r="688" spans="3:16" ht="12">
      <c r="C688" s="3"/>
      <c r="I688" s="3"/>
      <c r="P688" s="3"/>
    </row>
    <row r="689" spans="3:16" ht="12">
      <c r="C689" s="3"/>
      <c r="I689" s="3"/>
      <c r="P689" s="3"/>
    </row>
    <row r="690" spans="3:16" ht="12">
      <c r="C690" s="3"/>
      <c r="I690" s="3"/>
      <c r="P690" s="3"/>
    </row>
    <row r="691" spans="3:16" ht="12">
      <c r="C691" s="3"/>
      <c r="I691" s="3"/>
      <c r="P691" s="3"/>
    </row>
    <row r="692" spans="3:16" ht="12">
      <c r="C692" s="3"/>
      <c r="I692" s="3"/>
      <c r="P692" s="3"/>
    </row>
    <row r="693" spans="3:16" ht="12">
      <c r="C693" s="3"/>
      <c r="I693" s="3"/>
      <c r="P693" s="3"/>
    </row>
    <row r="694" spans="3:16" ht="12">
      <c r="C694" s="3"/>
      <c r="I694" s="3"/>
      <c r="P694" s="3"/>
    </row>
    <row r="695" spans="3:16" ht="12">
      <c r="C695" s="3"/>
      <c r="I695" s="3"/>
      <c r="P695" s="3"/>
    </row>
    <row r="696" spans="3:16" ht="12">
      <c r="C696" s="3"/>
      <c r="I696" s="3"/>
      <c r="P696" s="3"/>
    </row>
    <row r="697" spans="3:16" ht="12">
      <c r="C697" s="3"/>
      <c r="I697" s="3"/>
      <c r="P697" s="3"/>
    </row>
    <row r="698" spans="3:16" ht="12">
      <c r="C698" s="3"/>
      <c r="I698" s="3"/>
      <c r="P698" s="3"/>
    </row>
    <row r="699" spans="3:16" ht="12">
      <c r="C699" s="3"/>
      <c r="I699" s="3"/>
      <c r="P699" s="3"/>
    </row>
    <row r="700" spans="3:16" ht="12">
      <c r="C700" s="3"/>
      <c r="I700" s="3"/>
      <c r="P700" s="3"/>
    </row>
    <row r="701" spans="3:16" ht="12">
      <c r="C701" s="3"/>
      <c r="I701" s="3"/>
      <c r="P701" s="3"/>
    </row>
    <row r="702" spans="3:16" ht="12">
      <c r="C702" s="3"/>
      <c r="I702" s="3"/>
      <c r="P702" s="3"/>
    </row>
    <row r="703" spans="3:16" ht="12">
      <c r="C703" s="3"/>
      <c r="I703" s="3"/>
      <c r="P703" s="3"/>
    </row>
    <row r="704" spans="3:16" ht="12">
      <c r="C704" s="3"/>
      <c r="I704" s="3"/>
      <c r="P704" s="3"/>
    </row>
    <row r="705" spans="3:16" ht="12">
      <c r="C705" s="3"/>
      <c r="I705" s="3"/>
      <c r="P705" s="3"/>
    </row>
    <row r="706" spans="3:16" ht="12">
      <c r="C706" s="3"/>
      <c r="I706" s="3"/>
      <c r="P706" s="3"/>
    </row>
    <row r="707" spans="3:16" ht="12">
      <c r="C707" s="3"/>
      <c r="I707" s="3"/>
      <c r="P707" s="3"/>
    </row>
    <row r="708" spans="3:16" ht="12">
      <c r="C708" s="3"/>
      <c r="I708" s="3"/>
      <c r="P708" s="3"/>
    </row>
    <row r="709" spans="3:16" ht="12">
      <c r="C709" s="3"/>
      <c r="I709" s="3"/>
      <c r="P709" s="3"/>
    </row>
    <row r="710" spans="3:16" ht="12">
      <c r="C710" s="3"/>
      <c r="I710" s="3"/>
      <c r="P710" s="3"/>
    </row>
    <row r="711" spans="3:16" ht="12">
      <c r="C711" s="3"/>
      <c r="I711" s="3"/>
      <c r="P711" s="3"/>
    </row>
    <row r="712" spans="3:16" ht="12">
      <c r="C712" s="3"/>
      <c r="I712" s="3"/>
      <c r="P712" s="3"/>
    </row>
    <row r="713" spans="3:16" ht="12">
      <c r="C713" s="3"/>
      <c r="I713" s="3"/>
      <c r="P713" s="3"/>
    </row>
    <row r="714" spans="3:16" ht="12">
      <c r="C714" s="3"/>
      <c r="I714" s="3"/>
      <c r="P714" s="3"/>
    </row>
    <row r="715" spans="3:16" ht="12">
      <c r="C715" s="3"/>
      <c r="I715" s="3"/>
      <c r="P715" s="3"/>
    </row>
    <row r="716" spans="3:16" ht="12">
      <c r="C716" s="3"/>
      <c r="I716" s="3"/>
      <c r="P716" s="3"/>
    </row>
    <row r="717" spans="3:16" ht="12">
      <c r="C717" s="3"/>
      <c r="I717" s="3"/>
      <c r="P717" s="3"/>
    </row>
    <row r="718" spans="3:16" ht="12">
      <c r="C718" s="3"/>
      <c r="I718" s="3"/>
      <c r="P718" s="3"/>
    </row>
    <row r="719" spans="3:16" ht="12">
      <c r="C719" s="3"/>
      <c r="I719" s="3"/>
      <c r="P719" s="3"/>
    </row>
    <row r="720" spans="3:16" ht="12">
      <c r="C720" s="3"/>
      <c r="I720" s="3"/>
      <c r="P720" s="3"/>
    </row>
    <row r="721" spans="3:16" ht="12">
      <c r="C721" s="3"/>
      <c r="I721" s="3"/>
      <c r="P721" s="3"/>
    </row>
  </sheetData>
  <sheetProtection/>
  <mergeCells count="35">
    <mergeCell ref="A75:P75"/>
    <mergeCell ref="A116:P116"/>
    <mergeCell ref="A117:P117"/>
    <mergeCell ref="A118:P118"/>
    <mergeCell ref="A3:P3"/>
    <mergeCell ref="A4:P4"/>
    <mergeCell ref="A40:P40"/>
    <mergeCell ref="A41:P41"/>
    <mergeCell ref="A7:A9"/>
    <mergeCell ref="A12:A16"/>
    <mergeCell ref="A20:A21"/>
    <mergeCell ref="A23:A25"/>
    <mergeCell ref="A28:A32"/>
    <mergeCell ref="A2:P2"/>
    <mergeCell ref="A44:A47"/>
    <mergeCell ref="A39:P39"/>
    <mergeCell ref="A48:A49"/>
    <mergeCell ref="A51:A52"/>
    <mergeCell ref="A53:A56"/>
    <mergeCell ref="A60:A61"/>
    <mergeCell ref="A64:A65"/>
    <mergeCell ref="A70:A71"/>
    <mergeCell ref="A80:A84"/>
    <mergeCell ref="A85:A90"/>
    <mergeCell ref="A92:A93"/>
    <mergeCell ref="A94:A95"/>
    <mergeCell ref="A96:A97"/>
    <mergeCell ref="A76:P76"/>
    <mergeCell ref="A77:P77"/>
    <mergeCell ref="A98:A99"/>
    <mergeCell ref="A101:A103"/>
    <mergeCell ref="A104:A110"/>
    <mergeCell ref="A112:A113"/>
    <mergeCell ref="A122:A124"/>
    <mergeCell ref="A126:A127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selection activeCell="B6" sqref="B6"/>
    </sheetView>
  </sheetViews>
  <sheetFormatPr defaultColWidth="9.8515625" defaultRowHeight="12.75"/>
  <cols>
    <col min="1" max="1" width="20.57421875" style="3" customWidth="1"/>
    <col min="2" max="2" width="17.57421875" style="3" customWidth="1"/>
    <col min="3" max="3" width="11.28125" style="22" customWidth="1"/>
    <col min="4" max="4" width="9.8515625" style="3" customWidth="1"/>
    <col min="5" max="5" width="9.7109375" style="3" customWidth="1"/>
    <col min="6" max="6" width="9.140625" style="3" customWidth="1"/>
    <col min="7" max="7" width="9.421875" style="3" customWidth="1"/>
    <col min="8" max="8" width="10.140625" style="3" customWidth="1"/>
    <col min="9" max="9" width="9.8515625" style="23" customWidth="1"/>
    <col min="10" max="10" width="9.140625" style="3" customWidth="1"/>
    <col min="11" max="11" width="9.7109375" style="3" customWidth="1"/>
    <col min="12" max="12" width="8.57421875" style="3" customWidth="1"/>
    <col min="13" max="13" width="9.8515625" style="3" customWidth="1"/>
    <col min="14" max="14" width="8.57421875" style="3" customWidth="1"/>
    <col min="15" max="15" width="8.7109375" style="3" customWidth="1"/>
    <col min="16" max="16" width="11.421875" style="4" customWidth="1"/>
    <col min="17" max="16384" width="9.8515625" style="3" customWidth="1"/>
  </cols>
  <sheetData>
    <row r="1" spans="1:16" ht="18">
      <c r="A1" s="502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</row>
    <row r="2" spans="1:16" ht="21.75" customHeight="1">
      <c r="A2" s="502" t="s">
        <v>73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</row>
    <row r="3" spans="1:16" ht="23.25" customHeight="1">
      <c r="A3" s="502" t="s">
        <v>86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 ht="32.25" customHeight="1">
      <c r="A4" s="222" t="s">
        <v>186</v>
      </c>
      <c r="B4" s="222" t="s">
        <v>123</v>
      </c>
      <c r="C4" s="223" t="s">
        <v>84</v>
      </c>
      <c r="D4" s="222" t="s">
        <v>16</v>
      </c>
      <c r="E4" s="222" t="s">
        <v>17</v>
      </c>
      <c r="F4" s="222" t="s">
        <v>18</v>
      </c>
      <c r="G4" s="222" t="s">
        <v>19</v>
      </c>
      <c r="H4" s="222" t="s">
        <v>20</v>
      </c>
      <c r="I4" s="224" t="s">
        <v>21</v>
      </c>
      <c r="J4" s="222" t="s">
        <v>22</v>
      </c>
      <c r="K4" s="222" t="s">
        <v>61</v>
      </c>
      <c r="L4" s="222" t="s">
        <v>23</v>
      </c>
      <c r="M4" s="222" t="s">
        <v>24</v>
      </c>
      <c r="N4" s="222" t="s">
        <v>25</v>
      </c>
      <c r="O4" s="222" t="s">
        <v>26</v>
      </c>
      <c r="P4" s="222" t="s">
        <v>40</v>
      </c>
    </row>
    <row r="5" spans="1:16" s="46" customFormat="1" ht="22.5" customHeight="1">
      <c r="A5" s="71" t="s">
        <v>41</v>
      </c>
      <c r="B5" s="153" t="s">
        <v>129</v>
      </c>
      <c r="C5" s="72" t="s">
        <v>57</v>
      </c>
      <c r="D5" s="72">
        <f>AVERAGE(D6:D8)</f>
        <v>2080</v>
      </c>
      <c r="E5" s="72">
        <f aca="true" t="shared" si="0" ref="E5:N5">AVERAGE(E6:E8)</f>
        <v>2080</v>
      </c>
      <c r="F5" s="72">
        <f t="shared" si="0"/>
        <v>2080</v>
      </c>
      <c r="G5" s="72">
        <f t="shared" si="0"/>
        <v>2080</v>
      </c>
      <c r="H5" s="72">
        <f t="shared" si="0"/>
        <v>2080</v>
      </c>
      <c r="I5" s="72">
        <f t="shared" si="0"/>
        <v>2080</v>
      </c>
      <c r="J5" s="72">
        <f t="shared" si="0"/>
        <v>2080</v>
      </c>
      <c r="K5" s="72">
        <f t="shared" si="0"/>
        <v>2080</v>
      </c>
      <c r="L5" s="72">
        <f t="shared" si="0"/>
        <v>2101.3333333333335</v>
      </c>
      <c r="M5" s="72">
        <f t="shared" si="0"/>
        <v>2106.6666666666665</v>
      </c>
      <c r="N5" s="72">
        <f t="shared" si="0"/>
        <v>2116.6666666666665</v>
      </c>
      <c r="O5" s="72">
        <f>AVERAGE(O6:O8)</f>
        <v>2120</v>
      </c>
      <c r="P5" s="72">
        <f>AVERAGE(P6:P8)</f>
        <v>2090.388888888889</v>
      </c>
    </row>
    <row r="6" spans="1:16" s="5" customFormat="1" ht="15" customHeight="1">
      <c r="A6" s="515" t="s">
        <v>89</v>
      </c>
      <c r="B6" s="73" t="s">
        <v>90</v>
      </c>
      <c r="C6" s="74" t="s">
        <v>57</v>
      </c>
      <c r="D6" s="75">
        <v>2400</v>
      </c>
      <c r="E6" s="75">
        <v>2400</v>
      </c>
      <c r="F6" s="75">
        <v>2400</v>
      </c>
      <c r="G6" s="76">
        <v>2400</v>
      </c>
      <c r="H6" s="76">
        <v>2400</v>
      </c>
      <c r="I6" s="75">
        <v>2400</v>
      </c>
      <c r="J6" s="77">
        <v>2400</v>
      </c>
      <c r="K6" s="75">
        <v>2400</v>
      </c>
      <c r="L6" s="78">
        <v>2400</v>
      </c>
      <c r="M6" s="75">
        <v>2400</v>
      </c>
      <c r="N6" s="79">
        <v>2400</v>
      </c>
      <c r="O6" s="80">
        <v>2400</v>
      </c>
      <c r="P6" s="81">
        <f>AVERAGE(D6:O6)</f>
        <v>2400</v>
      </c>
    </row>
    <row r="7" spans="1:16" s="5" customFormat="1" ht="15" customHeight="1">
      <c r="A7" s="516"/>
      <c r="B7" s="73" t="s">
        <v>91</v>
      </c>
      <c r="C7" s="74" t="s">
        <v>57</v>
      </c>
      <c r="D7" s="75">
        <v>2000</v>
      </c>
      <c r="E7" s="75">
        <v>2000</v>
      </c>
      <c r="F7" s="75">
        <v>2000</v>
      </c>
      <c r="G7" s="76">
        <v>2000</v>
      </c>
      <c r="H7" s="76">
        <v>2000</v>
      </c>
      <c r="I7" s="75">
        <v>2000</v>
      </c>
      <c r="J7" s="77">
        <v>2000</v>
      </c>
      <c r="K7" s="75">
        <v>2000</v>
      </c>
      <c r="L7" s="78">
        <v>2064</v>
      </c>
      <c r="M7" s="75">
        <v>2080</v>
      </c>
      <c r="N7" s="79">
        <v>2110</v>
      </c>
      <c r="O7" s="80">
        <v>2120</v>
      </c>
      <c r="P7" s="81">
        <f aca="true" t="shared" si="1" ref="P7:P45">AVERAGE(D7:O7)</f>
        <v>2031.1666666666667</v>
      </c>
    </row>
    <row r="8" spans="1:16" s="5" customFormat="1" ht="15" customHeight="1">
      <c r="A8" s="517"/>
      <c r="B8" s="73" t="s">
        <v>92</v>
      </c>
      <c r="C8" s="74" t="s">
        <v>57</v>
      </c>
      <c r="D8" s="75">
        <v>1839.9999999999995</v>
      </c>
      <c r="E8" s="75">
        <v>1839.9999999999998</v>
      </c>
      <c r="F8" s="75">
        <v>1839.9999999999998</v>
      </c>
      <c r="G8" s="76">
        <v>1839.9999999999995</v>
      </c>
      <c r="H8" s="76">
        <v>1839.9999999999998</v>
      </c>
      <c r="I8" s="75">
        <v>1839.9999999999998</v>
      </c>
      <c r="J8" s="77">
        <v>1839.9999999999995</v>
      </c>
      <c r="K8" s="75">
        <v>1839.9999999999998</v>
      </c>
      <c r="L8" s="78">
        <v>1839.9999999999995</v>
      </c>
      <c r="M8" s="75">
        <v>1839.9999999999998</v>
      </c>
      <c r="N8" s="79">
        <v>1839.9999999999998</v>
      </c>
      <c r="O8" s="80">
        <v>1839.9999999999998</v>
      </c>
      <c r="P8" s="81">
        <f t="shared" si="1"/>
        <v>1839.9999999999998</v>
      </c>
    </row>
    <row r="9" spans="1:16" s="5" customFormat="1" ht="15" customHeight="1">
      <c r="A9" s="123"/>
      <c r="B9" s="73" t="s">
        <v>1</v>
      </c>
      <c r="C9" s="74" t="s">
        <v>57</v>
      </c>
      <c r="D9" s="75">
        <v>1121.0526315789473</v>
      </c>
      <c r="E9" s="75">
        <v>1200</v>
      </c>
      <c r="F9" s="75">
        <v>1253.8461538461538</v>
      </c>
      <c r="G9" s="76">
        <v>1322.2222222222222</v>
      </c>
      <c r="H9" s="76">
        <v>1300</v>
      </c>
      <c r="I9" s="75">
        <v>1300</v>
      </c>
      <c r="J9" s="77">
        <v>1255.5555555555557</v>
      </c>
      <c r="K9" s="75">
        <v>1200</v>
      </c>
      <c r="L9" s="78">
        <v>1220</v>
      </c>
      <c r="M9" s="75">
        <v>1200</v>
      </c>
      <c r="N9" s="110">
        <v>1266.6666666666667</v>
      </c>
      <c r="O9" s="82">
        <v>1300</v>
      </c>
      <c r="P9" s="111">
        <f t="shared" si="1"/>
        <v>1244.9452691557956</v>
      </c>
    </row>
    <row r="10" spans="1:16" s="5" customFormat="1" ht="17.25" customHeight="1">
      <c r="A10" s="83"/>
      <c r="B10" s="83"/>
      <c r="C10" s="74"/>
      <c r="D10" s="75"/>
      <c r="E10" s="75"/>
      <c r="F10" s="75"/>
      <c r="G10" s="76"/>
      <c r="H10" s="76"/>
      <c r="I10" s="75"/>
      <c r="J10" s="77"/>
      <c r="K10" s="84"/>
      <c r="L10" s="78"/>
      <c r="M10" s="75"/>
      <c r="N10" s="110"/>
      <c r="O10" s="80"/>
      <c r="P10" s="111"/>
    </row>
    <row r="11" spans="1:16" s="47" customFormat="1" ht="16.5" customHeight="1">
      <c r="A11" s="71" t="s">
        <v>42</v>
      </c>
      <c r="B11" s="71"/>
      <c r="C11" s="135"/>
      <c r="D11" s="145"/>
      <c r="E11" s="145"/>
      <c r="F11" s="136"/>
      <c r="G11" s="146"/>
      <c r="H11" s="146"/>
      <c r="I11" s="136"/>
      <c r="J11" s="147"/>
      <c r="K11" s="145"/>
      <c r="L11" s="148"/>
      <c r="M11" s="136"/>
      <c r="N11" s="149"/>
      <c r="O11" s="140"/>
      <c r="P11" s="150"/>
    </row>
    <row r="12" spans="1:16" s="5" customFormat="1" ht="15.75" customHeight="1">
      <c r="A12" s="515" t="s">
        <v>93</v>
      </c>
      <c r="B12" s="73" t="s">
        <v>94</v>
      </c>
      <c r="C12" s="74" t="s">
        <v>57</v>
      </c>
      <c r="D12" s="75">
        <v>4585.526315789473</v>
      </c>
      <c r="E12" s="75">
        <v>4500</v>
      </c>
      <c r="F12" s="75">
        <v>4500</v>
      </c>
      <c r="G12" s="76">
        <v>4533.333333333333</v>
      </c>
      <c r="H12" s="76">
        <v>4700</v>
      </c>
      <c r="I12" s="75">
        <v>4700</v>
      </c>
      <c r="J12" s="77">
        <v>4700</v>
      </c>
      <c r="K12" s="75">
        <v>4700</v>
      </c>
      <c r="L12" s="78">
        <v>4700</v>
      </c>
      <c r="M12" s="75">
        <v>4700</v>
      </c>
      <c r="N12" s="79">
        <v>4850</v>
      </c>
      <c r="O12" s="80">
        <v>5000</v>
      </c>
      <c r="P12" s="81">
        <f t="shared" si="1"/>
        <v>4680.738304093567</v>
      </c>
    </row>
    <row r="13" spans="1:16" s="5" customFormat="1" ht="15.75" customHeight="1">
      <c r="A13" s="516"/>
      <c r="B13" s="73" t="s">
        <v>95</v>
      </c>
      <c r="C13" s="74" t="s">
        <v>57</v>
      </c>
      <c r="D13" s="75">
        <v>3636.842105263158</v>
      </c>
      <c r="E13" s="75">
        <v>3706.6666666666665</v>
      </c>
      <c r="F13" s="75">
        <v>3846.153846153846</v>
      </c>
      <c r="G13" s="76">
        <v>4311.111111111111</v>
      </c>
      <c r="H13" s="76">
        <v>5237.5</v>
      </c>
      <c r="I13" s="75">
        <v>5375</v>
      </c>
      <c r="J13" s="77">
        <v>5522.222222222223</v>
      </c>
      <c r="K13" s="75">
        <v>5300</v>
      </c>
      <c r="L13" s="78">
        <v>5700</v>
      </c>
      <c r="M13" s="75">
        <v>5816.666666666667</v>
      </c>
      <c r="N13" s="79">
        <v>5883.333333333333</v>
      </c>
      <c r="O13" s="80">
        <v>6173.333333333333</v>
      </c>
      <c r="P13" s="81">
        <f t="shared" si="1"/>
        <v>5042.402440395862</v>
      </c>
    </row>
    <row r="14" spans="1:16" s="5" customFormat="1" ht="15.75" customHeight="1">
      <c r="A14" s="516"/>
      <c r="B14" s="73" t="s">
        <v>96</v>
      </c>
      <c r="C14" s="74" t="s">
        <v>57</v>
      </c>
      <c r="D14" s="75">
        <v>3572.3684210526317</v>
      </c>
      <c r="E14" s="75">
        <v>3600</v>
      </c>
      <c r="F14" s="75">
        <v>3515.3846153846152</v>
      </c>
      <c r="G14" s="76">
        <v>3944.4444444444443</v>
      </c>
      <c r="H14" s="76">
        <v>4225</v>
      </c>
      <c r="I14" s="75">
        <v>4200</v>
      </c>
      <c r="J14" s="77">
        <v>3966.6666666666665</v>
      </c>
      <c r="K14" s="75">
        <v>3775</v>
      </c>
      <c r="L14" s="78">
        <v>3790</v>
      </c>
      <c r="M14" s="75">
        <v>3775</v>
      </c>
      <c r="N14" s="79">
        <v>3691.6666666666665</v>
      </c>
      <c r="O14" s="80">
        <v>3613.3333333333335</v>
      </c>
      <c r="P14" s="81">
        <f t="shared" si="1"/>
        <v>3805.7386789623633</v>
      </c>
    </row>
    <row r="15" spans="1:16" s="5" customFormat="1" ht="15.75" customHeight="1">
      <c r="A15" s="516"/>
      <c r="B15" s="73" t="s">
        <v>97</v>
      </c>
      <c r="C15" s="74" t="s">
        <v>57</v>
      </c>
      <c r="D15" s="93">
        <v>4900</v>
      </c>
      <c r="E15" s="75">
        <v>4900</v>
      </c>
      <c r="F15" s="75">
        <v>4900</v>
      </c>
      <c r="G15" s="76">
        <v>5000</v>
      </c>
      <c r="H15" s="76">
        <v>5200</v>
      </c>
      <c r="I15" s="76">
        <v>5200</v>
      </c>
      <c r="J15" s="77">
        <v>5200</v>
      </c>
      <c r="K15" s="75">
        <v>5200</v>
      </c>
      <c r="L15" s="78">
        <v>5200</v>
      </c>
      <c r="M15" s="75">
        <v>5200</v>
      </c>
      <c r="N15" s="79">
        <v>5200</v>
      </c>
      <c r="O15" s="80">
        <v>5200</v>
      </c>
      <c r="P15" s="81">
        <f t="shared" si="1"/>
        <v>5108.333333333333</v>
      </c>
    </row>
    <row r="16" spans="1:16" s="5" customFormat="1" ht="15.75" customHeight="1">
      <c r="A16" s="516"/>
      <c r="B16" s="73" t="s">
        <v>98</v>
      </c>
      <c r="C16" s="74" t="s">
        <v>57</v>
      </c>
      <c r="D16" s="93"/>
      <c r="E16" s="75"/>
      <c r="F16" s="75"/>
      <c r="G16" s="76"/>
      <c r="H16" s="76"/>
      <c r="I16" s="76"/>
      <c r="J16" s="77"/>
      <c r="K16" s="75"/>
      <c r="L16" s="78"/>
      <c r="M16" s="75"/>
      <c r="N16" s="79"/>
      <c r="O16" s="80"/>
      <c r="P16" s="81"/>
    </row>
    <row r="17" spans="1:16" s="5" customFormat="1" ht="15.75" customHeight="1">
      <c r="A17" s="517"/>
      <c r="B17" s="73" t="s">
        <v>99</v>
      </c>
      <c r="C17" s="74" t="s">
        <v>57</v>
      </c>
      <c r="D17" s="75">
        <v>4563.1578947368425</v>
      </c>
      <c r="E17" s="75">
        <v>4386.666666666667</v>
      </c>
      <c r="F17" s="75">
        <v>4207.692307692308</v>
      </c>
      <c r="G17" s="76">
        <v>4511.111111111111</v>
      </c>
      <c r="H17" s="76">
        <v>4987.5</v>
      </c>
      <c r="I17" s="75">
        <v>5050</v>
      </c>
      <c r="J17" s="77">
        <v>4877.777777777777</v>
      </c>
      <c r="K17" s="75">
        <v>4800</v>
      </c>
      <c r="L17" s="78">
        <v>4800</v>
      </c>
      <c r="M17" s="75">
        <v>4766.666666666667</v>
      </c>
      <c r="N17" s="79">
        <v>4483.333333333333</v>
      </c>
      <c r="O17" s="82">
        <v>3766.6666666666665</v>
      </c>
      <c r="P17" s="81">
        <f t="shared" si="1"/>
        <v>4600.04770205428</v>
      </c>
    </row>
    <row r="18" spans="1:16" s="5" customFormat="1" ht="15.75" customHeight="1">
      <c r="A18" s="515" t="s">
        <v>100</v>
      </c>
      <c r="B18" s="73" t="s">
        <v>102</v>
      </c>
      <c r="C18" s="74"/>
      <c r="D18" s="75"/>
      <c r="E18" s="75"/>
      <c r="F18" s="75"/>
      <c r="G18" s="76"/>
      <c r="H18" s="76"/>
      <c r="I18" s="75"/>
      <c r="J18" s="77"/>
      <c r="K18" s="75"/>
      <c r="L18" s="78"/>
      <c r="M18" s="75"/>
      <c r="N18" s="79"/>
      <c r="O18" s="82">
        <v>0</v>
      </c>
      <c r="P18" s="81"/>
    </row>
    <row r="19" spans="1:16" s="5" customFormat="1" ht="15.75" customHeight="1">
      <c r="A19" s="517"/>
      <c r="B19" s="73" t="s">
        <v>101</v>
      </c>
      <c r="C19" s="74" t="s">
        <v>57</v>
      </c>
      <c r="D19" s="75">
        <v>1760.2941176470588</v>
      </c>
      <c r="E19" s="75">
        <v>1946.1538461538462</v>
      </c>
      <c r="F19" s="75">
        <v>1961.5384615384614</v>
      </c>
      <c r="G19" s="75">
        <v>1888.888888888889</v>
      </c>
      <c r="H19" s="76">
        <v>1966.6666666666667</v>
      </c>
      <c r="I19" s="75">
        <v>1671.4285714285713</v>
      </c>
      <c r="J19" s="77">
        <v>2333.3333333333335</v>
      </c>
      <c r="K19" s="75">
        <v>2071.4285714285716</v>
      </c>
      <c r="L19" s="78">
        <v>2620</v>
      </c>
      <c r="M19" s="75">
        <v>2440</v>
      </c>
      <c r="N19" s="79">
        <v>2691.6666666666665</v>
      </c>
      <c r="O19" s="80">
        <v>1706.6666666666667</v>
      </c>
      <c r="P19" s="81">
        <f t="shared" si="1"/>
        <v>2088.172149201561</v>
      </c>
    </row>
    <row r="20" spans="1:16" s="5" customFormat="1" ht="13.5" customHeight="1">
      <c r="A20" s="73"/>
      <c r="B20" s="73"/>
      <c r="C20" s="74"/>
      <c r="D20" s="75"/>
      <c r="E20" s="75"/>
      <c r="F20" s="75"/>
      <c r="G20" s="75"/>
      <c r="H20" s="76"/>
      <c r="I20" s="75"/>
      <c r="J20" s="77"/>
      <c r="K20" s="84"/>
      <c r="L20" s="78"/>
      <c r="M20" s="75"/>
      <c r="N20" s="79"/>
      <c r="O20" s="80"/>
      <c r="P20" s="81"/>
    </row>
    <row r="21" spans="1:16" s="47" customFormat="1" ht="15.75" customHeight="1">
      <c r="A21" s="85" t="s">
        <v>43</v>
      </c>
      <c r="B21" s="85"/>
      <c r="C21" s="86"/>
      <c r="D21" s="84"/>
      <c r="E21" s="84"/>
      <c r="F21" s="84"/>
      <c r="G21" s="84"/>
      <c r="H21" s="88"/>
      <c r="I21" s="84"/>
      <c r="J21" s="89"/>
      <c r="K21" s="84"/>
      <c r="L21" s="90"/>
      <c r="M21" s="84"/>
      <c r="N21" s="91"/>
      <c r="O21" s="92"/>
      <c r="P21" s="81"/>
    </row>
    <row r="22" spans="1:16" s="5" customFormat="1" ht="16.5" customHeight="1">
      <c r="A22" s="73"/>
      <c r="B22" s="73" t="s">
        <v>2</v>
      </c>
      <c r="C22" s="74" t="s">
        <v>57</v>
      </c>
      <c r="D22" s="75">
        <v>742.7631578947369</v>
      </c>
      <c r="E22" s="75">
        <v>660</v>
      </c>
      <c r="F22" s="75">
        <v>684.6153846153846</v>
      </c>
      <c r="G22" s="75">
        <v>855.5555555555555</v>
      </c>
      <c r="H22" s="76">
        <v>700</v>
      </c>
      <c r="I22" s="75">
        <v>775</v>
      </c>
      <c r="J22" s="77">
        <v>988.8888888888889</v>
      </c>
      <c r="K22" s="75">
        <v>1287.5</v>
      </c>
      <c r="L22" s="78">
        <v>1920</v>
      </c>
      <c r="M22" s="75">
        <v>1750</v>
      </c>
      <c r="N22" s="79">
        <v>1645.8333333333333</v>
      </c>
      <c r="O22" s="80">
        <v>1406.6666666666667</v>
      </c>
      <c r="P22" s="81">
        <f t="shared" si="1"/>
        <v>1118.0685822462137</v>
      </c>
    </row>
    <row r="23" spans="1:16" s="5" customFormat="1" ht="16.5" customHeight="1">
      <c r="A23" s="515" t="s">
        <v>3</v>
      </c>
      <c r="B23" s="73" t="s">
        <v>103</v>
      </c>
      <c r="C23" s="74" t="s">
        <v>57</v>
      </c>
      <c r="D23" s="75">
        <v>1475</v>
      </c>
      <c r="E23" s="75">
        <v>1426.6666666666667</v>
      </c>
      <c r="F23" s="75">
        <v>1753.8461538461538</v>
      </c>
      <c r="G23" s="76">
        <v>1988.888888888889</v>
      </c>
      <c r="H23" s="76">
        <v>1812.5</v>
      </c>
      <c r="I23" s="75">
        <v>2125</v>
      </c>
      <c r="J23" s="77">
        <v>2300</v>
      </c>
      <c r="K23" s="75"/>
      <c r="L23" s="78">
        <v>2462.5</v>
      </c>
      <c r="M23" s="75">
        <v>1866.6666666666667</v>
      </c>
      <c r="N23" s="79">
        <v>1683.3333333333333</v>
      </c>
      <c r="O23" s="80">
        <v>1420</v>
      </c>
      <c r="P23" s="81">
        <f t="shared" si="1"/>
        <v>1846.7637917637915</v>
      </c>
    </row>
    <row r="24" spans="1:16" s="5" customFormat="1" ht="16.5" customHeight="1">
      <c r="A24" s="517"/>
      <c r="B24" s="73" t="s">
        <v>104</v>
      </c>
      <c r="C24" s="74" t="s">
        <v>57</v>
      </c>
      <c r="D24" s="75">
        <v>2682.8947368421054</v>
      </c>
      <c r="E24" s="75">
        <v>2840</v>
      </c>
      <c r="F24" s="75">
        <v>3036.3636363636365</v>
      </c>
      <c r="G24" s="76"/>
      <c r="H24" s="76"/>
      <c r="I24" s="75">
        <v>3733.3333333333335</v>
      </c>
      <c r="J24" s="77">
        <v>3388.8888888888887</v>
      </c>
      <c r="K24" s="75">
        <v>2925</v>
      </c>
      <c r="L24" s="78">
        <v>3470</v>
      </c>
      <c r="M24" s="75">
        <v>3541.6666666666665</v>
      </c>
      <c r="N24" s="79">
        <v>3441.6666666666665</v>
      </c>
      <c r="O24" s="80">
        <v>3446.6666666666665</v>
      </c>
      <c r="P24" s="81">
        <f t="shared" si="1"/>
        <v>3250.648059542797</v>
      </c>
    </row>
    <row r="25" spans="1:16" s="5" customFormat="1" ht="16.5" customHeight="1">
      <c r="A25" s="73"/>
      <c r="B25" s="73" t="s">
        <v>70</v>
      </c>
      <c r="C25" s="74" t="s">
        <v>57</v>
      </c>
      <c r="D25" s="94">
        <v>1533.4928229665068</v>
      </c>
      <c r="E25" s="75">
        <v>1378.7878787878788</v>
      </c>
      <c r="F25" s="75">
        <v>1468.5314685314686</v>
      </c>
      <c r="G25" s="76">
        <v>1641.4141414141409</v>
      </c>
      <c r="H25" s="76">
        <v>1590.9090909090905</v>
      </c>
      <c r="I25" s="75">
        <v>1585.2272727272725</v>
      </c>
      <c r="J25" s="77">
        <v>1828.282828282828</v>
      </c>
      <c r="K25" s="75">
        <v>1659.090909090909</v>
      </c>
      <c r="L25" s="78">
        <v>1663.6363636363633</v>
      </c>
      <c r="M25" s="76">
        <v>1590.9090909090908</v>
      </c>
      <c r="N25" s="79">
        <v>1837.1212121212118</v>
      </c>
      <c r="O25" s="80">
        <v>1575.7575757575758</v>
      </c>
      <c r="P25" s="81">
        <f t="shared" si="1"/>
        <v>1612.7633879278612</v>
      </c>
    </row>
    <row r="26" spans="1:16" s="5" customFormat="1" ht="16.5" customHeight="1">
      <c r="A26" s="515" t="s">
        <v>105</v>
      </c>
      <c r="B26" s="73" t="s">
        <v>106</v>
      </c>
      <c r="C26" s="74" t="s">
        <v>57</v>
      </c>
      <c r="D26" s="75">
        <v>5385</v>
      </c>
      <c r="E26" s="75">
        <v>4693.333333333333</v>
      </c>
      <c r="F26" s="75">
        <v>4009.090909090909</v>
      </c>
      <c r="G26" s="76">
        <v>4000</v>
      </c>
      <c r="H26" s="76">
        <v>3637.5</v>
      </c>
      <c r="I26" s="75">
        <v>3762.5</v>
      </c>
      <c r="J26" s="77">
        <v>3466.6666666666665</v>
      </c>
      <c r="K26" s="75">
        <v>3262.5</v>
      </c>
      <c r="L26" s="78">
        <v>3900</v>
      </c>
      <c r="M26" s="75">
        <v>4325</v>
      </c>
      <c r="N26" s="79">
        <v>4141.666666666667</v>
      </c>
      <c r="O26" s="82">
        <v>3620</v>
      </c>
      <c r="P26" s="81">
        <f t="shared" si="1"/>
        <v>4016.938131313131</v>
      </c>
    </row>
    <row r="27" spans="1:16" s="5" customFormat="1" ht="15.75" customHeight="1">
      <c r="A27" s="516"/>
      <c r="B27" s="73" t="s">
        <v>107</v>
      </c>
      <c r="C27" s="74" t="s">
        <v>57</v>
      </c>
      <c r="D27" s="75">
        <v>4230.263157894737</v>
      </c>
      <c r="E27" s="75">
        <v>3913.3333333333335</v>
      </c>
      <c r="F27" s="75">
        <v>3669.230769230769</v>
      </c>
      <c r="G27" s="76">
        <v>3677.777777777778</v>
      </c>
      <c r="H27" s="76">
        <v>3275</v>
      </c>
      <c r="I27" s="75">
        <v>2925</v>
      </c>
      <c r="J27" s="77">
        <v>3044.4444444444443</v>
      </c>
      <c r="K27" s="75">
        <v>2875</v>
      </c>
      <c r="L27" s="78">
        <v>3310</v>
      </c>
      <c r="M27" s="75">
        <v>3925</v>
      </c>
      <c r="N27" s="79">
        <v>4266.666666666667</v>
      </c>
      <c r="O27" s="80">
        <v>4046.6666666666665</v>
      </c>
      <c r="P27" s="81">
        <f t="shared" si="1"/>
        <v>3596.5319013345324</v>
      </c>
    </row>
    <row r="28" spans="1:16" s="5" customFormat="1" ht="16.5" customHeight="1">
      <c r="A28" s="517"/>
      <c r="B28" s="73" t="s">
        <v>108</v>
      </c>
      <c r="C28" s="74" t="s">
        <v>57</v>
      </c>
      <c r="D28" s="75">
        <v>3731.5789473684213</v>
      </c>
      <c r="E28" s="75">
        <v>3546.6666666666665</v>
      </c>
      <c r="F28" s="75">
        <v>3600</v>
      </c>
      <c r="G28" s="76">
        <v>3677.777777777778</v>
      </c>
      <c r="H28" s="76">
        <v>3412.5</v>
      </c>
      <c r="I28" s="75">
        <v>3275</v>
      </c>
      <c r="J28" s="77">
        <v>3300</v>
      </c>
      <c r="K28" s="75">
        <v>2775</v>
      </c>
      <c r="L28" s="78">
        <v>3140</v>
      </c>
      <c r="M28" s="75">
        <v>3216.6666666666665</v>
      </c>
      <c r="N28" s="79">
        <v>3183.3333333333335</v>
      </c>
      <c r="O28" s="80">
        <v>3120</v>
      </c>
      <c r="P28" s="81">
        <f t="shared" si="1"/>
        <v>3331.5436159844053</v>
      </c>
    </row>
    <row r="29" spans="1:16" s="5" customFormat="1" ht="16.5" customHeight="1">
      <c r="A29" s="518" t="s">
        <v>49</v>
      </c>
      <c r="B29" s="73" t="s">
        <v>109</v>
      </c>
      <c r="C29" s="74" t="s">
        <v>57</v>
      </c>
      <c r="D29" s="75">
        <v>852.6315789473684</v>
      </c>
      <c r="E29" s="75">
        <v>800</v>
      </c>
      <c r="F29" s="75">
        <v>800</v>
      </c>
      <c r="G29" s="76">
        <v>800</v>
      </c>
      <c r="H29" s="76">
        <v>787.5</v>
      </c>
      <c r="I29" s="75">
        <v>762.5</v>
      </c>
      <c r="J29" s="77">
        <v>755.5555555555555</v>
      </c>
      <c r="K29" s="75">
        <v>762.5</v>
      </c>
      <c r="L29" s="78">
        <v>800</v>
      </c>
      <c r="M29" s="75">
        <v>737.5</v>
      </c>
      <c r="N29" s="79">
        <v>766.6666666666666</v>
      </c>
      <c r="O29" s="80">
        <v>790</v>
      </c>
      <c r="P29" s="81">
        <f t="shared" si="1"/>
        <v>784.5711500974659</v>
      </c>
    </row>
    <row r="30" spans="1:16" s="5" customFormat="1" ht="16.5" customHeight="1">
      <c r="A30" s="520"/>
      <c r="B30" s="73" t="s">
        <v>110</v>
      </c>
      <c r="C30" s="74" t="s">
        <v>57</v>
      </c>
      <c r="D30" s="75"/>
      <c r="E30" s="75"/>
      <c r="F30" s="75"/>
      <c r="G30" s="76"/>
      <c r="H30" s="76"/>
      <c r="I30" s="75"/>
      <c r="J30" s="77"/>
      <c r="K30" s="75"/>
      <c r="L30" s="78"/>
      <c r="M30" s="75"/>
      <c r="N30" s="79"/>
      <c r="O30" s="80"/>
      <c r="P30" s="81"/>
    </row>
    <row r="31" spans="1:16" s="5" customFormat="1" ht="19.5" customHeight="1">
      <c r="A31" s="95"/>
      <c r="B31" s="95"/>
      <c r="C31" s="74"/>
      <c r="D31" s="75"/>
      <c r="E31" s="75"/>
      <c r="F31" s="75"/>
      <c r="G31" s="76"/>
      <c r="H31" s="76"/>
      <c r="I31" s="75"/>
      <c r="J31" s="77"/>
      <c r="K31" s="75"/>
      <c r="L31" s="78"/>
      <c r="M31" s="75"/>
      <c r="N31" s="79"/>
      <c r="O31" s="80"/>
      <c r="P31" s="81"/>
    </row>
    <row r="32" spans="1:16" s="47" customFormat="1" ht="19.5" customHeight="1">
      <c r="A32" s="85" t="s">
        <v>44</v>
      </c>
      <c r="B32" s="152" t="s">
        <v>129</v>
      </c>
      <c r="C32" s="86" t="s">
        <v>59</v>
      </c>
      <c r="D32" s="151">
        <f>AVERAGE(D33:D40)</f>
        <v>11815.789473684212</v>
      </c>
      <c r="E32" s="151">
        <f aca="true" t="shared" si="2" ref="E32:O32">AVERAGE(E33:E40)</f>
        <v>10622.22222222222</v>
      </c>
      <c r="F32" s="151">
        <f t="shared" si="2"/>
        <v>9333.333333333334</v>
      </c>
      <c r="G32" s="151">
        <f t="shared" si="2"/>
        <v>9148.148148148148</v>
      </c>
      <c r="H32" s="151">
        <f t="shared" si="2"/>
        <v>7645.833333333333</v>
      </c>
      <c r="I32" s="151">
        <f t="shared" si="2"/>
        <v>8458.333333333334</v>
      </c>
      <c r="J32" s="151">
        <f t="shared" si="2"/>
        <v>8095.833333333334</v>
      </c>
      <c r="K32" s="151">
        <f t="shared" si="2"/>
        <v>11203.57142857143</v>
      </c>
      <c r="L32" s="151">
        <f t="shared" si="2"/>
        <v>12550</v>
      </c>
      <c r="M32" s="151">
        <f t="shared" si="2"/>
        <v>12987.5</v>
      </c>
      <c r="N32" s="151">
        <f t="shared" si="2"/>
        <v>10472.727272727272</v>
      </c>
      <c r="O32" s="151">
        <f t="shared" si="2"/>
        <v>9746.666666666666</v>
      </c>
      <c r="P32" s="81"/>
    </row>
    <row r="33" spans="1:16" s="5" customFormat="1" ht="15.75" customHeight="1">
      <c r="A33" s="518" t="s">
        <v>120</v>
      </c>
      <c r="B33" s="73" t="s">
        <v>113</v>
      </c>
      <c r="C33" s="74" t="s">
        <v>59</v>
      </c>
      <c r="D33" s="75">
        <v>15578.947368421053</v>
      </c>
      <c r="E33" s="75">
        <v>13866.666666666666</v>
      </c>
      <c r="F33" s="75">
        <v>11846.153846153846</v>
      </c>
      <c r="G33" s="76">
        <v>11777.777777777777</v>
      </c>
      <c r="H33" s="76">
        <v>10000</v>
      </c>
      <c r="I33" s="75">
        <v>10625</v>
      </c>
      <c r="J33" s="77">
        <v>12333.333333333334</v>
      </c>
      <c r="K33" s="75">
        <v>16625</v>
      </c>
      <c r="L33" s="78">
        <v>20000</v>
      </c>
      <c r="M33" s="75">
        <v>21083.333333333332</v>
      </c>
      <c r="N33" s="79">
        <v>17666.666666666668</v>
      </c>
      <c r="O33" s="80">
        <v>17133.333333333332</v>
      </c>
      <c r="P33" s="81">
        <f t="shared" si="1"/>
        <v>14878.017693807167</v>
      </c>
    </row>
    <row r="34" spans="1:16" s="5" customFormat="1" ht="15.75" customHeight="1">
      <c r="A34" s="519"/>
      <c r="B34" s="73" t="s">
        <v>114</v>
      </c>
      <c r="C34" s="74" t="s">
        <v>59</v>
      </c>
      <c r="D34" s="75">
        <v>12578.947368421053</v>
      </c>
      <c r="E34" s="75">
        <v>10866.666666666666</v>
      </c>
      <c r="F34" s="75">
        <v>9769.23076923077</v>
      </c>
      <c r="G34" s="76">
        <v>9666.666666666666</v>
      </c>
      <c r="H34" s="76">
        <v>8000</v>
      </c>
      <c r="I34" s="75">
        <v>8625</v>
      </c>
      <c r="J34" s="77">
        <v>10333.333333333334</v>
      </c>
      <c r="K34" s="75">
        <v>14250</v>
      </c>
      <c r="L34" s="78">
        <v>17300</v>
      </c>
      <c r="M34" s="75">
        <v>18083.333333333332</v>
      </c>
      <c r="N34" s="79">
        <v>14666.666666666666</v>
      </c>
      <c r="O34" s="80">
        <v>14133.333333333334</v>
      </c>
      <c r="P34" s="81">
        <f t="shared" si="1"/>
        <v>12356.098178137652</v>
      </c>
    </row>
    <row r="35" spans="1:16" s="5" customFormat="1" ht="15.75" customHeight="1">
      <c r="A35" s="519"/>
      <c r="B35" s="73" t="s">
        <v>115</v>
      </c>
      <c r="C35" s="74" t="s">
        <v>59</v>
      </c>
      <c r="D35" s="75"/>
      <c r="E35" s="75"/>
      <c r="F35" s="75"/>
      <c r="G35" s="76"/>
      <c r="H35" s="76"/>
      <c r="I35" s="75"/>
      <c r="J35" s="77"/>
      <c r="K35" s="75"/>
      <c r="L35" s="78"/>
      <c r="M35" s="75"/>
      <c r="N35" s="79"/>
      <c r="O35" s="80"/>
      <c r="P35" s="81"/>
    </row>
    <row r="36" spans="1:16" s="5" customFormat="1" ht="15.75" customHeight="1">
      <c r="A36" s="519"/>
      <c r="B36" s="73" t="s">
        <v>116</v>
      </c>
      <c r="C36" s="74" t="s">
        <v>59</v>
      </c>
      <c r="D36" s="75"/>
      <c r="E36" s="75"/>
      <c r="F36" s="75"/>
      <c r="G36" s="76"/>
      <c r="H36" s="76"/>
      <c r="I36" s="75"/>
      <c r="J36" s="77"/>
      <c r="K36" s="75"/>
      <c r="L36" s="78"/>
      <c r="M36" s="75"/>
      <c r="N36" s="79"/>
      <c r="O36" s="80"/>
      <c r="P36" s="81"/>
    </row>
    <row r="37" spans="1:16" s="5" customFormat="1" ht="15.75" customHeight="1">
      <c r="A37" s="519"/>
      <c r="B37" s="73" t="s">
        <v>112</v>
      </c>
      <c r="C37" s="97" t="s">
        <v>59</v>
      </c>
      <c r="D37" s="75"/>
      <c r="E37" s="75"/>
      <c r="F37" s="75"/>
      <c r="G37" s="76"/>
      <c r="H37" s="76"/>
      <c r="I37" s="75"/>
      <c r="J37" s="77">
        <v>8062.5</v>
      </c>
      <c r="K37" s="75">
        <v>11000</v>
      </c>
      <c r="L37" s="78">
        <v>11666.666666666666</v>
      </c>
      <c r="M37" s="75">
        <v>12750</v>
      </c>
      <c r="N37" s="79">
        <v>9545.454545454546</v>
      </c>
      <c r="O37" s="80">
        <v>8066.666666666667</v>
      </c>
      <c r="P37" s="81">
        <f t="shared" si="1"/>
        <v>10181.881313131313</v>
      </c>
    </row>
    <row r="38" spans="1:16" s="5" customFormat="1" ht="15.75" customHeight="1">
      <c r="A38" s="519"/>
      <c r="B38" s="73" t="s">
        <v>111</v>
      </c>
      <c r="C38" s="97" t="s">
        <v>59</v>
      </c>
      <c r="D38" s="75"/>
      <c r="E38" s="75"/>
      <c r="F38" s="75"/>
      <c r="G38" s="76"/>
      <c r="H38" s="76"/>
      <c r="I38" s="75"/>
      <c r="J38" s="77">
        <v>4750</v>
      </c>
      <c r="K38" s="75">
        <v>7142.857142857143</v>
      </c>
      <c r="L38" s="78">
        <v>7583.333333333333</v>
      </c>
      <c r="M38" s="75">
        <v>7187.5</v>
      </c>
      <c r="N38" s="79">
        <v>5318.181818181818</v>
      </c>
      <c r="O38" s="80">
        <v>5166.666666666667</v>
      </c>
      <c r="P38" s="81">
        <f t="shared" si="1"/>
        <v>6191.42316017316</v>
      </c>
    </row>
    <row r="39" spans="1:16" s="5" customFormat="1" ht="15.75" customHeight="1">
      <c r="A39" s="519"/>
      <c r="B39" s="73" t="s">
        <v>117</v>
      </c>
      <c r="C39" s="97" t="s">
        <v>59</v>
      </c>
      <c r="D39" s="93">
        <v>7289.473684210527</v>
      </c>
      <c r="E39" s="75">
        <v>7133.333333333333</v>
      </c>
      <c r="F39" s="75">
        <v>6384.615384615385</v>
      </c>
      <c r="G39" s="76">
        <v>6000</v>
      </c>
      <c r="H39" s="76">
        <v>4937.5</v>
      </c>
      <c r="I39" s="75">
        <v>6125</v>
      </c>
      <c r="J39" s="77">
        <v>5000</v>
      </c>
      <c r="K39" s="75">
        <v>7000</v>
      </c>
      <c r="L39" s="78">
        <v>6200</v>
      </c>
      <c r="M39" s="75">
        <v>5833.333333333333</v>
      </c>
      <c r="N39" s="79">
        <v>5166.666666666667</v>
      </c>
      <c r="O39" s="80">
        <v>4233.333333333333</v>
      </c>
      <c r="P39" s="81">
        <f t="shared" si="1"/>
        <v>5941.937977957715</v>
      </c>
    </row>
    <row r="40" spans="1:16" s="5" customFormat="1" ht="15.75" customHeight="1">
      <c r="A40" s="520"/>
      <c r="B40" s="73" t="s">
        <v>118</v>
      </c>
      <c r="C40" s="97" t="s">
        <v>59</v>
      </c>
      <c r="D40" s="93"/>
      <c r="E40" s="75"/>
      <c r="F40" s="75"/>
      <c r="G40" s="76"/>
      <c r="H40" s="76"/>
      <c r="I40" s="75"/>
      <c r="J40" s="77"/>
      <c r="K40" s="75"/>
      <c r="L40" s="78"/>
      <c r="M40" s="75"/>
      <c r="N40" s="79"/>
      <c r="O40" s="80"/>
      <c r="P40" s="81"/>
    </row>
    <row r="41" spans="1:16" s="5" customFormat="1" ht="13.5" customHeight="1">
      <c r="A41" s="518" t="s">
        <v>121</v>
      </c>
      <c r="B41" s="73" t="s">
        <v>119</v>
      </c>
      <c r="C41" s="97" t="s">
        <v>58</v>
      </c>
      <c r="D41" s="93">
        <v>315.7894736842105</v>
      </c>
      <c r="E41" s="75">
        <v>383.3333333333333</v>
      </c>
      <c r="F41" s="75">
        <v>369.2307692307692</v>
      </c>
      <c r="G41" s="76">
        <v>327.77777777777777</v>
      </c>
      <c r="H41" s="76">
        <v>206.25</v>
      </c>
      <c r="I41" s="75">
        <v>231.25</v>
      </c>
      <c r="J41" s="77">
        <v>266.6666666666667</v>
      </c>
      <c r="K41" s="75">
        <v>318.75</v>
      </c>
      <c r="L41" s="78">
        <v>310</v>
      </c>
      <c r="M41" s="75">
        <v>300</v>
      </c>
      <c r="N41" s="79">
        <v>300</v>
      </c>
      <c r="O41" s="80">
        <v>300</v>
      </c>
      <c r="P41" s="81">
        <f t="shared" si="1"/>
        <v>302.42066839106315</v>
      </c>
    </row>
    <row r="42" spans="1:16" s="5" customFormat="1" ht="13.5" customHeight="1">
      <c r="A42" s="520"/>
      <c r="B42" s="73" t="s">
        <v>122</v>
      </c>
      <c r="C42" s="97" t="s">
        <v>58</v>
      </c>
      <c r="D42" s="93"/>
      <c r="E42" s="75"/>
      <c r="F42" s="75"/>
      <c r="G42" s="76"/>
      <c r="H42" s="76"/>
      <c r="I42" s="75"/>
      <c r="J42" s="77"/>
      <c r="K42" s="75"/>
      <c r="L42" s="78"/>
      <c r="M42" s="75"/>
      <c r="N42" s="79"/>
      <c r="O42" s="80"/>
      <c r="P42" s="81"/>
    </row>
    <row r="43" spans="1:16" s="5" customFormat="1" ht="16.5" customHeight="1">
      <c r="A43" s="95"/>
      <c r="B43" s="95"/>
      <c r="C43" s="97"/>
      <c r="D43" s="75"/>
      <c r="E43" s="75"/>
      <c r="F43" s="98"/>
      <c r="G43" s="76"/>
      <c r="H43" s="76"/>
      <c r="I43" s="75"/>
      <c r="J43" s="77"/>
      <c r="K43" s="75"/>
      <c r="L43" s="78"/>
      <c r="M43" s="75"/>
      <c r="N43" s="79"/>
      <c r="O43" s="82"/>
      <c r="P43" s="81"/>
    </row>
    <row r="44" spans="1:16" s="47" customFormat="1" ht="15.75" customHeight="1">
      <c r="A44" s="85" t="s">
        <v>45</v>
      </c>
      <c r="B44" s="85"/>
      <c r="C44" s="99"/>
      <c r="D44" s="87"/>
      <c r="E44" s="84"/>
      <c r="F44" s="87"/>
      <c r="G44" s="88"/>
      <c r="H44" s="100"/>
      <c r="I44" s="87"/>
      <c r="J44" s="101"/>
      <c r="K44" s="84"/>
      <c r="L44" s="90"/>
      <c r="M44" s="87"/>
      <c r="N44" s="91"/>
      <c r="O44" s="96"/>
      <c r="P44" s="81"/>
    </row>
    <row r="45" spans="1:16" s="5" customFormat="1" ht="18.75" customHeight="1">
      <c r="A45" s="73"/>
      <c r="B45" s="73" t="s">
        <v>4</v>
      </c>
      <c r="C45" s="97" t="s">
        <v>58</v>
      </c>
      <c r="D45" s="75">
        <v>2665.7894736842104</v>
      </c>
      <c r="E45" s="75">
        <v>2580</v>
      </c>
      <c r="F45" s="75">
        <v>2515.3846153846152</v>
      </c>
      <c r="G45" s="76">
        <v>2755.5555555555557</v>
      </c>
      <c r="H45" s="76">
        <v>2600</v>
      </c>
      <c r="I45" s="75">
        <v>2600</v>
      </c>
      <c r="J45" s="77">
        <v>2600</v>
      </c>
      <c r="K45" s="75">
        <v>2750</v>
      </c>
      <c r="L45" s="78">
        <v>2750</v>
      </c>
      <c r="M45" s="75">
        <v>2891.6666666666665</v>
      </c>
      <c r="N45" s="79">
        <v>2900</v>
      </c>
      <c r="O45" s="80">
        <v>2993.3333333333335</v>
      </c>
      <c r="P45" s="81">
        <f t="shared" si="1"/>
        <v>2716.8108037186985</v>
      </c>
    </row>
    <row r="46" spans="3:9" s="5" customFormat="1" ht="15" customHeight="1">
      <c r="C46" s="102"/>
      <c r="I46" s="103"/>
    </row>
    <row r="47" spans="1:16" s="5" customFormat="1" ht="15" customHeight="1">
      <c r="A47" s="502"/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</row>
    <row r="48" spans="1:16" s="5" customFormat="1" ht="22.5" customHeight="1">
      <c r="A48" s="502" t="s">
        <v>76</v>
      </c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</row>
    <row r="49" spans="1:16" s="5" customFormat="1" ht="21" customHeight="1">
      <c r="A49" s="502" t="str">
        <f>A3</f>
        <v>Enero-Diciembre 2020, (En RD$)</v>
      </c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</row>
    <row r="50" spans="1:16" ht="32.25" customHeight="1">
      <c r="A50" s="222" t="s">
        <v>186</v>
      </c>
      <c r="B50" s="222" t="s">
        <v>123</v>
      </c>
      <c r="C50" s="223" t="s">
        <v>84</v>
      </c>
      <c r="D50" s="222" t="s">
        <v>16</v>
      </c>
      <c r="E50" s="222" t="s">
        <v>17</v>
      </c>
      <c r="F50" s="222" t="s">
        <v>18</v>
      </c>
      <c r="G50" s="222" t="s">
        <v>19</v>
      </c>
      <c r="H50" s="222" t="s">
        <v>20</v>
      </c>
      <c r="I50" s="224" t="s">
        <v>21</v>
      </c>
      <c r="J50" s="222" t="s">
        <v>22</v>
      </c>
      <c r="K50" s="222" t="s">
        <v>61</v>
      </c>
      <c r="L50" s="222" t="s">
        <v>23</v>
      </c>
      <c r="M50" s="222" t="s">
        <v>24</v>
      </c>
      <c r="N50" s="222" t="s">
        <v>25</v>
      </c>
      <c r="O50" s="222" t="s">
        <v>26</v>
      </c>
      <c r="P50" s="222" t="s">
        <v>40</v>
      </c>
    </row>
    <row r="51" spans="1:16" s="47" customFormat="1" ht="21" customHeight="1">
      <c r="A51" s="85" t="s">
        <v>46</v>
      </c>
      <c r="B51" s="85"/>
      <c r="C51" s="86"/>
      <c r="D51" s="104"/>
      <c r="E51" s="87"/>
      <c r="F51" s="87"/>
      <c r="G51" s="105"/>
      <c r="H51" s="105"/>
      <c r="I51" s="87"/>
      <c r="J51" s="84" t="s">
        <v>87</v>
      </c>
      <c r="K51" s="87"/>
      <c r="L51" s="106"/>
      <c r="M51" s="87"/>
      <c r="N51" s="107"/>
      <c r="O51" s="92"/>
      <c r="P51" s="108"/>
    </row>
    <row r="52" spans="1:16" s="16" customFormat="1" ht="15.75" customHeight="1">
      <c r="A52" s="518" t="s">
        <v>124</v>
      </c>
      <c r="B52" s="73" t="s">
        <v>125</v>
      </c>
      <c r="C52" s="74" t="s">
        <v>57</v>
      </c>
      <c r="D52" s="109">
        <v>1502.3923444976076</v>
      </c>
      <c r="E52" s="75">
        <v>2339.393939393939</v>
      </c>
      <c r="F52" s="75">
        <v>2657.3426573426573</v>
      </c>
      <c r="G52" s="76">
        <v>1101.0101010101007</v>
      </c>
      <c r="H52" s="76">
        <v>693.1818181818181</v>
      </c>
      <c r="I52" s="75">
        <v>647.7272727272726</v>
      </c>
      <c r="J52" s="75">
        <v>1111.111111111111</v>
      </c>
      <c r="K52" s="75">
        <v>1365.909090909091</v>
      </c>
      <c r="L52" s="76">
        <v>2600</v>
      </c>
      <c r="M52" s="75">
        <v>3366.6666666666665</v>
      </c>
      <c r="N52" s="110">
        <v>1450</v>
      </c>
      <c r="O52" s="80">
        <v>2546.6666666666665</v>
      </c>
      <c r="P52" s="111">
        <f>AVERAGE(D52:O52)</f>
        <v>1781.7834723755777</v>
      </c>
    </row>
    <row r="53" spans="1:16" s="16" customFormat="1" ht="15.75" customHeight="1">
      <c r="A53" s="519"/>
      <c r="B53" s="73" t="s">
        <v>126</v>
      </c>
      <c r="C53" s="74" t="s">
        <v>57</v>
      </c>
      <c r="D53" s="109">
        <v>3184.2105263157896</v>
      </c>
      <c r="E53" s="75">
        <v>1933.3333333333333</v>
      </c>
      <c r="F53" s="75">
        <v>1492.3076923076924</v>
      </c>
      <c r="G53" s="76">
        <v>1366.6666666666667</v>
      </c>
      <c r="H53" s="76">
        <v>3025</v>
      </c>
      <c r="I53" s="75">
        <v>4450</v>
      </c>
      <c r="J53" s="75">
        <v>3600</v>
      </c>
      <c r="K53" s="75">
        <v>7175</v>
      </c>
      <c r="L53" s="76">
        <v>7660</v>
      </c>
      <c r="M53" s="75">
        <v>6600</v>
      </c>
      <c r="N53" s="110">
        <v>4216.666666666667</v>
      </c>
      <c r="O53" s="80">
        <v>5000</v>
      </c>
      <c r="P53" s="111">
        <f aca="true" t="shared" si="3" ref="P53:P82">AVERAGE(D53:O53)</f>
        <v>4141.932073774179</v>
      </c>
    </row>
    <row r="54" spans="1:16" s="6" customFormat="1" ht="15.75" customHeight="1">
      <c r="A54" s="519"/>
      <c r="B54" s="73" t="s">
        <v>127</v>
      </c>
      <c r="C54" s="74" t="s">
        <v>57</v>
      </c>
      <c r="D54" s="112">
        <v>3184.2105263157896</v>
      </c>
      <c r="E54" s="75">
        <v>1933.3333333333333</v>
      </c>
      <c r="F54" s="112">
        <v>1492.3076923076924</v>
      </c>
      <c r="G54" s="76">
        <v>1366.6666666666667</v>
      </c>
      <c r="H54" s="112">
        <v>3025</v>
      </c>
      <c r="I54" s="112">
        <v>4450</v>
      </c>
      <c r="J54" s="112">
        <v>3600</v>
      </c>
      <c r="K54" s="112">
        <v>7175</v>
      </c>
      <c r="L54" s="112">
        <v>7660</v>
      </c>
      <c r="M54" s="112">
        <v>6600</v>
      </c>
      <c r="N54" s="110">
        <v>4216.666666666667</v>
      </c>
      <c r="O54" s="80">
        <v>5000</v>
      </c>
      <c r="P54" s="111">
        <f t="shared" si="3"/>
        <v>4141.932073774179</v>
      </c>
    </row>
    <row r="55" spans="1:16" s="6" customFormat="1" ht="15.75" customHeight="1">
      <c r="A55" s="520"/>
      <c r="B55" s="73" t="s">
        <v>128</v>
      </c>
      <c r="C55" s="74" t="s">
        <v>57</v>
      </c>
      <c r="D55" s="112">
        <v>3171.0526315789475</v>
      </c>
      <c r="E55" s="75">
        <v>4333.333333333333</v>
      </c>
      <c r="F55" s="112">
        <v>3646.153846153846</v>
      </c>
      <c r="G55" s="76">
        <v>4055.5555555555557</v>
      </c>
      <c r="H55" s="112">
        <v>3537.5</v>
      </c>
      <c r="I55" s="112">
        <v>4062.5</v>
      </c>
      <c r="J55" s="112">
        <v>3066.6666666666665</v>
      </c>
      <c r="K55" s="112">
        <v>2562.5</v>
      </c>
      <c r="L55" s="112">
        <v>3850</v>
      </c>
      <c r="M55" s="112">
        <v>4333.333333333333</v>
      </c>
      <c r="N55" s="110">
        <v>3375</v>
      </c>
      <c r="O55" s="80">
        <v>3566.6666666666665</v>
      </c>
      <c r="P55" s="111">
        <f t="shared" si="3"/>
        <v>3630.021836107362</v>
      </c>
    </row>
    <row r="56" spans="1:16" s="6" customFormat="1" ht="15.75" customHeight="1">
      <c r="A56" s="518" t="s">
        <v>72</v>
      </c>
      <c r="B56" s="73" t="s">
        <v>130</v>
      </c>
      <c r="C56" s="74" t="s">
        <v>57</v>
      </c>
      <c r="D56" s="112">
        <v>14973.684210526315</v>
      </c>
      <c r="E56" s="112">
        <v>16066.666666666666</v>
      </c>
      <c r="F56" s="112">
        <v>16384.615384615383</v>
      </c>
      <c r="G56" s="112">
        <v>17222.222222222223</v>
      </c>
      <c r="H56" s="112">
        <v>18000</v>
      </c>
      <c r="I56" s="112">
        <v>17750</v>
      </c>
      <c r="J56" s="112">
        <v>17500</v>
      </c>
      <c r="K56" s="112">
        <v>17500</v>
      </c>
      <c r="L56" s="112">
        <v>17100</v>
      </c>
      <c r="M56" s="112">
        <v>15083.333333333334</v>
      </c>
      <c r="N56" s="110">
        <v>13375</v>
      </c>
      <c r="O56" s="80">
        <v>8400</v>
      </c>
      <c r="P56" s="111">
        <f t="shared" si="3"/>
        <v>15779.626818113662</v>
      </c>
    </row>
    <row r="57" spans="1:16" s="6" customFormat="1" ht="15.75" customHeight="1">
      <c r="A57" s="520"/>
      <c r="B57" s="73" t="s">
        <v>131</v>
      </c>
      <c r="C57" s="74" t="s">
        <v>57</v>
      </c>
      <c r="D57" s="112">
        <v>7894.736842105263</v>
      </c>
      <c r="E57" s="75">
        <v>8333.333333333334</v>
      </c>
      <c r="F57" s="112">
        <v>8461.538461538461</v>
      </c>
      <c r="G57" s="76">
        <v>8944.444444444445</v>
      </c>
      <c r="H57" s="112">
        <v>10625</v>
      </c>
      <c r="I57" s="112">
        <v>10687.5</v>
      </c>
      <c r="J57" s="112">
        <v>10500</v>
      </c>
      <c r="K57" s="112">
        <v>10812.5</v>
      </c>
      <c r="L57" s="112">
        <v>9450</v>
      </c>
      <c r="M57" s="112">
        <v>8791.666666666666</v>
      </c>
      <c r="N57" s="110">
        <v>9333.333333333334</v>
      </c>
      <c r="O57" s="80">
        <v>6033.333333333333</v>
      </c>
      <c r="P57" s="111">
        <f t="shared" si="3"/>
        <v>9155.615534562903</v>
      </c>
    </row>
    <row r="58" spans="1:16" s="6" customFormat="1" ht="15.75" customHeight="1">
      <c r="A58" s="73"/>
      <c r="B58" s="73" t="s">
        <v>5</v>
      </c>
      <c r="C58" s="74" t="s">
        <v>57</v>
      </c>
      <c r="D58" s="112">
        <v>1251.7942583732056</v>
      </c>
      <c r="E58" s="75">
        <v>1042.4242424242423</v>
      </c>
      <c r="F58" s="112">
        <v>1300.6993006993007</v>
      </c>
      <c r="G58" s="76">
        <v>1530.30303030303</v>
      </c>
      <c r="H58" s="112">
        <v>1636.363636363636</v>
      </c>
      <c r="I58" s="112">
        <v>2232.9545454545455</v>
      </c>
      <c r="J58" s="112">
        <v>3131.3131313131307</v>
      </c>
      <c r="K58" s="112">
        <v>2954.545454545455</v>
      </c>
      <c r="L58" s="112">
        <v>1977.2727272727275</v>
      </c>
      <c r="M58" s="112">
        <v>1609.8484848484848</v>
      </c>
      <c r="N58" s="110">
        <v>1276.5151515151515</v>
      </c>
      <c r="O58" s="80">
        <v>1118.1818181818178</v>
      </c>
      <c r="P58" s="111">
        <f t="shared" si="3"/>
        <v>1755.1846484412272</v>
      </c>
    </row>
    <row r="59" spans="1:16" s="6" customFormat="1" ht="15.75" customHeight="1">
      <c r="A59" s="518" t="s">
        <v>50</v>
      </c>
      <c r="B59" s="73" t="s">
        <v>132</v>
      </c>
      <c r="C59" s="74" t="s">
        <v>57</v>
      </c>
      <c r="D59" s="77">
        <v>904.2105263157895</v>
      </c>
      <c r="E59" s="75">
        <v>1034.6666666666667</v>
      </c>
      <c r="F59" s="112">
        <v>1421.5384615384614</v>
      </c>
      <c r="G59" s="76">
        <v>1360</v>
      </c>
      <c r="H59" s="112">
        <v>1280</v>
      </c>
      <c r="I59" s="112">
        <v>1170</v>
      </c>
      <c r="J59" s="112">
        <v>1111.111111111111</v>
      </c>
      <c r="K59" s="112">
        <v>1230</v>
      </c>
      <c r="L59" s="112">
        <v>1280</v>
      </c>
      <c r="M59" s="112">
        <v>1140</v>
      </c>
      <c r="N59" s="110">
        <v>1133.3333333333333</v>
      </c>
      <c r="O59" s="80">
        <v>1285.3333333333333</v>
      </c>
      <c r="P59" s="111">
        <f t="shared" si="3"/>
        <v>1195.849452691558</v>
      </c>
    </row>
    <row r="60" spans="1:16" s="4" customFormat="1" ht="15.75" customHeight="1">
      <c r="A60" s="520"/>
      <c r="B60" s="73" t="s">
        <v>133</v>
      </c>
      <c r="C60" s="74" t="s">
        <v>57</v>
      </c>
      <c r="D60" s="113">
        <v>623.1578947368421</v>
      </c>
      <c r="E60" s="75">
        <v>773.3333333333334</v>
      </c>
      <c r="F60" s="113">
        <v>1046.1538461538462</v>
      </c>
      <c r="G60" s="114">
        <v>1137.7777777777778</v>
      </c>
      <c r="H60" s="114">
        <v>1030</v>
      </c>
      <c r="I60" s="113">
        <v>940</v>
      </c>
      <c r="J60" s="113">
        <v>862.2222222222222</v>
      </c>
      <c r="K60" s="115">
        <v>900</v>
      </c>
      <c r="L60" s="112">
        <v>992</v>
      </c>
      <c r="M60" s="113">
        <v>853.3333333333334</v>
      </c>
      <c r="N60" s="115">
        <v>873.3333333333334</v>
      </c>
      <c r="O60" s="116">
        <v>977.0666666666667</v>
      </c>
      <c r="P60" s="111">
        <f t="shared" si="3"/>
        <v>917.3648672964464</v>
      </c>
    </row>
    <row r="61" spans="1:16" s="4" customFormat="1" ht="15.75" customHeight="1">
      <c r="A61" s="518" t="s">
        <v>134</v>
      </c>
      <c r="B61" s="73" t="s">
        <v>135</v>
      </c>
      <c r="C61" s="74" t="s">
        <v>57</v>
      </c>
      <c r="D61" s="112">
        <v>2800</v>
      </c>
      <c r="E61" s="112">
        <v>3080</v>
      </c>
      <c r="F61" s="112">
        <v>2476.923076923077</v>
      </c>
      <c r="G61" s="112">
        <v>2360</v>
      </c>
      <c r="H61" s="112">
        <v>2075</v>
      </c>
      <c r="I61" s="112">
        <v>2175</v>
      </c>
      <c r="J61" s="113">
        <v>3000</v>
      </c>
      <c r="K61" s="113">
        <v>4000</v>
      </c>
      <c r="L61" s="114">
        <v>5040</v>
      </c>
      <c r="M61" s="113">
        <v>4690.909090909091</v>
      </c>
      <c r="N61" s="117"/>
      <c r="O61" s="80"/>
      <c r="P61" s="111">
        <f t="shared" si="3"/>
        <v>3169.783216783217</v>
      </c>
    </row>
    <row r="62" spans="1:16" s="4" customFormat="1" ht="15.75" customHeight="1">
      <c r="A62" s="519"/>
      <c r="B62" s="73" t="s">
        <v>138</v>
      </c>
      <c r="C62" s="74" t="s">
        <v>57</v>
      </c>
      <c r="D62" s="112">
        <v>3250</v>
      </c>
      <c r="E62" s="112">
        <v>3906.6666666666665</v>
      </c>
      <c r="F62" s="112">
        <v>3507.6923076923076</v>
      </c>
      <c r="G62" s="112">
        <v>3555.5555555555557</v>
      </c>
      <c r="H62" s="112">
        <v>3450</v>
      </c>
      <c r="I62" s="112">
        <v>3350</v>
      </c>
      <c r="J62" s="113">
        <v>4622.222222222223</v>
      </c>
      <c r="K62" s="113">
        <v>4750</v>
      </c>
      <c r="L62" s="113">
        <v>5140</v>
      </c>
      <c r="M62" s="113">
        <v>5516.666666666667</v>
      </c>
      <c r="N62" s="117">
        <v>4366.666666666667</v>
      </c>
      <c r="O62" s="80">
        <v>2600</v>
      </c>
      <c r="P62" s="111">
        <f t="shared" si="3"/>
        <v>4001.289173789173</v>
      </c>
    </row>
    <row r="63" spans="1:16" s="4" customFormat="1" ht="15.75" customHeight="1">
      <c r="A63" s="519"/>
      <c r="B63" s="73" t="s">
        <v>136</v>
      </c>
      <c r="C63" s="74" t="s">
        <v>57</v>
      </c>
      <c r="D63" s="112">
        <v>2694.7368421052633</v>
      </c>
      <c r="E63" s="112">
        <v>2960</v>
      </c>
      <c r="F63" s="112">
        <v>2720</v>
      </c>
      <c r="G63" s="112">
        <v>2911.1111111111113</v>
      </c>
      <c r="H63" s="112">
        <v>2750</v>
      </c>
      <c r="I63" s="112">
        <v>2600</v>
      </c>
      <c r="J63" s="113">
        <v>3525</v>
      </c>
      <c r="K63" s="113">
        <v>4700</v>
      </c>
      <c r="L63" s="113">
        <v>5511.111111111111</v>
      </c>
      <c r="M63" s="113">
        <v>5116.666666666667</v>
      </c>
      <c r="N63" s="117">
        <v>3683.3333333333335</v>
      </c>
      <c r="O63" s="80">
        <v>2146.6666666666665</v>
      </c>
      <c r="P63" s="111">
        <f t="shared" si="3"/>
        <v>3443.2188109161793</v>
      </c>
    </row>
    <row r="64" spans="1:16" s="5" customFormat="1" ht="15.75" customHeight="1">
      <c r="A64" s="520"/>
      <c r="B64" s="73" t="s">
        <v>137</v>
      </c>
      <c r="C64" s="74" t="s">
        <v>57</v>
      </c>
      <c r="D64" s="113">
        <v>2681.5789473684213</v>
      </c>
      <c r="E64" s="75">
        <v>3720</v>
      </c>
      <c r="F64" s="113">
        <v>3509.090909090909</v>
      </c>
      <c r="G64" s="114"/>
      <c r="H64" s="113"/>
      <c r="I64" s="113"/>
      <c r="J64" s="113"/>
      <c r="K64" s="113"/>
      <c r="L64" s="114">
        <v>5666.666666666667</v>
      </c>
      <c r="M64" s="113">
        <v>6066.666666666667</v>
      </c>
      <c r="N64" s="117">
        <v>4816.666666666667</v>
      </c>
      <c r="O64" s="80">
        <v>2840</v>
      </c>
      <c r="P64" s="111">
        <f t="shared" si="3"/>
        <v>4185.809979494191</v>
      </c>
    </row>
    <row r="65" spans="1:16" s="5" customFormat="1" ht="15.75" customHeight="1">
      <c r="A65" s="73"/>
      <c r="B65" s="73" t="s">
        <v>12</v>
      </c>
      <c r="C65" s="74" t="s">
        <v>57</v>
      </c>
      <c r="D65" s="113">
        <v>936.8421052631579</v>
      </c>
      <c r="E65" s="75">
        <v>1000</v>
      </c>
      <c r="F65" s="113">
        <v>1061.5384615384614</v>
      </c>
      <c r="G65" s="114">
        <v>822.2222222222222</v>
      </c>
      <c r="H65" s="113">
        <v>687.5</v>
      </c>
      <c r="I65" s="113">
        <v>812.5</v>
      </c>
      <c r="J65" s="113">
        <v>777.7777777777778</v>
      </c>
      <c r="K65" s="113">
        <v>987.5</v>
      </c>
      <c r="L65" s="114">
        <v>960</v>
      </c>
      <c r="M65" s="113">
        <v>900</v>
      </c>
      <c r="N65" s="117">
        <v>766.6666666666666</v>
      </c>
      <c r="O65" s="80">
        <v>953.3333333333334</v>
      </c>
      <c r="P65" s="111">
        <f t="shared" si="3"/>
        <v>888.8233805668016</v>
      </c>
    </row>
    <row r="66" spans="1:16" s="5" customFormat="1" ht="15.75" customHeight="1">
      <c r="A66" s="73"/>
      <c r="B66" s="73" t="s">
        <v>13</v>
      </c>
      <c r="C66" s="74" t="s">
        <v>57</v>
      </c>
      <c r="D66" s="113">
        <v>675.438596491228</v>
      </c>
      <c r="E66" s="75">
        <v>737.0370370370371</v>
      </c>
      <c r="F66" s="113">
        <v>769.230769230769</v>
      </c>
      <c r="G66" s="114">
        <v>604.9382716049382</v>
      </c>
      <c r="H66" s="113">
        <v>694.4444444444445</v>
      </c>
      <c r="I66" s="113">
        <v>874.9999999999999</v>
      </c>
      <c r="J66" s="113">
        <v>456.7901234567901</v>
      </c>
      <c r="K66" s="113">
        <v>423.6111111111112</v>
      </c>
      <c r="L66" s="114">
        <v>866.6666666666666</v>
      </c>
      <c r="M66" s="113">
        <v>555.5555555555555</v>
      </c>
      <c r="N66" s="117">
        <v>444.4444444444444</v>
      </c>
      <c r="O66" s="80">
        <v>1148.148148148148</v>
      </c>
      <c r="P66" s="111">
        <f t="shared" si="3"/>
        <v>687.6087640159277</v>
      </c>
    </row>
    <row r="67" spans="1:16" s="5" customFormat="1" ht="15.75" customHeight="1">
      <c r="A67" s="73"/>
      <c r="B67" s="73" t="s">
        <v>14</v>
      </c>
      <c r="C67" s="74" t="s">
        <v>58</v>
      </c>
      <c r="D67" s="113">
        <v>628.9473684210526</v>
      </c>
      <c r="E67" s="75">
        <v>680</v>
      </c>
      <c r="F67" s="113">
        <v>569.2307692307693</v>
      </c>
      <c r="G67" s="114">
        <v>555.5555555555555</v>
      </c>
      <c r="H67" s="113">
        <v>575</v>
      </c>
      <c r="I67" s="113">
        <v>762.5</v>
      </c>
      <c r="J67" s="113">
        <v>1033.3333333333333</v>
      </c>
      <c r="K67" s="113">
        <v>1200</v>
      </c>
      <c r="L67" s="114">
        <v>1070</v>
      </c>
      <c r="M67" s="113">
        <v>991.6666666666666</v>
      </c>
      <c r="N67" s="117">
        <v>825</v>
      </c>
      <c r="O67" s="80">
        <v>706.6666666666666</v>
      </c>
      <c r="P67" s="111">
        <f t="shared" si="3"/>
        <v>799.8250299895036</v>
      </c>
    </row>
    <row r="68" spans="1:16" s="5" customFormat="1" ht="15.75" customHeight="1">
      <c r="A68" s="518" t="s">
        <v>140</v>
      </c>
      <c r="B68" s="73" t="s">
        <v>141</v>
      </c>
      <c r="C68" s="74" t="s">
        <v>57</v>
      </c>
      <c r="D68" s="113">
        <v>1328.9473684210525</v>
      </c>
      <c r="E68" s="75">
        <v>1475.5555555555557</v>
      </c>
      <c r="F68" s="113">
        <v>1266.6666666666665</v>
      </c>
      <c r="G68" s="114">
        <v>940.7407407407409</v>
      </c>
      <c r="H68" s="113">
        <v>900.0000000000001</v>
      </c>
      <c r="I68" s="113">
        <v>1904.7619047619048</v>
      </c>
      <c r="J68" s="113">
        <v>1833.3333333333335</v>
      </c>
      <c r="K68" s="113">
        <v>1416.6666666666665</v>
      </c>
      <c r="L68" s="114">
        <v>1140</v>
      </c>
      <c r="M68" s="113">
        <v>1111.1111111111113</v>
      </c>
      <c r="N68" s="117">
        <v>822.2222222222223</v>
      </c>
      <c r="O68" s="80">
        <v>1257.7777777777778</v>
      </c>
      <c r="P68" s="111">
        <f t="shared" si="3"/>
        <v>1283.1486122714193</v>
      </c>
    </row>
    <row r="69" spans="1:16" s="5" customFormat="1" ht="15.75" customHeight="1">
      <c r="A69" s="520"/>
      <c r="B69" s="73" t="s">
        <v>139</v>
      </c>
      <c r="C69" s="74" t="s">
        <v>57</v>
      </c>
      <c r="D69" s="113">
        <v>1193.3479532163742</v>
      </c>
      <c r="E69" s="75">
        <v>1311.111111111111</v>
      </c>
      <c r="F69" s="113">
        <v>799.1452991452991</v>
      </c>
      <c r="G69" s="114">
        <v>753.0864197530863</v>
      </c>
      <c r="H69" s="113">
        <v>590.2777777777778</v>
      </c>
      <c r="I69" s="113">
        <v>1510.4166666666665</v>
      </c>
      <c r="J69" s="113">
        <v>1388.8888888888887</v>
      </c>
      <c r="K69" s="113">
        <v>923.6111111111112</v>
      </c>
      <c r="L69" s="114">
        <v>911.1111111111111</v>
      </c>
      <c r="M69" s="113">
        <v>1032.4074074074074</v>
      </c>
      <c r="N69" s="117">
        <v>587.9629629629629</v>
      </c>
      <c r="O69" s="80">
        <v>970.3703703703704</v>
      </c>
      <c r="P69" s="111">
        <f t="shared" si="3"/>
        <v>997.6447566268472</v>
      </c>
    </row>
    <row r="70" spans="1:16" s="5" customFormat="1" ht="15.75" customHeight="1">
      <c r="A70" s="73"/>
      <c r="B70" s="73" t="s">
        <v>6</v>
      </c>
      <c r="C70" s="74" t="s">
        <v>57</v>
      </c>
      <c r="D70" s="113">
        <v>618.421052631579</v>
      </c>
      <c r="E70" s="75">
        <v>523.3333333333334</v>
      </c>
      <c r="F70" s="113">
        <v>538.4615384615385</v>
      </c>
      <c r="G70" s="114">
        <v>500</v>
      </c>
      <c r="H70" s="113">
        <v>487.5</v>
      </c>
      <c r="I70" s="113">
        <v>400</v>
      </c>
      <c r="J70" s="113">
        <v>611.1111111111111</v>
      </c>
      <c r="K70" s="113">
        <v>962.5</v>
      </c>
      <c r="L70" s="114">
        <v>860</v>
      </c>
      <c r="M70" s="113">
        <v>1600</v>
      </c>
      <c r="N70" s="117">
        <v>754.1666666666666</v>
      </c>
      <c r="O70" s="80">
        <v>683.3333333333334</v>
      </c>
      <c r="P70" s="111">
        <f t="shared" si="3"/>
        <v>711.5689196281302</v>
      </c>
    </row>
    <row r="71" spans="1:16" s="5" customFormat="1" ht="15.75" customHeight="1">
      <c r="A71" s="73"/>
      <c r="B71" s="73" t="s">
        <v>7</v>
      </c>
      <c r="C71" s="74" t="s">
        <v>0</v>
      </c>
      <c r="D71" s="113">
        <v>39.73684210526316</v>
      </c>
      <c r="E71" s="75">
        <v>36.6</v>
      </c>
      <c r="F71" s="113">
        <v>41.92307692307692</v>
      </c>
      <c r="G71" s="114">
        <v>38.888888888888886</v>
      </c>
      <c r="H71" s="113">
        <v>27.5</v>
      </c>
      <c r="I71" s="113">
        <v>32.5</v>
      </c>
      <c r="J71" s="113">
        <v>53.888888888888886</v>
      </c>
      <c r="K71" s="113">
        <v>62.5</v>
      </c>
      <c r="L71" s="113">
        <v>63</v>
      </c>
      <c r="M71" s="113">
        <v>74.16666666666667</v>
      </c>
      <c r="N71" s="117">
        <v>52.5</v>
      </c>
      <c r="O71" s="80">
        <v>47.666666666666664</v>
      </c>
      <c r="P71" s="111">
        <f t="shared" si="3"/>
        <v>47.57258584495426</v>
      </c>
    </row>
    <row r="72" spans="1:16" s="5" customFormat="1" ht="15.75" customHeight="1">
      <c r="A72" s="518" t="s">
        <v>142</v>
      </c>
      <c r="B72" s="73" t="s">
        <v>143</v>
      </c>
      <c r="C72" s="74" t="s">
        <v>57</v>
      </c>
      <c r="D72" s="113">
        <v>2203.9473684210525</v>
      </c>
      <c r="E72" s="75">
        <v>1900</v>
      </c>
      <c r="F72" s="113">
        <v>1692.3076923076924</v>
      </c>
      <c r="G72" s="114">
        <v>1375</v>
      </c>
      <c r="H72" s="113">
        <v>1203.125</v>
      </c>
      <c r="I72" s="113">
        <v>1281.25</v>
      </c>
      <c r="J72" s="113">
        <v>1500</v>
      </c>
      <c r="K72" s="113">
        <v>1687.5</v>
      </c>
      <c r="L72" s="114">
        <v>1975</v>
      </c>
      <c r="M72" s="113">
        <v>2979.1666666666665</v>
      </c>
      <c r="N72" s="117">
        <v>2500</v>
      </c>
      <c r="O72" s="80">
        <v>2450</v>
      </c>
      <c r="P72" s="111">
        <f t="shared" si="3"/>
        <v>1895.6080606162843</v>
      </c>
    </row>
    <row r="73" spans="1:16" s="5" customFormat="1" ht="15.75" customHeight="1">
      <c r="A73" s="520"/>
      <c r="B73" s="73" t="s">
        <v>144</v>
      </c>
      <c r="C73" s="74" t="s">
        <v>57</v>
      </c>
      <c r="D73" s="113">
        <v>1450.657894736842</v>
      </c>
      <c r="E73" s="75">
        <v>1566.6666666666667</v>
      </c>
      <c r="F73" s="113">
        <v>1326.923076923077</v>
      </c>
      <c r="G73" s="114">
        <v>1013.8888888888889</v>
      </c>
      <c r="H73" s="113">
        <v>921.875</v>
      </c>
      <c r="I73" s="113">
        <v>843.75</v>
      </c>
      <c r="J73" s="113">
        <v>1291.6666666666667</v>
      </c>
      <c r="K73" s="113">
        <v>1875</v>
      </c>
      <c r="L73" s="114">
        <v>1325</v>
      </c>
      <c r="M73" s="113">
        <v>2625</v>
      </c>
      <c r="N73" s="117">
        <v>2187.5</v>
      </c>
      <c r="O73" s="117">
        <v>1558.3333333333333</v>
      </c>
      <c r="P73" s="111">
        <f t="shared" si="3"/>
        <v>1498.855127267956</v>
      </c>
    </row>
    <row r="74" spans="1:16" s="5" customFormat="1" ht="15.75" customHeight="1">
      <c r="A74" s="155"/>
      <c r="B74" s="73" t="s">
        <v>8</v>
      </c>
      <c r="C74" s="74" t="s">
        <v>57</v>
      </c>
      <c r="D74" s="113">
        <v>831.578947368421</v>
      </c>
      <c r="E74" s="75">
        <v>793.3333333333334</v>
      </c>
      <c r="F74" s="117">
        <v>730.7692307692307</v>
      </c>
      <c r="G74" s="118">
        <v>744.4444444444445</v>
      </c>
      <c r="H74" s="113">
        <v>1212.5</v>
      </c>
      <c r="I74" s="113">
        <v>1700</v>
      </c>
      <c r="J74" s="115">
        <v>1888.888888888889</v>
      </c>
      <c r="K74" s="117">
        <v>1575</v>
      </c>
      <c r="L74" s="114">
        <v>990</v>
      </c>
      <c r="M74" s="113">
        <v>750</v>
      </c>
      <c r="N74" s="115">
        <v>1025</v>
      </c>
      <c r="O74" s="117">
        <v>920</v>
      </c>
      <c r="P74" s="111">
        <f t="shared" si="3"/>
        <v>1096.7929037336933</v>
      </c>
    </row>
    <row r="75" spans="1:17" s="5" customFormat="1" ht="15.75" customHeight="1">
      <c r="A75" s="154"/>
      <c r="B75" s="73" t="s">
        <v>28</v>
      </c>
      <c r="C75" s="74" t="s">
        <v>57</v>
      </c>
      <c r="D75" s="113">
        <v>1986.111111111111</v>
      </c>
      <c r="E75" s="75">
        <v>2200</v>
      </c>
      <c r="F75" s="117">
        <v>3076.923076923077</v>
      </c>
      <c r="G75" s="118">
        <v>1574.0740740740741</v>
      </c>
      <c r="H75" s="113">
        <v>1812.5</v>
      </c>
      <c r="I75" s="113">
        <v>1312.5</v>
      </c>
      <c r="J75" s="115">
        <v>2055.5555555555557</v>
      </c>
      <c r="K75" s="115">
        <v>3071.4285714285716</v>
      </c>
      <c r="L75" s="114">
        <v>2888.8888888888887</v>
      </c>
      <c r="M75" s="113">
        <v>2666.6666666666665</v>
      </c>
      <c r="N75" s="118">
        <v>2050</v>
      </c>
      <c r="O75" s="80">
        <v>2033.3333333333333</v>
      </c>
      <c r="P75" s="111">
        <f t="shared" si="3"/>
        <v>2227.3317731651064</v>
      </c>
      <c r="Q75" s="103"/>
    </row>
    <row r="76" spans="1:16" s="5" customFormat="1" ht="15.75" customHeight="1">
      <c r="A76" s="154"/>
      <c r="B76" s="73" t="s">
        <v>34</v>
      </c>
      <c r="C76" s="74" t="s">
        <v>57</v>
      </c>
      <c r="D76" s="113">
        <v>1916.6666666666667</v>
      </c>
      <c r="E76" s="75">
        <v>1966.6666666666667</v>
      </c>
      <c r="F76" s="117">
        <v>3076.923076923077</v>
      </c>
      <c r="G76" s="118">
        <v>1944.4444444444443</v>
      </c>
      <c r="H76" s="113">
        <v>2062.5</v>
      </c>
      <c r="I76" s="113">
        <v>2187.5</v>
      </c>
      <c r="J76" s="115">
        <v>2611.1111111111113</v>
      </c>
      <c r="K76" s="115">
        <v>1812.5</v>
      </c>
      <c r="L76" s="114">
        <v>2550</v>
      </c>
      <c r="M76" s="113">
        <v>2708.3333333333335</v>
      </c>
      <c r="N76" s="118">
        <v>2366.666666666667</v>
      </c>
      <c r="O76" s="80">
        <v>1755.5555555555557</v>
      </c>
      <c r="P76" s="111">
        <f t="shared" si="3"/>
        <v>2246.5722934472938</v>
      </c>
    </row>
    <row r="77" spans="1:16" s="5" customFormat="1" ht="15.75" customHeight="1">
      <c r="A77" s="154"/>
      <c r="B77" s="73" t="s">
        <v>29</v>
      </c>
      <c r="C77" s="74" t="s">
        <v>57</v>
      </c>
      <c r="D77" s="113">
        <v>1778.9473684210527</v>
      </c>
      <c r="E77" s="75">
        <v>1800</v>
      </c>
      <c r="F77" s="117">
        <v>1800</v>
      </c>
      <c r="G77" s="118">
        <v>1800</v>
      </c>
      <c r="H77" s="113">
        <v>1800</v>
      </c>
      <c r="I77" s="113">
        <v>1800</v>
      </c>
      <c r="J77" s="115">
        <v>1800</v>
      </c>
      <c r="K77" s="115">
        <v>1800</v>
      </c>
      <c r="L77" s="114">
        <v>1800</v>
      </c>
      <c r="M77" s="113">
        <v>1800</v>
      </c>
      <c r="N77" s="118">
        <v>1800</v>
      </c>
      <c r="O77" s="80">
        <v>1800</v>
      </c>
      <c r="P77" s="111">
        <f t="shared" si="3"/>
        <v>1798.2456140350878</v>
      </c>
    </row>
    <row r="78" spans="1:16" s="4" customFormat="1" ht="15" customHeight="1">
      <c r="A78" s="154"/>
      <c r="B78" s="73" t="s">
        <v>27</v>
      </c>
      <c r="C78" s="74" t="s">
        <v>57</v>
      </c>
      <c r="D78" s="119"/>
      <c r="E78" s="75"/>
      <c r="F78" s="120"/>
      <c r="G78" s="120"/>
      <c r="H78" s="119"/>
      <c r="I78" s="119"/>
      <c r="J78" s="120"/>
      <c r="K78" s="120"/>
      <c r="L78" s="119"/>
      <c r="M78" s="119"/>
      <c r="N78" s="118"/>
      <c r="O78" s="80"/>
      <c r="P78" s="111"/>
    </row>
    <row r="79" spans="1:16" s="5" customFormat="1" ht="15.75" customHeight="1">
      <c r="A79" s="154"/>
      <c r="B79" s="73" t="s">
        <v>30</v>
      </c>
      <c r="C79" s="74" t="s">
        <v>62</v>
      </c>
      <c r="D79" s="113"/>
      <c r="E79" s="75"/>
      <c r="F79" s="117"/>
      <c r="G79" s="118"/>
      <c r="H79" s="113"/>
      <c r="I79" s="113"/>
      <c r="J79" s="115"/>
      <c r="K79" s="115"/>
      <c r="L79" s="113"/>
      <c r="M79" s="113"/>
      <c r="N79" s="118"/>
      <c r="O79" s="80"/>
      <c r="P79" s="111"/>
    </row>
    <row r="80" spans="1:16" s="5" customFormat="1" ht="15.75" customHeight="1">
      <c r="A80" s="521" t="s">
        <v>35</v>
      </c>
      <c r="B80" s="73" t="s">
        <v>145</v>
      </c>
      <c r="C80" s="74" t="s">
        <v>62</v>
      </c>
      <c r="D80" s="113">
        <v>1398.6842105263158</v>
      </c>
      <c r="E80" s="75">
        <v>1486.6666666666667</v>
      </c>
      <c r="F80" s="117">
        <v>1600</v>
      </c>
      <c r="G80" s="118">
        <v>1455.5555555555557</v>
      </c>
      <c r="H80" s="113">
        <v>1625</v>
      </c>
      <c r="I80" s="113">
        <v>1487.5</v>
      </c>
      <c r="J80" s="115">
        <v>2088.8888888888887</v>
      </c>
      <c r="K80" s="115">
        <v>1725</v>
      </c>
      <c r="L80" s="113">
        <v>1340</v>
      </c>
      <c r="M80" s="114">
        <v>1516.6666666666667</v>
      </c>
      <c r="N80" s="118">
        <v>1366.6666666666667</v>
      </c>
      <c r="O80" s="80">
        <v>1206.6666666666667</v>
      </c>
      <c r="P80" s="111">
        <f t="shared" si="3"/>
        <v>1524.7746101364526</v>
      </c>
    </row>
    <row r="81" spans="1:16" s="5" customFormat="1" ht="15.75" customHeight="1">
      <c r="A81" s="521"/>
      <c r="B81" s="73" t="s">
        <v>146</v>
      </c>
      <c r="C81" s="74" t="s">
        <v>62</v>
      </c>
      <c r="D81" s="113">
        <v>1178.9473684210527</v>
      </c>
      <c r="E81" s="75">
        <v>1506.6666666666667</v>
      </c>
      <c r="F81" s="117">
        <v>1623.076923076923</v>
      </c>
      <c r="G81" s="118">
        <v>1877.7777777777778</v>
      </c>
      <c r="H81" s="113">
        <v>5000</v>
      </c>
      <c r="I81" s="114">
        <v>4250</v>
      </c>
      <c r="J81" s="115">
        <v>2000</v>
      </c>
      <c r="K81" s="115">
        <v>2975</v>
      </c>
      <c r="L81" s="113">
        <v>5700</v>
      </c>
      <c r="M81" s="114">
        <v>3125</v>
      </c>
      <c r="N81" s="118">
        <v>1391.6666666666667</v>
      </c>
      <c r="O81" s="80">
        <v>1086.6666666666667</v>
      </c>
      <c r="P81" s="111">
        <f t="shared" si="3"/>
        <v>2642.900172439646</v>
      </c>
    </row>
    <row r="82" spans="1:16" s="5" customFormat="1" ht="15" customHeight="1">
      <c r="A82" s="73"/>
      <c r="B82" s="73" t="s">
        <v>32</v>
      </c>
      <c r="C82" s="74" t="s">
        <v>57</v>
      </c>
      <c r="D82" s="113">
        <v>921.0526315789474</v>
      </c>
      <c r="E82" s="75">
        <v>476.6666666666667</v>
      </c>
      <c r="F82" s="117">
        <v>473.0769230769231</v>
      </c>
      <c r="G82" s="118">
        <v>494.44444444444446</v>
      </c>
      <c r="H82" s="121">
        <v>543.75</v>
      </c>
      <c r="I82" s="114">
        <v>1150</v>
      </c>
      <c r="J82" s="115">
        <v>1955.5555555555557</v>
      </c>
      <c r="K82" s="115">
        <v>1037.5</v>
      </c>
      <c r="L82" s="113">
        <v>1560</v>
      </c>
      <c r="M82" s="114">
        <v>1616.6666666666667</v>
      </c>
      <c r="N82" s="118">
        <v>816.6666666666666</v>
      </c>
      <c r="O82" s="80">
        <v>773.3333333333334</v>
      </c>
      <c r="P82" s="111">
        <f t="shared" si="3"/>
        <v>984.8927406657668</v>
      </c>
    </row>
    <row r="83" spans="1:16" s="5" customFormat="1" ht="17.25" customHeight="1">
      <c r="A83" s="73"/>
      <c r="B83" s="73" t="s">
        <v>36</v>
      </c>
      <c r="C83" s="74" t="s">
        <v>62</v>
      </c>
      <c r="D83" s="113"/>
      <c r="E83" s="75"/>
      <c r="F83" s="117"/>
      <c r="G83" s="118"/>
      <c r="H83" s="122"/>
      <c r="I83" s="114"/>
      <c r="J83" s="115"/>
      <c r="K83" s="115"/>
      <c r="L83" s="113"/>
      <c r="M83" s="114"/>
      <c r="N83" s="118"/>
      <c r="O83" s="80"/>
      <c r="P83" s="111"/>
    </row>
    <row r="84" spans="3:16" s="9" customFormat="1" ht="12">
      <c r="C84" s="20"/>
      <c r="I84" s="21"/>
      <c r="P84" s="8"/>
    </row>
    <row r="85" spans="1:16" s="5" customFormat="1" ht="35.25" customHeight="1">
      <c r="A85" s="502" t="s">
        <v>73</v>
      </c>
      <c r="B85" s="502"/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</row>
    <row r="86" spans="1:16" s="5" customFormat="1" ht="19.5" customHeight="1">
      <c r="A86" s="502" t="str">
        <f>A3</f>
        <v>Enero-Diciembre 2020, (En RD$)</v>
      </c>
      <c r="B86" s="502"/>
      <c r="C86" s="502"/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</row>
    <row r="87" spans="1:16" ht="32.25" customHeight="1">
      <c r="A87" s="222" t="s">
        <v>186</v>
      </c>
      <c r="B87" s="222" t="s">
        <v>123</v>
      </c>
      <c r="C87" s="223" t="s">
        <v>84</v>
      </c>
      <c r="D87" s="222" t="s">
        <v>16</v>
      </c>
      <c r="E87" s="222" t="s">
        <v>17</v>
      </c>
      <c r="F87" s="222" t="s">
        <v>18</v>
      </c>
      <c r="G87" s="222" t="s">
        <v>19</v>
      </c>
      <c r="H87" s="222" t="s">
        <v>20</v>
      </c>
      <c r="I87" s="224" t="s">
        <v>21</v>
      </c>
      <c r="J87" s="222" t="s">
        <v>22</v>
      </c>
      <c r="K87" s="222" t="s">
        <v>61</v>
      </c>
      <c r="L87" s="222" t="s">
        <v>23</v>
      </c>
      <c r="M87" s="222" t="s">
        <v>24</v>
      </c>
      <c r="N87" s="222" t="s">
        <v>25</v>
      </c>
      <c r="O87" s="222" t="s">
        <v>26</v>
      </c>
      <c r="P87" s="222" t="s">
        <v>40</v>
      </c>
    </row>
    <row r="88" spans="1:16" s="47" customFormat="1" ht="26.25" customHeight="1">
      <c r="A88" s="85" t="s">
        <v>47</v>
      </c>
      <c r="B88" s="152" t="s">
        <v>129</v>
      </c>
      <c r="C88" s="86"/>
      <c r="D88" s="156">
        <f>AVERAGE(D89:D93)</f>
        <v>1421.0526315789473</v>
      </c>
      <c r="E88" s="156">
        <f aca="true" t="shared" si="4" ref="E88:O88">AVERAGE(E89:E93)</f>
        <v>1907.2727272727273</v>
      </c>
      <c r="F88" s="156">
        <f t="shared" si="4"/>
        <v>2615.3846153846152</v>
      </c>
      <c r="G88" s="156">
        <f t="shared" si="4"/>
        <v>2477.037037037037</v>
      </c>
      <c r="H88" s="156">
        <f t="shared" si="4"/>
        <v>2504.1666666666665</v>
      </c>
      <c r="I88" s="156">
        <f t="shared" si="4"/>
        <v>2495.8333333333335</v>
      </c>
      <c r="J88" s="156">
        <f t="shared" si="4"/>
        <v>2927.936507936508</v>
      </c>
      <c r="K88" s="156">
        <f t="shared" si="4"/>
        <v>2716.6666666666665</v>
      </c>
      <c r="L88" s="156">
        <f t="shared" si="4"/>
        <v>2010</v>
      </c>
      <c r="M88" s="156">
        <f t="shared" si="4"/>
        <v>783.3333333333334</v>
      </c>
      <c r="N88" s="156">
        <f t="shared" si="4"/>
        <v>1068.3333333333335</v>
      </c>
      <c r="O88" s="156">
        <f t="shared" si="4"/>
        <v>1596.6666666666665</v>
      </c>
      <c r="P88" s="108"/>
    </row>
    <row r="89" spans="1:16" s="5" customFormat="1" ht="15.75" customHeight="1">
      <c r="A89" s="518" t="s">
        <v>9</v>
      </c>
      <c r="B89" s="123" t="s">
        <v>147</v>
      </c>
      <c r="C89" s="124" t="s">
        <v>58</v>
      </c>
      <c r="D89" s="125"/>
      <c r="E89" s="125"/>
      <c r="F89" s="126"/>
      <c r="G89" s="127">
        <v>1120</v>
      </c>
      <c r="H89" s="128">
        <v>1275</v>
      </c>
      <c r="I89" s="129">
        <v>1287.5</v>
      </c>
      <c r="J89" s="130">
        <v>1411.111111111111</v>
      </c>
      <c r="K89" s="130">
        <v>1087.5</v>
      </c>
      <c r="L89" s="130">
        <v>770</v>
      </c>
      <c r="M89" s="127">
        <v>783.3333333333334</v>
      </c>
      <c r="N89" s="118">
        <v>1216.6666666666667</v>
      </c>
      <c r="O89" s="80">
        <v>2000</v>
      </c>
      <c r="P89" s="111">
        <f>AVERAGE(D89:O89)</f>
        <v>1216.79012345679</v>
      </c>
    </row>
    <row r="90" spans="1:16" s="5" customFormat="1" ht="15.75" customHeight="1">
      <c r="A90" s="519"/>
      <c r="B90" s="123" t="s">
        <v>148</v>
      </c>
      <c r="C90" s="124" t="s">
        <v>58</v>
      </c>
      <c r="D90" s="125">
        <v>1421.0526315789473</v>
      </c>
      <c r="E90" s="125">
        <v>2060</v>
      </c>
      <c r="F90" s="126">
        <v>2800</v>
      </c>
      <c r="G90" s="127">
        <v>3500</v>
      </c>
      <c r="H90" s="128">
        <v>3500</v>
      </c>
      <c r="I90" s="129">
        <v>3500</v>
      </c>
      <c r="J90" s="130">
        <v>3500</v>
      </c>
      <c r="K90" s="130"/>
      <c r="L90" s="130"/>
      <c r="M90" s="127"/>
      <c r="N90" s="118">
        <v>920</v>
      </c>
      <c r="O90" s="80">
        <v>1193.3333333333333</v>
      </c>
      <c r="P90" s="111">
        <f aca="true" t="shared" si="5" ref="P90:P125">AVERAGE(D90:O90)</f>
        <v>2488.2651072124754</v>
      </c>
    </row>
    <row r="91" spans="1:16" s="5" customFormat="1" ht="15.75" customHeight="1">
      <c r="A91" s="519"/>
      <c r="B91" s="73" t="s">
        <v>149</v>
      </c>
      <c r="C91" s="74" t="s">
        <v>58</v>
      </c>
      <c r="D91" s="113"/>
      <c r="E91" s="125"/>
      <c r="F91" s="117"/>
      <c r="G91" s="118"/>
      <c r="H91" s="122"/>
      <c r="I91" s="129"/>
      <c r="J91" s="115">
        <v>3600</v>
      </c>
      <c r="K91" s="115">
        <v>3562.5</v>
      </c>
      <c r="L91" s="115">
        <v>3250</v>
      </c>
      <c r="M91" s="118"/>
      <c r="N91" s="118"/>
      <c r="O91" s="80"/>
      <c r="P91" s="111">
        <f t="shared" si="5"/>
        <v>3470.8333333333335</v>
      </c>
    </row>
    <row r="92" spans="1:16" s="5" customFormat="1" ht="15.75" customHeight="1">
      <c r="A92" s="519"/>
      <c r="B92" s="73" t="s">
        <v>150</v>
      </c>
      <c r="C92" s="74" t="s">
        <v>58</v>
      </c>
      <c r="D92" s="113"/>
      <c r="E92" s="125">
        <v>1754.5454545454545</v>
      </c>
      <c r="F92" s="117">
        <v>2430.769230769231</v>
      </c>
      <c r="G92" s="118">
        <v>2811.1111111111113</v>
      </c>
      <c r="H92" s="122">
        <v>2737.5</v>
      </c>
      <c r="I92" s="129">
        <v>2700</v>
      </c>
      <c r="J92" s="115">
        <v>2700</v>
      </c>
      <c r="K92" s="115"/>
      <c r="L92" s="115"/>
      <c r="M92" s="127"/>
      <c r="N92" s="118"/>
      <c r="O92" s="80"/>
      <c r="P92" s="111">
        <f t="shared" si="5"/>
        <v>2522.320966070966</v>
      </c>
    </row>
    <row r="93" spans="1:16" s="5" customFormat="1" ht="15.75" customHeight="1">
      <c r="A93" s="520"/>
      <c r="B93" s="73" t="s">
        <v>151</v>
      </c>
      <c r="C93" s="74" t="s">
        <v>58</v>
      </c>
      <c r="D93" s="113"/>
      <c r="E93" s="125"/>
      <c r="F93" s="117"/>
      <c r="G93" s="118"/>
      <c r="H93" s="122"/>
      <c r="I93" s="129"/>
      <c r="J93" s="115">
        <v>3428.5714285714284</v>
      </c>
      <c r="K93" s="115">
        <v>3500</v>
      </c>
      <c r="L93" s="115"/>
      <c r="M93" s="127"/>
      <c r="N93" s="118"/>
      <c r="O93" s="80"/>
      <c r="P93" s="111">
        <f t="shared" si="5"/>
        <v>3464.285714285714</v>
      </c>
    </row>
    <row r="94" spans="1:16" ht="15.75" customHeight="1">
      <c r="A94" s="518" t="s">
        <v>51</v>
      </c>
      <c r="B94" s="73" t="s">
        <v>152</v>
      </c>
      <c r="C94" s="74" t="s">
        <v>58</v>
      </c>
      <c r="D94" s="113">
        <v>3000</v>
      </c>
      <c r="E94" s="125"/>
      <c r="F94" s="113"/>
      <c r="G94" s="113"/>
      <c r="H94" s="113"/>
      <c r="I94" s="114">
        <v>2833.3333333333335</v>
      </c>
      <c r="J94" s="113">
        <v>3000</v>
      </c>
      <c r="K94" s="113"/>
      <c r="L94" s="115"/>
      <c r="M94" s="129"/>
      <c r="N94" s="118"/>
      <c r="O94" s="80"/>
      <c r="P94" s="111">
        <f t="shared" si="5"/>
        <v>2944.444444444445</v>
      </c>
    </row>
    <row r="95" spans="1:16" ht="15.75" customHeight="1">
      <c r="A95" s="519"/>
      <c r="B95" s="73" t="s">
        <v>153</v>
      </c>
      <c r="C95" s="74" t="s">
        <v>58</v>
      </c>
      <c r="D95" s="113">
        <v>2000</v>
      </c>
      <c r="E95" s="125"/>
      <c r="F95" s="113"/>
      <c r="G95" s="113"/>
      <c r="H95" s="113"/>
      <c r="I95" s="113">
        <v>1875</v>
      </c>
      <c r="J95" s="113">
        <v>2000</v>
      </c>
      <c r="K95" s="113"/>
      <c r="L95" s="115"/>
      <c r="M95" s="129"/>
      <c r="N95" s="118"/>
      <c r="O95" s="80"/>
      <c r="P95" s="111">
        <f t="shared" si="5"/>
        <v>1958.3333333333333</v>
      </c>
    </row>
    <row r="96" spans="1:16" ht="15.75" customHeight="1">
      <c r="A96" s="519"/>
      <c r="B96" s="73" t="s">
        <v>154</v>
      </c>
      <c r="C96" s="74" t="s">
        <v>58</v>
      </c>
      <c r="D96" s="113">
        <v>800</v>
      </c>
      <c r="E96" s="125"/>
      <c r="F96" s="113"/>
      <c r="G96" s="113"/>
      <c r="H96" s="113"/>
      <c r="I96" s="113">
        <v>1500</v>
      </c>
      <c r="J96" s="113"/>
      <c r="K96" s="113"/>
      <c r="L96" s="115"/>
      <c r="M96" s="129"/>
      <c r="N96" s="118"/>
      <c r="O96" s="80"/>
      <c r="P96" s="111">
        <f t="shared" si="5"/>
        <v>1150</v>
      </c>
    </row>
    <row r="97" spans="1:16" ht="15.75" customHeight="1">
      <c r="A97" s="519"/>
      <c r="B97" s="73" t="s">
        <v>155</v>
      </c>
      <c r="C97" s="74" t="s">
        <v>58</v>
      </c>
      <c r="D97" s="113">
        <v>4822.368421052632</v>
      </c>
      <c r="E97" s="125">
        <v>5533.333333333333</v>
      </c>
      <c r="F97" s="113">
        <v>6000</v>
      </c>
      <c r="G97" s="113">
        <v>3722.222222222222</v>
      </c>
      <c r="H97" s="113">
        <v>3500</v>
      </c>
      <c r="I97" s="113">
        <v>3625</v>
      </c>
      <c r="J97" s="113">
        <v>3777.777777777778</v>
      </c>
      <c r="K97" s="113">
        <v>4812.5</v>
      </c>
      <c r="L97" s="115">
        <v>5000</v>
      </c>
      <c r="M97" s="129">
        <v>5000</v>
      </c>
      <c r="N97" s="118">
        <v>5000</v>
      </c>
      <c r="O97" s="80">
        <v>5000</v>
      </c>
      <c r="P97" s="111">
        <f t="shared" si="5"/>
        <v>4649.433479532164</v>
      </c>
    </row>
    <row r="98" spans="1:16" ht="15.75" customHeight="1">
      <c r="A98" s="519"/>
      <c r="B98" s="73" t="s">
        <v>156</v>
      </c>
      <c r="C98" s="74" t="s">
        <v>58</v>
      </c>
      <c r="D98" s="113">
        <v>2848.684210526316</v>
      </c>
      <c r="E98" s="125">
        <v>3733.3333333333335</v>
      </c>
      <c r="F98" s="113">
        <v>4461.538461538462</v>
      </c>
      <c r="G98" s="113">
        <v>2388.8888888888887</v>
      </c>
      <c r="H98" s="113">
        <v>2500</v>
      </c>
      <c r="I98" s="113">
        <v>2562.5</v>
      </c>
      <c r="J98" s="113">
        <v>2500</v>
      </c>
      <c r="K98" s="113">
        <v>2937.5</v>
      </c>
      <c r="L98" s="115">
        <v>3000</v>
      </c>
      <c r="M98" s="129">
        <v>3000</v>
      </c>
      <c r="N98" s="118">
        <v>3208.3333333333335</v>
      </c>
      <c r="O98" s="80">
        <v>3133.3333333333335</v>
      </c>
      <c r="P98" s="111">
        <f t="shared" si="5"/>
        <v>3022.8426300794727</v>
      </c>
    </row>
    <row r="99" spans="1:16" ht="15.75" customHeight="1">
      <c r="A99" s="520"/>
      <c r="B99" s="73" t="s">
        <v>157</v>
      </c>
      <c r="C99" s="74" t="s">
        <v>58</v>
      </c>
      <c r="D99" s="113">
        <v>1500</v>
      </c>
      <c r="E99" s="125">
        <v>1966.6666666666667</v>
      </c>
      <c r="F99" s="113">
        <v>2538.4615384615386</v>
      </c>
      <c r="G99" s="113">
        <v>1111.111111111111</v>
      </c>
      <c r="H99" s="113">
        <v>1000</v>
      </c>
      <c r="I99" s="113">
        <v>1100</v>
      </c>
      <c r="J99" s="113">
        <v>1000</v>
      </c>
      <c r="K99" s="113">
        <v>1437.5</v>
      </c>
      <c r="L99" s="115">
        <v>1500</v>
      </c>
      <c r="M99" s="129">
        <v>1500</v>
      </c>
      <c r="N99" s="118">
        <v>1708.3333333333333</v>
      </c>
      <c r="O99" s="80">
        <v>1566.6666666666667</v>
      </c>
      <c r="P99" s="111">
        <f t="shared" si="5"/>
        <v>1494.0616096866097</v>
      </c>
    </row>
    <row r="100" spans="1:16" ht="15.75" customHeight="1">
      <c r="A100" s="73"/>
      <c r="B100" s="73" t="s">
        <v>10</v>
      </c>
      <c r="C100" s="74" t="s">
        <v>58</v>
      </c>
      <c r="D100" s="113">
        <v>302.33253588516743</v>
      </c>
      <c r="E100" s="125">
        <v>313.63636363636357</v>
      </c>
      <c r="F100" s="113">
        <v>318.18181818181813</v>
      </c>
      <c r="G100" s="113">
        <v>303.030303030303</v>
      </c>
      <c r="H100" s="113">
        <v>272.7272727272727</v>
      </c>
      <c r="I100" s="113">
        <v>272.7272727272727</v>
      </c>
      <c r="J100" s="113">
        <v>272.7272727272727</v>
      </c>
      <c r="K100" s="113">
        <v>272.7272727272727</v>
      </c>
      <c r="L100" s="115">
        <v>272.72727272727263</v>
      </c>
      <c r="M100" s="129">
        <v>276.51515151515144</v>
      </c>
      <c r="N100" s="118">
        <v>272.72727272727263</v>
      </c>
      <c r="O100" s="80">
        <v>280.30303030303025</v>
      </c>
      <c r="P100" s="111">
        <f t="shared" si="5"/>
        <v>285.8635699096224</v>
      </c>
    </row>
    <row r="101" spans="1:16" ht="15.75" customHeight="1">
      <c r="A101" s="518" t="s">
        <v>158</v>
      </c>
      <c r="B101" s="73" t="s">
        <v>147</v>
      </c>
      <c r="C101" s="74" t="s">
        <v>58</v>
      </c>
      <c r="D101" s="113"/>
      <c r="E101" s="125"/>
      <c r="F101" s="113"/>
      <c r="G101" s="113"/>
      <c r="H101" s="113"/>
      <c r="I101" s="113">
        <v>140</v>
      </c>
      <c r="J101" s="113">
        <v>133.33333333333331</v>
      </c>
      <c r="K101" s="113"/>
      <c r="L101" s="115"/>
      <c r="M101" s="129">
        <v>200</v>
      </c>
      <c r="N101" s="118">
        <v>133.33333333333331</v>
      </c>
      <c r="O101" s="80"/>
      <c r="P101" s="111">
        <f t="shared" si="5"/>
        <v>151.66666666666666</v>
      </c>
    </row>
    <row r="102" spans="1:16" ht="15.75" customHeight="1">
      <c r="A102" s="520"/>
      <c r="B102" s="73" t="s">
        <v>159</v>
      </c>
      <c r="C102" s="74" t="s">
        <v>58</v>
      </c>
      <c r="D102" s="113">
        <v>463.3771929824562</v>
      </c>
      <c r="E102" s="125">
        <v>521.111111111111</v>
      </c>
      <c r="F102" s="113">
        <v>753.8461538461538</v>
      </c>
      <c r="G102" s="113">
        <v>633.3333333333335</v>
      </c>
      <c r="H102" s="113">
        <v>381.25</v>
      </c>
      <c r="I102" s="113">
        <v>281.24999999999994</v>
      </c>
      <c r="J102" s="113">
        <v>257.4074074074074</v>
      </c>
      <c r="K102" s="113">
        <v>291.6666666666667</v>
      </c>
      <c r="L102" s="115">
        <v>254.99999999999994</v>
      </c>
      <c r="M102" s="129">
        <v>254.16666666666666</v>
      </c>
      <c r="N102" s="118">
        <v>248.6111111111111</v>
      </c>
      <c r="O102" s="80">
        <v>265.5555555555556</v>
      </c>
      <c r="P102" s="111">
        <f t="shared" si="5"/>
        <v>383.88126655670516</v>
      </c>
    </row>
    <row r="103" spans="1:16" ht="15.75" customHeight="1">
      <c r="A103" s="518" t="s">
        <v>52</v>
      </c>
      <c r="B103" s="73" t="s">
        <v>160</v>
      </c>
      <c r="C103" s="74" t="s">
        <v>58</v>
      </c>
      <c r="D103" s="113">
        <v>3784.722222222222</v>
      </c>
      <c r="E103" s="125">
        <v>4933.333333333333</v>
      </c>
      <c r="F103" s="113">
        <v>5923.076923076923</v>
      </c>
      <c r="G103" s="113">
        <v>3722.222222222222</v>
      </c>
      <c r="H103" s="113">
        <v>2937.5</v>
      </c>
      <c r="I103" s="113">
        <v>3000</v>
      </c>
      <c r="J103" s="113">
        <v>3888.8888888888887</v>
      </c>
      <c r="K103" s="113">
        <v>3375</v>
      </c>
      <c r="L103" s="115">
        <v>3500</v>
      </c>
      <c r="M103" s="129">
        <v>3708.3333333333335</v>
      </c>
      <c r="N103" s="118">
        <v>3500</v>
      </c>
      <c r="O103" s="80">
        <v>5300</v>
      </c>
      <c r="P103" s="111">
        <f t="shared" si="5"/>
        <v>3964.4230769230767</v>
      </c>
    </row>
    <row r="104" spans="1:16" ht="15.75" customHeight="1">
      <c r="A104" s="519"/>
      <c r="B104" s="73" t="s">
        <v>161</v>
      </c>
      <c r="C104" s="74" t="s">
        <v>58</v>
      </c>
      <c r="D104" s="113">
        <v>2198.6111111111113</v>
      </c>
      <c r="E104" s="125">
        <v>2466.6666666666665</v>
      </c>
      <c r="F104" s="113">
        <v>2807.6923076923076</v>
      </c>
      <c r="G104" s="113">
        <v>2144.4444444444443</v>
      </c>
      <c r="H104" s="113">
        <v>1875</v>
      </c>
      <c r="I104" s="113">
        <v>1887.5</v>
      </c>
      <c r="J104" s="113">
        <v>2344.4444444444443</v>
      </c>
      <c r="K104" s="113">
        <v>2162.5</v>
      </c>
      <c r="L104" s="115">
        <v>2200</v>
      </c>
      <c r="M104" s="129">
        <v>2375</v>
      </c>
      <c r="N104" s="118">
        <v>2125</v>
      </c>
      <c r="O104" s="80">
        <v>3120</v>
      </c>
      <c r="P104" s="111">
        <f t="shared" si="5"/>
        <v>2308.9049145299145</v>
      </c>
    </row>
    <row r="105" spans="1:16" ht="15.75" customHeight="1">
      <c r="A105" s="519"/>
      <c r="B105" s="73" t="s">
        <v>162</v>
      </c>
      <c r="C105" s="131" t="s">
        <v>58</v>
      </c>
      <c r="D105" s="113"/>
      <c r="E105" s="125"/>
      <c r="F105" s="113"/>
      <c r="G105" s="113"/>
      <c r="H105" s="113"/>
      <c r="I105" s="113"/>
      <c r="J105" s="113"/>
      <c r="K105" s="113"/>
      <c r="L105" s="115"/>
      <c r="M105" s="129"/>
      <c r="N105" s="118"/>
      <c r="O105" s="80"/>
      <c r="P105" s="111"/>
    </row>
    <row r="106" spans="1:16" ht="15.75" customHeight="1">
      <c r="A106" s="520"/>
      <c r="B106" s="73" t="s">
        <v>163</v>
      </c>
      <c r="C106" s="131" t="s">
        <v>58</v>
      </c>
      <c r="D106" s="113"/>
      <c r="E106" s="125"/>
      <c r="F106" s="113"/>
      <c r="G106" s="113"/>
      <c r="H106" s="113"/>
      <c r="I106" s="113"/>
      <c r="J106" s="113"/>
      <c r="K106" s="113"/>
      <c r="L106" s="115"/>
      <c r="M106" s="129"/>
      <c r="N106" s="118"/>
      <c r="O106" s="80"/>
      <c r="P106" s="111"/>
    </row>
    <row r="107" spans="1:16" ht="15.75" customHeight="1">
      <c r="A107" s="518" t="s">
        <v>164</v>
      </c>
      <c r="B107" s="73" t="s">
        <v>165</v>
      </c>
      <c r="C107" s="131" t="s">
        <v>59</v>
      </c>
      <c r="D107" s="113">
        <v>3013.157894736842</v>
      </c>
      <c r="E107" s="125">
        <v>3180</v>
      </c>
      <c r="F107" s="113">
        <v>4769.2307692307695</v>
      </c>
      <c r="G107" s="113">
        <v>5833.333333333333</v>
      </c>
      <c r="H107" s="113">
        <v>7000</v>
      </c>
      <c r="I107" s="113">
        <v>7937.5</v>
      </c>
      <c r="J107" s="113">
        <v>7222.222222222223</v>
      </c>
      <c r="K107" s="113">
        <v>4750</v>
      </c>
      <c r="L107" s="115">
        <v>3450</v>
      </c>
      <c r="M107" s="129">
        <v>2366.6666666666665</v>
      </c>
      <c r="N107" s="118">
        <v>2050</v>
      </c>
      <c r="O107" s="80">
        <v>1920</v>
      </c>
      <c r="P107" s="111">
        <f t="shared" si="5"/>
        <v>4457.675907182486</v>
      </c>
    </row>
    <row r="108" spans="1:16" ht="15.75" customHeight="1">
      <c r="A108" s="520"/>
      <c r="B108" s="73" t="s">
        <v>166</v>
      </c>
      <c r="C108" s="74" t="s">
        <v>59</v>
      </c>
      <c r="D108" s="132">
        <v>2951.315789473684</v>
      </c>
      <c r="E108" s="125">
        <v>3400</v>
      </c>
      <c r="F108" s="84">
        <v>3538.4615384615386</v>
      </c>
      <c r="G108" s="113">
        <v>4611.111111111111</v>
      </c>
      <c r="H108" s="113">
        <v>4187.5</v>
      </c>
      <c r="I108" s="113">
        <v>3625</v>
      </c>
      <c r="J108" s="113">
        <v>4277.777777777777</v>
      </c>
      <c r="K108" s="113">
        <v>4187.5</v>
      </c>
      <c r="L108" s="115">
        <v>4300</v>
      </c>
      <c r="M108" s="129">
        <v>3450</v>
      </c>
      <c r="N108" s="118">
        <v>3416.6666666666665</v>
      </c>
      <c r="O108" s="80">
        <v>3366.6666666666665</v>
      </c>
      <c r="P108" s="111">
        <f t="shared" si="5"/>
        <v>3775.9999625131204</v>
      </c>
    </row>
    <row r="109" spans="1:16" ht="15.75" customHeight="1">
      <c r="A109" s="521" t="s">
        <v>53</v>
      </c>
      <c r="B109" s="73" t="s">
        <v>167</v>
      </c>
      <c r="C109" s="74" t="s">
        <v>58</v>
      </c>
      <c r="D109" s="113">
        <v>3703.9473684210525</v>
      </c>
      <c r="E109" s="125">
        <v>3900</v>
      </c>
      <c r="F109" s="113">
        <v>4000</v>
      </c>
      <c r="G109" s="113">
        <v>4000</v>
      </c>
      <c r="H109" s="113">
        <v>3250</v>
      </c>
      <c r="I109" s="113">
        <v>3312.5</v>
      </c>
      <c r="J109" s="113">
        <v>3277.777777777778</v>
      </c>
      <c r="K109" s="113">
        <v>3500</v>
      </c>
      <c r="L109" s="115">
        <v>3900</v>
      </c>
      <c r="M109" s="129">
        <v>3875</v>
      </c>
      <c r="N109" s="118">
        <v>3500</v>
      </c>
      <c r="O109" s="80">
        <v>3566.6666666666665</v>
      </c>
      <c r="P109" s="111">
        <f t="shared" si="5"/>
        <v>3648.8243177387917</v>
      </c>
    </row>
    <row r="110" spans="1:16" ht="15.75" customHeight="1">
      <c r="A110" s="521"/>
      <c r="B110" s="73" t="s">
        <v>168</v>
      </c>
      <c r="C110" s="74" t="s">
        <v>58</v>
      </c>
      <c r="D110" s="113">
        <v>1967.1052631578948</v>
      </c>
      <c r="E110" s="125">
        <v>2000</v>
      </c>
      <c r="F110" s="113">
        <v>2000</v>
      </c>
      <c r="G110" s="113">
        <v>2000</v>
      </c>
      <c r="H110" s="113">
        <v>1925</v>
      </c>
      <c r="I110" s="113">
        <v>2000</v>
      </c>
      <c r="J110" s="113">
        <v>2000</v>
      </c>
      <c r="K110" s="113">
        <v>2000</v>
      </c>
      <c r="L110" s="115">
        <v>2000</v>
      </c>
      <c r="M110" s="129">
        <v>1950</v>
      </c>
      <c r="N110" s="118">
        <v>1966.6666666666667</v>
      </c>
      <c r="O110" s="80">
        <v>2000</v>
      </c>
      <c r="P110" s="111">
        <f t="shared" si="5"/>
        <v>1984.06432748538</v>
      </c>
    </row>
    <row r="111" spans="1:16" ht="15.75" customHeight="1">
      <c r="A111" s="73"/>
      <c r="B111" s="73" t="s">
        <v>48</v>
      </c>
      <c r="C111" s="74" t="s">
        <v>58</v>
      </c>
      <c r="D111" s="113"/>
      <c r="E111" s="125"/>
      <c r="F111" s="113"/>
      <c r="G111" s="113"/>
      <c r="H111" s="113"/>
      <c r="I111" s="113"/>
      <c r="J111" s="113"/>
      <c r="K111" s="113"/>
      <c r="L111" s="115"/>
      <c r="M111" s="129"/>
      <c r="N111" s="118"/>
      <c r="O111" s="80"/>
      <c r="P111" s="111"/>
    </row>
    <row r="112" spans="1:16" ht="15.75" customHeight="1">
      <c r="A112" s="518" t="s">
        <v>54</v>
      </c>
      <c r="B112" s="73" t="s">
        <v>169</v>
      </c>
      <c r="C112" s="74" t="s">
        <v>33</v>
      </c>
      <c r="D112" s="113">
        <v>181.80555555555554</v>
      </c>
      <c r="E112" s="125">
        <v>231.66666666666666</v>
      </c>
      <c r="F112" s="113">
        <v>263</v>
      </c>
      <c r="G112" s="113">
        <v>147.5</v>
      </c>
      <c r="H112" s="113">
        <v>127.5</v>
      </c>
      <c r="I112" s="113">
        <v>181.25</v>
      </c>
      <c r="J112" s="113">
        <v>214.44444444444446</v>
      </c>
      <c r="K112" s="113">
        <v>157.5</v>
      </c>
      <c r="L112" s="115">
        <v>146</v>
      </c>
      <c r="M112" s="129">
        <v>200</v>
      </c>
      <c r="N112" s="118">
        <v>200</v>
      </c>
      <c r="O112" s="80">
        <v>236.66666666666666</v>
      </c>
      <c r="P112" s="111">
        <f t="shared" si="5"/>
        <v>190.6111111111111</v>
      </c>
    </row>
    <row r="113" spans="1:16" ht="15.75" customHeight="1">
      <c r="A113" s="519"/>
      <c r="B113" s="73" t="s">
        <v>170</v>
      </c>
      <c r="C113" s="74" t="s">
        <v>33</v>
      </c>
      <c r="D113" s="113">
        <v>90.76388888888889</v>
      </c>
      <c r="E113" s="125">
        <v>118.66666666666667</v>
      </c>
      <c r="F113" s="113">
        <v>152</v>
      </c>
      <c r="G113" s="113">
        <v>81.25</v>
      </c>
      <c r="H113" s="113">
        <v>76.25</v>
      </c>
      <c r="I113" s="113">
        <v>82.5</v>
      </c>
      <c r="J113" s="113">
        <v>115.55555555555556</v>
      </c>
      <c r="K113" s="113">
        <v>84.375</v>
      </c>
      <c r="L113" s="115">
        <v>92</v>
      </c>
      <c r="M113" s="129">
        <v>120</v>
      </c>
      <c r="N113" s="118">
        <v>120</v>
      </c>
      <c r="O113" s="80">
        <v>140.66666666666666</v>
      </c>
      <c r="P113" s="111">
        <f t="shared" si="5"/>
        <v>106.16898148148148</v>
      </c>
    </row>
    <row r="114" spans="1:16" ht="15.75" customHeight="1">
      <c r="A114" s="520"/>
      <c r="B114" s="73" t="s">
        <v>171</v>
      </c>
      <c r="C114" s="74" t="s">
        <v>33</v>
      </c>
      <c r="D114" s="113">
        <v>39.513888888888886</v>
      </c>
      <c r="E114" s="125">
        <v>51.333333333333336</v>
      </c>
      <c r="F114" s="113">
        <v>60</v>
      </c>
      <c r="G114" s="113">
        <v>31.25</v>
      </c>
      <c r="H114" s="113">
        <v>28.75</v>
      </c>
      <c r="I114" s="113">
        <v>29.375</v>
      </c>
      <c r="J114" s="113">
        <v>35</v>
      </c>
      <c r="K114" s="113">
        <v>26.875</v>
      </c>
      <c r="L114" s="115">
        <v>32.5</v>
      </c>
      <c r="M114" s="129">
        <v>48.75</v>
      </c>
      <c r="N114" s="118">
        <v>39.166666666666664</v>
      </c>
      <c r="O114" s="80">
        <v>51.666666666666664</v>
      </c>
      <c r="P114" s="111">
        <f t="shared" si="5"/>
        <v>39.5150462962963</v>
      </c>
    </row>
    <row r="115" spans="1:16" ht="15.75" customHeight="1">
      <c r="A115" s="518" t="s">
        <v>55</v>
      </c>
      <c r="B115" s="73" t="s">
        <v>172</v>
      </c>
      <c r="C115" s="74" t="s">
        <v>58</v>
      </c>
      <c r="D115" s="113"/>
      <c r="E115" s="125"/>
      <c r="F115" s="113"/>
      <c r="G115" s="113"/>
      <c r="H115" s="113"/>
      <c r="I115" s="113"/>
      <c r="J115" s="113"/>
      <c r="K115" s="113"/>
      <c r="L115" s="115"/>
      <c r="M115" s="129"/>
      <c r="N115" s="118"/>
      <c r="O115" s="80"/>
      <c r="P115" s="111"/>
    </row>
    <row r="116" spans="1:16" ht="15.75" customHeight="1">
      <c r="A116" s="519"/>
      <c r="B116" s="73" t="s">
        <v>173</v>
      </c>
      <c r="C116" s="74" t="s">
        <v>58</v>
      </c>
      <c r="D116" s="113">
        <v>833.3333333333334</v>
      </c>
      <c r="E116" s="125">
        <v>900</v>
      </c>
      <c r="F116" s="113">
        <v>836.3636363636364</v>
      </c>
      <c r="G116" s="113">
        <v>657.1428571428571</v>
      </c>
      <c r="H116" s="113">
        <v>500</v>
      </c>
      <c r="I116" s="113">
        <v>520</v>
      </c>
      <c r="J116" s="113">
        <v>655.5555555555555</v>
      </c>
      <c r="K116" s="113">
        <v>800</v>
      </c>
      <c r="L116" s="115"/>
      <c r="M116" s="129"/>
      <c r="N116" s="118"/>
      <c r="O116" s="80"/>
      <c r="P116" s="111">
        <f t="shared" si="5"/>
        <v>712.7994227994228</v>
      </c>
    </row>
    <row r="117" spans="1:16" ht="15.75" customHeight="1">
      <c r="A117" s="519"/>
      <c r="B117" s="73" t="s">
        <v>174</v>
      </c>
      <c r="C117" s="74" t="s">
        <v>58</v>
      </c>
      <c r="D117" s="113"/>
      <c r="E117" s="125"/>
      <c r="F117" s="113">
        <v>1200</v>
      </c>
      <c r="G117" s="113"/>
      <c r="H117" s="113"/>
      <c r="I117" s="113">
        <v>700</v>
      </c>
      <c r="J117" s="113"/>
      <c r="K117" s="113"/>
      <c r="L117" s="115"/>
      <c r="M117" s="129"/>
      <c r="N117" s="118"/>
      <c r="O117" s="80"/>
      <c r="P117" s="111">
        <f t="shared" si="5"/>
        <v>950</v>
      </c>
    </row>
    <row r="118" spans="1:16" ht="15.75" customHeight="1">
      <c r="A118" s="519"/>
      <c r="B118" s="73" t="s">
        <v>175</v>
      </c>
      <c r="C118" s="74" t="s">
        <v>58</v>
      </c>
      <c r="D118" s="113"/>
      <c r="E118" s="125"/>
      <c r="F118" s="113"/>
      <c r="G118" s="113"/>
      <c r="H118" s="113">
        <v>300</v>
      </c>
      <c r="I118" s="113">
        <v>300</v>
      </c>
      <c r="J118" s="113">
        <v>300</v>
      </c>
      <c r="K118" s="113">
        <v>325</v>
      </c>
      <c r="L118" s="115">
        <v>300</v>
      </c>
      <c r="M118" s="129"/>
      <c r="N118" s="118"/>
      <c r="O118" s="80"/>
      <c r="P118" s="111">
        <f t="shared" si="5"/>
        <v>305</v>
      </c>
    </row>
    <row r="119" spans="1:16" ht="15.75" customHeight="1">
      <c r="A119" s="519"/>
      <c r="B119" s="73" t="s">
        <v>176</v>
      </c>
      <c r="C119" s="74" t="s">
        <v>58</v>
      </c>
      <c r="D119" s="113"/>
      <c r="E119" s="125"/>
      <c r="F119" s="113"/>
      <c r="G119" s="113"/>
      <c r="H119" s="113">
        <v>700</v>
      </c>
      <c r="I119" s="113">
        <v>700</v>
      </c>
      <c r="J119" s="113">
        <v>700</v>
      </c>
      <c r="K119" s="113"/>
      <c r="L119" s="115"/>
      <c r="M119" s="129"/>
      <c r="N119" s="118"/>
      <c r="O119" s="80"/>
      <c r="P119" s="111">
        <f t="shared" si="5"/>
        <v>700</v>
      </c>
    </row>
    <row r="120" spans="1:16" ht="15.75" customHeight="1">
      <c r="A120" s="519"/>
      <c r="B120" s="73" t="s">
        <v>177</v>
      </c>
      <c r="C120" s="74" t="s">
        <v>58</v>
      </c>
      <c r="D120" s="113"/>
      <c r="E120" s="125"/>
      <c r="F120" s="113"/>
      <c r="G120" s="113"/>
      <c r="H120" s="113"/>
      <c r="I120" s="113"/>
      <c r="J120" s="113">
        <v>1500</v>
      </c>
      <c r="K120" s="113">
        <v>1500</v>
      </c>
      <c r="L120" s="115">
        <v>1700</v>
      </c>
      <c r="M120" s="129">
        <v>2475</v>
      </c>
      <c r="N120" s="118">
        <v>2933.3333333333335</v>
      </c>
      <c r="O120" s="80"/>
      <c r="P120" s="111">
        <f t="shared" si="5"/>
        <v>2021.6666666666667</v>
      </c>
    </row>
    <row r="121" spans="1:16" ht="15.75" customHeight="1">
      <c r="A121" s="520"/>
      <c r="B121" s="73" t="s">
        <v>178</v>
      </c>
      <c r="C121" s="74" t="s">
        <v>58</v>
      </c>
      <c r="D121" s="113"/>
      <c r="E121" s="125"/>
      <c r="F121" s="113"/>
      <c r="G121" s="113"/>
      <c r="H121" s="113"/>
      <c r="I121" s="113"/>
      <c r="J121" s="113"/>
      <c r="K121" s="113"/>
      <c r="L121" s="115"/>
      <c r="M121" s="129"/>
      <c r="N121" s="118"/>
      <c r="O121" s="80"/>
      <c r="P121" s="111"/>
    </row>
    <row r="122" spans="1:16" ht="15.75" customHeight="1">
      <c r="A122" s="73"/>
      <c r="B122" s="73" t="s">
        <v>31</v>
      </c>
      <c r="C122" s="74" t="s">
        <v>58</v>
      </c>
      <c r="D122" s="113">
        <v>222.89473684210526</v>
      </c>
      <c r="E122" s="113">
        <v>430</v>
      </c>
      <c r="F122" s="113">
        <v>619.2307692307693</v>
      </c>
      <c r="G122" s="113">
        <v>611.1111111111111</v>
      </c>
      <c r="H122" s="113">
        <v>343.75</v>
      </c>
      <c r="I122" s="113">
        <v>431.25</v>
      </c>
      <c r="J122" s="113">
        <v>700</v>
      </c>
      <c r="K122" s="113">
        <v>587.5</v>
      </c>
      <c r="L122" s="115">
        <v>635</v>
      </c>
      <c r="M122" s="114">
        <v>537.5</v>
      </c>
      <c r="N122" s="118">
        <v>362.5</v>
      </c>
      <c r="O122" s="80">
        <v>296.6666666666667</v>
      </c>
      <c r="P122" s="111">
        <f t="shared" si="5"/>
        <v>481.45027365422106</v>
      </c>
    </row>
    <row r="123" spans="1:16" ht="16.5" customHeight="1">
      <c r="A123" s="518" t="s">
        <v>38</v>
      </c>
      <c r="B123" s="73" t="s">
        <v>179</v>
      </c>
      <c r="C123" s="74" t="s">
        <v>58</v>
      </c>
      <c r="D123" s="113">
        <v>1500</v>
      </c>
      <c r="E123" s="113">
        <v>1500</v>
      </c>
      <c r="F123" s="113">
        <v>1500</v>
      </c>
      <c r="G123" s="113">
        <v>1500</v>
      </c>
      <c r="H123" s="113">
        <v>1500</v>
      </c>
      <c r="I123" s="113">
        <v>1500</v>
      </c>
      <c r="J123" s="113">
        <v>1500</v>
      </c>
      <c r="K123" s="113">
        <v>1500</v>
      </c>
      <c r="L123" s="115">
        <v>1500</v>
      </c>
      <c r="M123" s="114">
        <v>1500</v>
      </c>
      <c r="N123" s="118">
        <v>1500</v>
      </c>
      <c r="O123" s="80">
        <v>1526.6666666666667</v>
      </c>
      <c r="P123" s="111">
        <f t="shared" si="5"/>
        <v>1502.2222222222224</v>
      </c>
    </row>
    <row r="124" spans="1:16" ht="16.5" customHeight="1">
      <c r="A124" s="520"/>
      <c r="B124" s="133" t="s">
        <v>180</v>
      </c>
      <c r="C124" s="134" t="s">
        <v>58</v>
      </c>
      <c r="D124" s="84">
        <v>868.421052631579</v>
      </c>
      <c r="E124" s="84">
        <v>900</v>
      </c>
      <c r="F124" s="84">
        <v>892.3076923076923</v>
      </c>
      <c r="G124" s="84">
        <v>866.6666666666666</v>
      </c>
      <c r="H124" s="84">
        <v>900</v>
      </c>
      <c r="I124" s="84">
        <v>900</v>
      </c>
      <c r="J124" s="84">
        <v>900</v>
      </c>
      <c r="K124" s="84">
        <v>900</v>
      </c>
      <c r="L124" s="101">
        <v>900</v>
      </c>
      <c r="M124" s="88">
        <v>900</v>
      </c>
      <c r="N124" s="90">
        <v>900</v>
      </c>
      <c r="O124" s="96">
        <v>913.3333333333334</v>
      </c>
      <c r="P124" s="111">
        <f t="shared" si="5"/>
        <v>895.0607287449393</v>
      </c>
    </row>
    <row r="125" spans="1:16" ht="16.5" customHeight="1">
      <c r="A125" s="133"/>
      <c r="B125" s="133" t="s">
        <v>39</v>
      </c>
      <c r="C125" s="134" t="s">
        <v>60</v>
      </c>
      <c r="D125" s="84">
        <v>544.078947368421</v>
      </c>
      <c r="E125" s="84">
        <v>946.6666666666666</v>
      </c>
      <c r="F125" s="84">
        <v>1023.0769230769231</v>
      </c>
      <c r="G125" s="84">
        <v>633.3333333333334</v>
      </c>
      <c r="H125" s="84">
        <v>484.375</v>
      </c>
      <c r="I125" s="84">
        <v>525</v>
      </c>
      <c r="J125" s="84">
        <v>516.6666666666666</v>
      </c>
      <c r="K125" s="84">
        <v>525</v>
      </c>
      <c r="L125" s="101">
        <v>510</v>
      </c>
      <c r="M125" s="88">
        <v>491.6666666666667</v>
      </c>
      <c r="N125" s="90">
        <v>579.1666666666666</v>
      </c>
      <c r="O125" s="96">
        <v>686.6666666666666</v>
      </c>
      <c r="P125" s="111">
        <f t="shared" si="5"/>
        <v>622.141461426001</v>
      </c>
    </row>
    <row r="126" spans="1:16" ht="12.75">
      <c r="A126" s="10"/>
      <c r="B126" s="10"/>
      <c r="C126" s="24"/>
      <c r="D126" s="11"/>
      <c r="E126" s="11"/>
      <c r="F126" s="11"/>
      <c r="G126" s="11"/>
      <c r="H126" s="11"/>
      <c r="I126" s="11"/>
      <c r="J126" s="11"/>
      <c r="K126" s="11"/>
      <c r="L126" s="14"/>
      <c r="M126" s="12"/>
      <c r="N126" s="13"/>
      <c r="O126" s="15"/>
      <c r="P126" s="1"/>
    </row>
    <row r="127" spans="1:16" ht="12.75">
      <c r="A127" s="10"/>
      <c r="B127" s="10"/>
      <c r="C127" s="24"/>
      <c r="D127" s="11"/>
      <c r="E127" s="11"/>
      <c r="F127" s="11"/>
      <c r="G127" s="11"/>
      <c r="H127" s="11"/>
      <c r="I127" s="11"/>
      <c r="J127" s="11"/>
      <c r="K127" s="11"/>
      <c r="L127" s="14"/>
      <c r="M127" s="12"/>
      <c r="N127" s="13"/>
      <c r="O127" s="15"/>
      <c r="P127" s="1"/>
    </row>
    <row r="128" spans="1:16" ht="25.5" customHeight="1">
      <c r="A128" s="502" t="s">
        <v>73</v>
      </c>
      <c r="B128" s="502"/>
      <c r="C128" s="502"/>
      <c r="D128" s="502"/>
      <c r="E128" s="502"/>
      <c r="F128" s="502"/>
      <c r="G128" s="502"/>
      <c r="H128" s="502"/>
      <c r="I128" s="502"/>
      <c r="J128" s="502"/>
      <c r="K128" s="502"/>
      <c r="L128" s="502"/>
      <c r="M128" s="502"/>
      <c r="N128" s="502"/>
      <c r="O128" s="502"/>
      <c r="P128" s="502"/>
    </row>
    <row r="129" spans="1:16" ht="18.75" customHeight="1">
      <c r="A129" s="502" t="str">
        <f>A86</f>
        <v>Enero-Diciembre 2020, (En RD$)</v>
      </c>
      <c r="B129" s="502"/>
      <c r="C129" s="502"/>
      <c r="D129" s="502"/>
      <c r="E129" s="502"/>
      <c r="F129" s="502"/>
      <c r="G129" s="502"/>
      <c r="H129" s="502"/>
      <c r="I129" s="502"/>
      <c r="J129" s="502"/>
      <c r="K129" s="502"/>
      <c r="L129" s="502"/>
      <c r="M129" s="502"/>
      <c r="N129" s="502"/>
      <c r="O129" s="502"/>
      <c r="P129" s="502"/>
    </row>
    <row r="130" spans="1:16" ht="32.25" customHeight="1">
      <c r="A130" s="222" t="s">
        <v>186</v>
      </c>
      <c r="B130" s="222" t="s">
        <v>123</v>
      </c>
      <c r="C130" s="223" t="s">
        <v>84</v>
      </c>
      <c r="D130" s="222" t="s">
        <v>16</v>
      </c>
      <c r="E130" s="222" t="s">
        <v>17</v>
      </c>
      <c r="F130" s="222" t="s">
        <v>18</v>
      </c>
      <c r="G130" s="222" t="s">
        <v>19</v>
      </c>
      <c r="H130" s="222" t="s">
        <v>20</v>
      </c>
      <c r="I130" s="224" t="s">
        <v>21</v>
      </c>
      <c r="J130" s="222" t="s">
        <v>22</v>
      </c>
      <c r="K130" s="222" t="s">
        <v>61</v>
      </c>
      <c r="L130" s="222" t="s">
        <v>23</v>
      </c>
      <c r="M130" s="222" t="s">
        <v>24</v>
      </c>
      <c r="N130" s="222" t="s">
        <v>25</v>
      </c>
      <c r="O130" s="222" t="s">
        <v>26</v>
      </c>
      <c r="P130" s="222" t="s">
        <v>40</v>
      </c>
    </row>
    <row r="131" spans="1:17" s="46" customFormat="1" ht="20.25" customHeight="1">
      <c r="A131" s="71" t="s">
        <v>65</v>
      </c>
      <c r="B131" s="71"/>
      <c r="C131" s="135"/>
      <c r="D131" s="136"/>
      <c r="E131" s="136"/>
      <c r="F131" s="136"/>
      <c r="G131" s="137"/>
      <c r="H131" s="137"/>
      <c r="I131" s="136"/>
      <c r="J131" s="136"/>
      <c r="K131" s="136"/>
      <c r="L131" s="138"/>
      <c r="M131" s="137"/>
      <c r="N131" s="139"/>
      <c r="O131" s="140"/>
      <c r="P131" s="141"/>
      <c r="Q131" s="48"/>
    </row>
    <row r="132" spans="1:17" ht="19.5" customHeight="1">
      <c r="A132" s="142"/>
      <c r="B132" s="142" t="s">
        <v>56</v>
      </c>
      <c r="C132" s="74" t="s">
        <v>57</v>
      </c>
      <c r="D132" s="113">
        <v>7200</v>
      </c>
      <c r="E132" s="113">
        <v>7200</v>
      </c>
      <c r="F132" s="113">
        <v>7200</v>
      </c>
      <c r="G132" s="113">
        <v>7200</v>
      </c>
      <c r="H132" s="113">
        <v>7200</v>
      </c>
      <c r="I132" s="113">
        <v>7200</v>
      </c>
      <c r="J132" s="113">
        <v>7200</v>
      </c>
      <c r="K132" s="113">
        <v>7200</v>
      </c>
      <c r="L132" s="115">
        <v>7200</v>
      </c>
      <c r="M132" s="129">
        <v>7216.666666666667</v>
      </c>
      <c r="N132" s="118">
        <v>7300</v>
      </c>
      <c r="O132" s="80">
        <v>7300</v>
      </c>
      <c r="P132" s="111">
        <f>AVERAGE(D132:O132)</f>
        <v>7218.055555555556</v>
      </c>
      <c r="Q132" s="23"/>
    </row>
    <row r="133" spans="1:17" ht="19.5" customHeight="1">
      <c r="A133" s="506" t="s">
        <v>181</v>
      </c>
      <c r="B133" s="142" t="s">
        <v>182</v>
      </c>
      <c r="C133" s="74" t="s">
        <v>57</v>
      </c>
      <c r="D133" s="113">
        <v>7300</v>
      </c>
      <c r="E133" s="113">
        <v>7300</v>
      </c>
      <c r="F133" s="113">
        <v>7300</v>
      </c>
      <c r="G133" s="113">
        <v>7300</v>
      </c>
      <c r="H133" s="113">
        <v>7300</v>
      </c>
      <c r="I133" s="113">
        <v>7300</v>
      </c>
      <c r="J133" s="113">
        <v>7322.222222222223</v>
      </c>
      <c r="K133" s="113">
        <v>7400</v>
      </c>
      <c r="L133" s="115">
        <v>7400</v>
      </c>
      <c r="M133" s="129">
        <v>7400</v>
      </c>
      <c r="N133" s="118">
        <v>7400</v>
      </c>
      <c r="O133" s="80">
        <v>7400</v>
      </c>
      <c r="P133" s="111">
        <f aca="true" t="shared" si="6" ref="P133:P139">AVERAGE(D133:O133)</f>
        <v>7343.518518518518</v>
      </c>
      <c r="Q133" s="23"/>
    </row>
    <row r="134" spans="1:17" ht="19.5" customHeight="1">
      <c r="A134" s="513"/>
      <c r="B134" s="142" t="s">
        <v>183</v>
      </c>
      <c r="C134" s="74" t="s">
        <v>57</v>
      </c>
      <c r="D134" s="113">
        <v>5800</v>
      </c>
      <c r="E134" s="113">
        <v>5800</v>
      </c>
      <c r="F134" s="113">
        <v>5800</v>
      </c>
      <c r="G134" s="113">
        <v>5800</v>
      </c>
      <c r="H134" s="113">
        <v>5800</v>
      </c>
      <c r="I134" s="113">
        <v>5800</v>
      </c>
      <c r="J134" s="113">
        <v>5800</v>
      </c>
      <c r="K134" s="113">
        <v>5800</v>
      </c>
      <c r="L134" s="115">
        <v>5800</v>
      </c>
      <c r="M134" s="129">
        <v>5816.666666666667</v>
      </c>
      <c r="N134" s="118">
        <v>5900</v>
      </c>
      <c r="O134" s="80">
        <v>5920</v>
      </c>
      <c r="P134" s="111">
        <f t="shared" si="6"/>
        <v>5819.722222222222</v>
      </c>
      <c r="Q134" s="23"/>
    </row>
    <row r="135" spans="1:17" ht="19.5" customHeight="1">
      <c r="A135" s="507"/>
      <c r="B135" s="142" t="s">
        <v>184</v>
      </c>
      <c r="C135" s="97" t="s">
        <v>57</v>
      </c>
      <c r="D135" s="113">
        <v>7500</v>
      </c>
      <c r="E135" s="113">
        <v>7493.333333333333</v>
      </c>
      <c r="F135" s="113">
        <v>7500</v>
      </c>
      <c r="G135" s="113">
        <v>7500</v>
      </c>
      <c r="H135" s="113">
        <v>7500</v>
      </c>
      <c r="I135" s="113">
        <v>7500</v>
      </c>
      <c r="J135" s="113">
        <v>7633.333333333333</v>
      </c>
      <c r="K135" s="113">
        <v>7800</v>
      </c>
      <c r="L135" s="115">
        <v>7800</v>
      </c>
      <c r="M135" s="114">
        <v>7800</v>
      </c>
      <c r="N135" s="118">
        <v>7800</v>
      </c>
      <c r="O135" s="80">
        <v>7800</v>
      </c>
      <c r="P135" s="111">
        <f t="shared" si="6"/>
        <v>7635.555555555555</v>
      </c>
      <c r="Q135" s="23"/>
    </row>
    <row r="136" spans="1:17" s="46" customFormat="1" ht="16.5" customHeight="1">
      <c r="A136" s="71" t="s">
        <v>88</v>
      </c>
      <c r="B136" s="71"/>
      <c r="C136" s="143"/>
      <c r="D136" s="137"/>
      <c r="E136" s="87"/>
      <c r="F136" s="137"/>
      <c r="G136" s="137"/>
      <c r="H136" s="137"/>
      <c r="I136" s="144"/>
      <c r="J136" s="137"/>
      <c r="K136" s="136"/>
      <c r="L136" s="137"/>
      <c r="M136" s="137"/>
      <c r="N136" s="137"/>
      <c r="O136" s="137"/>
      <c r="P136" s="111"/>
      <c r="Q136" s="48"/>
    </row>
    <row r="137" spans="1:17" ht="19.5" customHeight="1">
      <c r="A137" s="506" t="s">
        <v>185</v>
      </c>
      <c r="B137" s="142" t="s">
        <v>11</v>
      </c>
      <c r="C137" s="74" t="s">
        <v>57</v>
      </c>
      <c r="D137" s="113">
        <v>4226.315789473684</v>
      </c>
      <c r="E137" s="113">
        <v>3953.3333333333335</v>
      </c>
      <c r="F137" s="113">
        <v>3325</v>
      </c>
      <c r="G137" s="113">
        <v>3000</v>
      </c>
      <c r="H137" s="113">
        <v>2487.5</v>
      </c>
      <c r="I137" s="113">
        <v>3837.5</v>
      </c>
      <c r="J137" s="113">
        <v>4522.222222222223</v>
      </c>
      <c r="K137" s="113">
        <v>3300</v>
      </c>
      <c r="L137" s="115">
        <v>3540</v>
      </c>
      <c r="M137" s="129">
        <v>4141.666666666667</v>
      </c>
      <c r="N137" s="118">
        <v>4400</v>
      </c>
      <c r="O137" s="80">
        <v>4353.333333333333</v>
      </c>
      <c r="P137" s="111">
        <f t="shared" si="6"/>
        <v>3757.239278752437</v>
      </c>
      <c r="Q137" s="23"/>
    </row>
    <row r="138" spans="1:17" ht="19.5" customHeight="1">
      <c r="A138" s="507"/>
      <c r="B138" s="142" t="s">
        <v>15</v>
      </c>
      <c r="C138" s="74" t="s">
        <v>57</v>
      </c>
      <c r="D138" s="113">
        <v>4930.263157894737</v>
      </c>
      <c r="E138" s="113">
        <v>4646.666666666667</v>
      </c>
      <c r="F138" s="113">
        <v>4091.6666666666665</v>
      </c>
      <c r="G138" s="113">
        <v>3611.1111111111113</v>
      </c>
      <c r="H138" s="113">
        <v>2912.5</v>
      </c>
      <c r="I138" s="113">
        <v>4337.5</v>
      </c>
      <c r="J138" s="113">
        <v>4977.777777777777</v>
      </c>
      <c r="K138" s="113">
        <v>3725</v>
      </c>
      <c r="L138" s="115">
        <v>4040</v>
      </c>
      <c r="M138" s="129">
        <v>4641.666666666667</v>
      </c>
      <c r="N138" s="118">
        <v>4900</v>
      </c>
      <c r="O138" s="80">
        <v>4853.333333333333</v>
      </c>
      <c r="P138" s="111">
        <f t="shared" si="6"/>
        <v>4305.623781676413</v>
      </c>
      <c r="Q138" s="23"/>
    </row>
    <row r="139" spans="1:16" ht="19.5" customHeight="1">
      <c r="A139" s="142"/>
      <c r="B139" s="142" t="s">
        <v>71</v>
      </c>
      <c r="C139" s="97" t="s">
        <v>58</v>
      </c>
      <c r="D139" s="113">
        <v>428.94736842105266</v>
      </c>
      <c r="E139" s="113">
        <v>458</v>
      </c>
      <c r="F139" s="113">
        <v>403.84615384615387</v>
      </c>
      <c r="G139" s="113">
        <v>433.3333333333333</v>
      </c>
      <c r="H139" s="113">
        <v>356.25</v>
      </c>
      <c r="I139" s="113">
        <v>330</v>
      </c>
      <c r="J139" s="113">
        <v>325.55555555555554</v>
      </c>
      <c r="K139" s="113">
        <v>356.25</v>
      </c>
      <c r="L139" s="115">
        <v>448</v>
      </c>
      <c r="M139" s="114">
        <v>472.5</v>
      </c>
      <c r="N139" s="114">
        <v>538.3333333333334</v>
      </c>
      <c r="O139" s="114">
        <v>582</v>
      </c>
      <c r="P139" s="111">
        <f t="shared" si="6"/>
        <v>427.7513120407857</v>
      </c>
    </row>
    <row r="140" spans="1:16" ht="15.75" customHeight="1">
      <c r="A140" s="17" t="s">
        <v>66</v>
      </c>
      <c r="B140" s="17" t="s">
        <v>66</v>
      </c>
      <c r="C140" s="18"/>
      <c r="D140" s="11"/>
      <c r="E140" s="11"/>
      <c r="F140" s="11"/>
      <c r="G140" s="11"/>
      <c r="H140" s="11"/>
      <c r="I140" s="11"/>
      <c r="J140" s="11"/>
      <c r="K140" s="11"/>
      <c r="L140" s="14"/>
      <c r="M140" s="12"/>
      <c r="N140" s="7"/>
      <c r="O140" s="7"/>
      <c r="P140" s="1"/>
    </row>
    <row r="141" spans="1:16" ht="6" customHeight="1">
      <c r="A141" s="17"/>
      <c r="B141" s="17"/>
      <c r="C141" s="18"/>
      <c r="D141" s="11"/>
      <c r="E141" s="11"/>
      <c r="F141" s="11"/>
      <c r="G141" s="11"/>
      <c r="H141" s="11"/>
      <c r="I141" s="11"/>
      <c r="J141" s="11"/>
      <c r="K141" s="11"/>
      <c r="L141" s="14"/>
      <c r="M141" s="12"/>
      <c r="N141" s="7"/>
      <c r="O141" s="7"/>
      <c r="P141" s="1"/>
    </row>
    <row r="142" spans="1:9" s="9" customFormat="1" ht="13.5">
      <c r="A142" s="19" t="s">
        <v>63</v>
      </c>
      <c r="B142" s="19"/>
      <c r="C142" s="20"/>
      <c r="I142" s="21"/>
    </row>
    <row r="143" spans="1:16" s="9" customFormat="1" ht="13.5">
      <c r="A143" s="2" t="s">
        <v>188</v>
      </c>
      <c r="C143" s="20"/>
      <c r="I143" s="21"/>
      <c r="P143" s="8"/>
    </row>
    <row r="144" spans="3:16" s="9" customFormat="1" ht="12">
      <c r="C144" s="20"/>
      <c r="I144" s="21"/>
      <c r="P144" s="8"/>
    </row>
    <row r="145" spans="3:16" s="9" customFormat="1" ht="12">
      <c r="C145" s="20"/>
      <c r="I145" s="21"/>
      <c r="P145" s="8"/>
    </row>
    <row r="146" spans="3:16" s="9" customFormat="1" ht="12">
      <c r="C146" s="20"/>
      <c r="I146" s="21"/>
      <c r="P146" s="8"/>
    </row>
    <row r="147" spans="3:16" s="9" customFormat="1" ht="12">
      <c r="C147" s="20"/>
      <c r="I147" s="21"/>
      <c r="P147" s="8"/>
    </row>
    <row r="148" spans="3:16" s="9" customFormat="1" ht="12">
      <c r="C148" s="20"/>
      <c r="I148" s="21"/>
      <c r="P148" s="8"/>
    </row>
    <row r="149" spans="3:16" s="9" customFormat="1" ht="12">
      <c r="C149" s="20"/>
      <c r="I149" s="21"/>
      <c r="P149" s="8"/>
    </row>
    <row r="150" spans="3:16" s="9" customFormat="1" ht="12">
      <c r="C150" s="20"/>
      <c r="I150" s="21"/>
      <c r="P150" s="8"/>
    </row>
    <row r="151" spans="3:16" s="9" customFormat="1" ht="12">
      <c r="C151" s="20"/>
      <c r="I151" s="21"/>
      <c r="P151" s="8"/>
    </row>
    <row r="152" spans="3:16" s="9" customFormat="1" ht="12">
      <c r="C152" s="20"/>
      <c r="I152" s="21"/>
      <c r="P152" s="8"/>
    </row>
    <row r="153" spans="3:16" s="9" customFormat="1" ht="12">
      <c r="C153" s="20"/>
      <c r="I153" s="21"/>
      <c r="P153" s="8"/>
    </row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="9" customFormat="1" ht="12"/>
    <row r="213" s="9" customFormat="1" ht="12"/>
    <row r="214" s="9" customFormat="1" ht="12"/>
    <row r="215" s="9" customFormat="1" ht="12"/>
    <row r="216" s="9" customFormat="1" ht="12"/>
    <row r="217" s="9" customFormat="1" ht="12"/>
    <row r="218" s="9" customFormat="1" ht="12"/>
    <row r="219" s="9" customFormat="1" ht="12"/>
    <row r="220" s="9" customFormat="1" ht="12"/>
    <row r="221" s="9" customFormat="1" ht="12"/>
    <row r="222" s="9" customFormat="1" ht="12"/>
    <row r="223" s="9" customFormat="1" ht="12"/>
    <row r="224" s="9" customFormat="1" ht="12"/>
    <row r="225" s="9" customFormat="1" ht="12"/>
    <row r="226" s="9" customFormat="1" ht="12"/>
    <row r="227" s="9" customFormat="1" ht="12"/>
    <row r="228" s="9" customFormat="1" ht="12"/>
    <row r="229" s="9" customFormat="1" ht="12"/>
    <row r="230" s="9" customFormat="1" ht="12"/>
    <row r="231" s="9" customFormat="1" ht="12"/>
    <row r="232" s="9" customFormat="1" ht="12"/>
    <row r="233" s="9" customFormat="1" ht="12"/>
    <row r="234" s="9" customFormat="1" ht="12"/>
    <row r="235" s="9" customFormat="1" ht="12"/>
    <row r="236" s="9" customFormat="1" ht="12"/>
    <row r="237" s="9" customFormat="1" ht="12"/>
    <row r="238" s="9" customFormat="1" ht="12"/>
    <row r="239" s="9" customFormat="1" ht="12"/>
    <row r="240" s="9" customFormat="1" ht="12"/>
    <row r="241" s="9" customFormat="1" ht="12"/>
    <row r="242" s="9" customFormat="1" ht="12"/>
    <row r="243" s="9" customFormat="1" ht="12"/>
    <row r="244" s="9" customFormat="1" ht="12"/>
    <row r="245" s="9" customFormat="1" ht="12"/>
    <row r="246" s="9" customFormat="1" ht="12"/>
    <row r="247" s="9" customFormat="1" ht="12"/>
    <row r="248" s="9" customFormat="1" ht="12"/>
    <row r="249" s="9" customFormat="1" ht="12"/>
    <row r="250" s="9" customFormat="1" ht="12"/>
    <row r="251" s="9" customFormat="1" ht="12"/>
    <row r="252" s="9" customFormat="1" ht="12"/>
    <row r="253" s="9" customFormat="1" ht="12"/>
    <row r="254" s="9" customFormat="1" ht="12"/>
    <row r="255" s="9" customFormat="1" ht="12"/>
    <row r="256" s="9" customFormat="1" ht="12"/>
    <row r="257" s="9" customFormat="1" ht="12"/>
    <row r="258" s="9" customFormat="1" ht="12"/>
    <row r="259" s="9" customFormat="1" ht="12"/>
    <row r="260" s="9" customFormat="1" ht="12"/>
    <row r="261" s="9" customFormat="1" ht="12"/>
    <row r="262" s="9" customFormat="1" ht="12"/>
    <row r="263" s="9" customFormat="1" ht="12"/>
    <row r="264" s="9" customFormat="1" ht="12"/>
    <row r="265" s="9" customFormat="1" ht="12"/>
    <row r="266" s="9" customFormat="1" ht="12"/>
    <row r="267" s="9" customFormat="1" ht="12"/>
    <row r="268" s="9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="3" customFormat="1" ht="12"/>
    <row r="370" s="3" customFormat="1" ht="12"/>
    <row r="371" s="3" customFormat="1" ht="12"/>
    <row r="372" s="3" customFormat="1" ht="12"/>
    <row r="373" s="3" customFormat="1" ht="12"/>
    <row r="374" s="3" customFormat="1" ht="12"/>
    <row r="375" s="3" customFormat="1" ht="12"/>
    <row r="376" s="3" customFormat="1" ht="12"/>
    <row r="377" s="3" customFormat="1" ht="12"/>
    <row r="378" s="3" customFormat="1" ht="12"/>
    <row r="379" s="3" customFormat="1" ht="12"/>
    <row r="380" s="3" customFormat="1" ht="12"/>
    <row r="381" s="3" customFormat="1" ht="12"/>
    <row r="382" s="3" customFormat="1" ht="12"/>
    <row r="383" s="3" customFormat="1" ht="12"/>
    <row r="384" s="3" customFormat="1" ht="12"/>
    <row r="385" s="3" customFormat="1" ht="12"/>
    <row r="386" s="3" customFormat="1" ht="12"/>
    <row r="387" s="3" customFormat="1" ht="12"/>
    <row r="388" s="3" customFormat="1" ht="12"/>
    <row r="389" s="3" customFormat="1" ht="12"/>
    <row r="390" s="3" customFormat="1" ht="12"/>
    <row r="391" s="3" customFormat="1" ht="12"/>
    <row r="392" s="3" customFormat="1" ht="12"/>
    <row r="393" s="3" customFormat="1" ht="12"/>
    <row r="394" s="3" customFormat="1" ht="12"/>
    <row r="395" s="3" customFormat="1" ht="12"/>
    <row r="396" s="3" customFormat="1" ht="12"/>
    <row r="397" s="3" customFormat="1" ht="12"/>
    <row r="398" s="3" customFormat="1" ht="12"/>
    <row r="399" s="3" customFormat="1" ht="12"/>
    <row r="400" s="3" customFormat="1" ht="12"/>
    <row r="401" s="3" customFormat="1" ht="12"/>
    <row r="402" s="3" customFormat="1" ht="12"/>
    <row r="403" s="3" customFormat="1" ht="12"/>
    <row r="404" s="3" customFormat="1" ht="12"/>
    <row r="405" s="3" customFormat="1" ht="12"/>
    <row r="406" s="3" customFormat="1" ht="12"/>
    <row r="407" s="3" customFormat="1" ht="12"/>
    <row r="408" s="3" customFormat="1" ht="12"/>
    <row r="409" s="3" customFormat="1" ht="12"/>
    <row r="410" s="3" customFormat="1" ht="12"/>
    <row r="411" s="3" customFormat="1" ht="12"/>
    <row r="412" s="3" customFormat="1" ht="12"/>
    <row r="413" s="3" customFormat="1" ht="12"/>
    <row r="414" s="3" customFormat="1" ht="12"/>
    <row r="415" s="3" customFormat="1" ht="12"/>
    <row r="416" s="3" customFormat="1" ht="12"/>
    <row r="417" s="3" customFormat="1" ht="12"/>
    <row r="418" s="3" customFormat="1" ht="12"/>
    <row r="419" s="3" customFormat="1" ht="12"/>
    <row r="420" s="3" customFormat="1" ht="12"/>
    <row r="421" s="3" customFormat="1" ht="12"/>
    <row r="422" s="3" customFormat="1" ht="12"/>
    <row r="423" s="3" customFormat="1" ht="12"/>
    <row r="424" s="3" customFormat="1" ht="12"/>
    <row r="425" s="3" customFormat="1" ht="12"/>
    <row r="426" s="3" customFormat="1" ht="12"/>
    <row r="427" s="3" customFormat="1" ht="12"/>
    <row r="428" s="3" customFormat="1" ht="12"/>
    <row r="429" s="3" customFormat="1" ht="12"/>
    <row r="430" s="3" customFormat="1" ht="12"/>
    <row r="431" s="3" customFormat="1" ht="12"/>
    <row r="432" s="3" customFormat="1" ht="12"/>
    <row r="433" s="3" customFormat="1" ht="12"/>
    <row r="434" s="3" customFormat="1" ht="12"/>
    <row r="435" s="3" customFormat="1" ht="12"/>
    <row r="436" s="3" customFormat="1" ht="12"/>
    <row r="437" s="3" customFormat="1" ht="12"/>
    <row r="438" s="3" customFormat="1" ht="12"/>
    <row r="439" s="3" customFormat="1" ht="12"/>
    <row r="440" s="3" customFormat="1" ht="12"/>
    <row r="441" s="3" customFormat="1" ht="12"/>
    <row r="442" s="3" customFormat="1" ht="12"/>
    <row r="443" s="3" customFormat="1" ht="12"/>
    <row r="444" s="3" customFormat="1" ht="12"/>
    <row r="445" s="3" customFormat="1" ht="12"/>
    <row r="446" s="3" customFormat="1" ht="12"/>
    <row r="447" s="3" customFormat="1" ht="12"/>
    <row r="448" s="3" customFormat="1" ht="12"/>
    <row r="449" s="3" customFormat="1" ht="12"/>
    <row r="450" s="3" customFormat="1" ht="12"/>
    <row r="451" s="3" customFormat="1" ht="12"/>
    <row r="452" s="3" customFormat="1" ht="12"/>
    <row r="453" s="3" customFormat="1" ht="12"/>
    <row r="454" s="3" customFormat="1" ht="12"/>
    <row r="455" s="3" customFormat="1" ht="12"/>
    <row r="456" s="3" customFormat="1" ht="12"/>
    <row r="457" s="3" customFormat="1" ht="12"/>
    <row r="458" s="3" customFormat="1" ht="12"/>
    <row r="459" s="3" customFormat="1" ht="12"/>
    <row r="460" s="3" customFormat="1" ht="12"/>
    <row r="461" s="3" customFormat="1" ht="12"/>
    <row r="462" s="3" customFormat="1" ht="12"/>
    <row r="463" s="3" customFormat="1" ht="12"/>
    <row r="464" s="3" customFormat="1" ht="12"/>
    <row r="465" s="3" customFormat="1" ht="12"/>
    <row r="466" s="3" customFormat="1" ht="12"/>
    <row r="467" s="3" customFormat="1" ht="12"/>
    <row r="468" s="3" customFormat="1" ht="12"/>
    <row r="469" s="3" customFormat="1" ht="12"/>
    <row r="470" s="3" customFormat="1" ht="12"/>
    <row r="471" s="3" customFormat="1" ht="12"/>
    <row r="472" s="3" customFormat="1" ht="12"/>
    <row r="473" s="3" customFormat="1" ht="12"/>
    <row r="474" s="3" customFormat="1" ht="12"/>
    <row r="475" s="3" customFormat="1" ht="12"/>
    <row r="476" s="3" customFormat="1" ht="12"/>
    <row r="477" s="3" customFormat="1" ht="12"/>
    <row r="478" s="3" customFormat="1" ht="12"/>
    <row r="479" s="3" customFormat="1" ht="12"/>
    <row r="480" s="3" customFormat="1" ht="12"/>
    <row r="481" s="3" customFormat="1" ht="12"/>
    <row r="482" s="3" customFormat="1" ht="12"/>
    <row r="483" s="3" customFormat="1" ht="12"/>
    <row r="484" s="3" customFormat="1" ht="12"/>
    <row r="485" s="3" customFormat="1" ht="12"/>
    <row r="486" s="3" customFormat="1" ht="12"/>
    <row r="487" s="3" customFormat="1" ht="12"/>
    <row r="488" s="3" customFormat="1" ht="12"/>
    <row r="489" s="3" customFormat="1" ht="12"/>
    <row r="490" s="3" customFormat="1" ht="12"/>
    <row r="491" s="3" customFormat="1" ht="12"/>
    <row r="492" s="3" customFormat="1" ht="12"/>
    <row r="493" s="3" customFormat="1" ht="12"/>
    <row r="494" s="3" customFormat="1" ht="12"/>
    <row r="495" s="3" customFormat="1" ht="12"/>
    <row r="496" s="3" customFormat="1" ht="12"/>
    <row r="497" s="3" customFormat="1" ht="12"/>
    <row r="498" s="3" customFormat="1" ht="12"/>
    <row r="499" s="3" customFormat="1" ht="12"/>
    <row r="500" s="3" customFormat="1" ht="12"/>
    <row r="501" s="3" customFormat="1" ht="12"/>
    <row r="502" s="3" customFormat="1" ht="12"/>
    <row r="503" s="3" customFormat="1" ht="12"/>
    <row r="504" s="3" customFormat="1" ht="12"/>
    <row r="505" s="3" customFormat="1" ht="12"/>
    <row r="506" s="3" customFormat="1" ht="12"/>
    <row r="507" s="3" customFormat="1" ht="12"/>
    <row r="508" s="3" customFormat="1" ht="12"/>
    <row r="509" s="3" customFormat="1" ht="12"/>
    <row r="510" s="3" customFormat="1" ht="12"/>
    <row r="511" s="3" customFormat="1" ht="12"/>
    <row r="512" s="3" customFormat="1" ht="12"/>
    <row r="513" s="3" customFormat="1" ht="12"/>
    <row r="514" s="3" customFormat="1" ht="12"/>
    <row r="515" s="3" customFormat="1" ht="12"/>
    <row r="516" s="3" customFormat="1" ht="12"/>
    <row r="517" s="3" customFormat="1" ht="12"/>
    <row r="518" s="3" customFormat="1" ht="12"/>
    <row r="519" s="3" customFormat="1" ht="12"/>
    <row r="520" s="3" customFormat="1" ht="12"/>
    <row r="521" s="3" customFormat="1" ht="12"/>
    <row r="522" s="3" customFormat="1" ht="12"/>
    <row r="523" s="3" customFormat="1" ht="12"/>
    <row r="524" s="3" customFormat="1" ht="12"/>
    <row r="525" s="3" customFormat="1" ht="12"/>
    <row r="526" s="3" customFormat="1" ht="12"/>
    <row r="527" s="3" customFormat="1" ht="12"/>
    <row r="528" s="3" customFormat="1" ht="12"/>
    <row r="529" s="3" customFormat="1" ht="12"/>
    <row r="530" s="3" customFormat="1" ht="12"/>
    <row r="531" s="3" customFormat="1" ht="12"/>
    <row r="532" s="3" customFormat="1" ht="12"/>
    <row r="533" s="3" customFormat="1" ht="12"/>
    <row r="534" s="3" customFormat="1" ht="12"/>
    <row r="535" s="3" customFormat="1" ht="12"/>
    <row r="536" s="3" customFormat="1" ht="12"/>
    <row r="537" s="3" customFormat="1" ht="12"/>
    <row r="538" s="3" customFormat="1" ht="12"/>
    <row r="539" s="3" customFormat="1" ht="12"/>
    <row r="540" s="3" customFormat="1" ht="12"/>
    <row r="541" s="3" customFormat="1" ht="12"/>
    <row r="542" s="3" customFormat="1" ht="12"/>
    <row r="543" s="3" customFormat="1" ht="12"/>
    <row r="544" s="3" customFormat="1" ht="12"/>
    <row r="545" s="3" customFormat="1" ht="12"/>
    <row r="546" s="3" customFormat="1" ht="12"/>
    <row r="547" s="3" customFormat="1" ht="12"/>
    <row r="548" s="3" customFormat="1" ht="12"/>
    <row r="549" s="3" customFormat="1" ht="12"/>
    <row r="550" s="3" customFormat="1" ht="12"/>
    <row r="551" s="3" customFormat="1" ht="12"/>
    <row r="552" s="3" customFormat="1" ht="12"/>
    <row r="553" s="3" customFormat="1" ht="12"/>
    <row r="554" s="3" customFormat="1" ht="12"/>
    <row r="555" s="3" customFormat="1" ht="12"/>
    <row r="556" s="3" customFormat="1" ht="12"/>
    <row r="557" s="3" customFormat="1" ht="12"/>
    <row r="558" s="3" customFormat="1" ht="12"/>
    <row r="559" s="3" customFormat="1" ht="12"/>
    <row r="560" s="3" customFormat="1" ht="12"/>
    <row r="561" s="3" customFormat="1" ht="12"/>
    <row r="562" s="3" customFormat="1" ht="12"/>
    <row r="563" s="3" customFormat="1" ht="12"/>
    <row r="564" s="3" customFormat="1" ht="12"/>
    <row r="565" s="3" customFormat="1" ht="12"/>
    <row r="566" s="3" customFormat="1" ht="12"/>
    <row r="567" s="3" customFormat="1" ht="12"/>
    <row r="568" s="3" customFormat="1" ht="12"/>
    <row r="569" s="3" customFormat="1" ht="12"/>
    <row r="570" s="3" customFormat="1" ht="12"/>
    <row r="571" s="3" customFormat="1" ht="12"/>
    <row r="572" s="3" customFormat="1" ht="12"/>
    <row r="573" s="3" customFormat="1" ht="12"/>
    <row r="574" s="3" customFormat="1" ht="12"/>
    <row r="575" s="3" customFormat="1" ht="12"/>
    <row r="576" s="3" customFormat="1" ht="12"/>
    <row r="577" s="3" customFormat="1" ht="12"/>
    <row r="578" s="3" customFormat="1" ht="12"/>
    <row r="579" s="3" customFormat="1" ht="12"/>
    <row r="580" s="3" customFormat="1" ht="12"/>
    <row r="581" s="3" customFormat="1" ht="12"/>
    <row r="582" s="3" customFormat="1" ht="12"/>
    <row r="583" s="3" customFormat="1" ht="12"/>
    <row r="584" s="3" customFormat="1" ht="12"/>
    <row r="585" s="3" customFormat="1" ht="12"/>
    <row r="586" s="3" customFormat="1" ht="12"/>
    <row r="587" s="3" customFormat="1" ht="12"/>
    <row r="588" s="3" customFormat="1" ht="12"/>
    <row r="589" s="3" customFormat="1" ht="12"/>
    <row r="590" s="3" customFormat="1" ht="12"/>
    <row r="591" s="3" customFormat="1" ht="12"/>
    <row r="592" s="3" customFormat="1" ht="12"/>
    <row r="593" s="3" customFormat="1" ht="12"/>
    <row r="594" s="3" customFormat="1" ht="12"/>
    <row r="595" s="3" customFormat="1" ht="12"/>
    <row r="596" s="3" customFormat="1" ht="12"/>
    <row r="597" s="3" customFormat="1" ht="12"/>
    <row r="598" s="3" customFormat="1" ht="12"/>
    <row r="599" s="3" customFormat="1" ht="12"/>
    <row r="600" s="3" customFormat="1" ht="12"/>
    <row r="601" s="3" customFormat="1" ht="12"/>
    <row r="602" s="3" customFormat="1" ht="12"/>
    <row r="603" s="3" customFormat="1" ht="12"/>
    <row r="604" s="3" customFormat="1" ht="12"/>
    <row r="605" s="3" customFormat="1" ht="12"/>
    <row r="606" s="3" customFormat="1" ht="12"/>
    <row r="607" s="3" customFormat="1" ht="12"/>
    <row r="608" s="3" customFormat="1" ht="12"/>
    <row r="609" s="3" customFormat="1" ht="12"/>
    <row r="610" s="3" customFormat="1" ht="12"/>
    <row r="611" s="3" customFormat="1" ht="12"/>
    <row r="612" s="3" customFormat="1" ht="12"/>
    <row r="613" s="3" customFormat="1" ht="12"/>
    <row r="614" s="3" customFormat="1" ht="12"/>
    <row r="615" s="3" customFormat="1" ht="12"/>
    <row r="616" s="3" customFormat="1" ht="12"/>
    <row r="617" s="3" customFormat="1" ht="12"/>
    <row r="618" s="3" customFormat="1" ht="12"/>
    <row r="619" s="3" customFormat="1" ht="12"/>
    <row r="620" s="3" customFormat="1" ht="12"/>
    <row r="621" s="3" customFormat="1" ht="12"/>
    <row r="622" s="3" customFormat="1" ht="12"/>
    <row r="623" s="3" customFormat="1" ht="12"/>
    <row r="624" s="3" customFormat="1" ht="12"/>
    <row r="625" s="3" customFormat="1" ht="12"/>
    <row r="626" s="3" customFormat="1" ht="12"/>
    <row r="627" s="3" customFormat="1" ht="12"/>
    <row r="628" s="3" customFormat="1" ht="12"/>
    <row r="629" s="3" customFormat="1" ht="12"/>
    <row r="630" s="3" customFormat="1" ht="12"/>
    <row r="631" s="3" customFormat="1" ht="12"/>
    <row r="632" s="3" customFormat="1" ht="12"/>
    <row r="633" s="3" customFormat="1" ht="12"/>
    <row r="634" s="3" customFormat="1" ht="12"/>
    <row r="635" s="3" customFormat="1" ht="12"/>
    <row r="636" s="3" customFormat="1" ht="12"/>
    <row r="637" s="3" customFormat="1" ht="12"/>
    <row r="638" s="3" customFormat="1" ht="12"/>
    <row r="639" s="3" customFormat="1" ht="12"/>
    <row r="640" s="3" customFormat="1" ht="12"/>
    <row r="641" s="3" customFormat="1" ht="12"/>
    <row r="642" s="3" customFormat="1" ht="12"/>
    <row r="643" s="3" customFormat="1" ht="12"/>
    <row r="644" s="3" customFormat="1" ht="12"/>
    <row r="645" s="3" customFormat="1" ht="12"/>
    <row r="646" s="3" customFormat="1" ht="12"/>
    <row r="647" s="3" customFormat="1" ht="12"/>
    <row r="648" s="3" customFormat="1" ht="12"/>
    <row r="649" s="3" customFormat="1" ht="12"/>
    <row r="650" s="3" customFormat="1" ht="12"/>
    <row r="651" s="3" customFormat="1" ht="12"/>
    <row r="652" s="3" customFormat="1" ht="12"/>
    <row r="653" s="3" customFormat="1" ht="12"/>
    <row r="654" s="3" customFormat="1" ht="12"/>
    <row r="655" s="3" customFormat="1" ht="12"/>
    <row r="656" s="3" customFormat="1" ht="12"/>
    <row r="657" s="3" customFormat="1" ht="12"/>
    <row r="658" s="3" customFormat="1" ht="12"/>
    <row r="659" s="3" customFormat="1" ht="12"/>
    <row r="660" s="3" customFormat="1" ht="12"/>
    <row r="661" s="3" customFormat="1" ht="12"/>
    <row r="662" s="3" customFormat="1" ht="12"/>
    <row r="663" s="3" customFormat="1" ht="12"/>
    <row r="664" s="3" customFormat="1" ht="12"/>
    <row r="665" s="3" customFormat="1" ht="12"/>
    <row r="666" s="3" customFormat="1" ht="12"/>
    <row r="667" s="3" customFormat="1" ht="12"/>
    <row r="668" s="3" customFormat="1" ht="12"/>
    <row r="669" s="3" customFormat="1" ht="12"/>
    <row r="670" s="3" customFormat="1" ht="12"/>
    <row r="671" s="3" customFormat="1" ht="12"/>
    <row r="672" s="3" customFormat="1" ht="12"/>
    <row r="673" s="3" customFormat="1" ht="12"/>
    <row r="674" s="3" customFormat="1" ht="12"/>
    <row r="675" s="3" customFormat="1" ht="12"/>
    <row r="676" s="3" customFormat="1" ht="12"/>
    <row r="677" s="3" customFormat="1" ht="12"/>
    <row r="678" s="3" customFormat="1" ht="12"/>
    <row r="679" s="3" customFormat="1" ht="12"/>
    <row r="680" s="3" customFormat="1" ht="12"/>
    <row r="681" s="3" customFormat="1" ht="12"/>
    <row r="682" s="3" customFormat="1" ht="12"/>
    <row r="683" s="3" customFormat="1" ht="12"/>
    <row r="684" s="3" customFormat="1" ht="12"/>
    <row r="685" s="3" customFormat="1" ht="12"/>
    <row r="686" s="3" customFormat="1" ht="12"/>
    <row r="687" s="3" customFormat="1" ht="12"/>
    <row r="688" s="3" customFormat="1" ht="12"/>
    <row r="689" s="3" customFormat="1" ht="12"/>
    <row r="690" s="3" customFormat="1" ht="12"/>
    <row r="691" s="3" customFormat="1" ht="12"/>
    <row r="692" s="3" customFormat="1" ht="12"/>
    <row r="693" s="3" customFormat="1" ht="12"/>
    <row r="694" s="3" customFormat="1" ht="12"/>
    <row r="695" s="3" customFormat="1" ht="12"/>
    <row r="696" s="3" customFormat="1" ht="12"/>
    <row r="697" s="3" customFormat="1" ht="12"/>
    <row r="698" s="3" customFormat="1" ht="12"/>
    <row r="699" s="3" customFormat="1" ht="12"/>
    <row r="700" s="3" customFormat="1" ht="12"/>
    <row r="701" s="3" customFormat="1" ht="12"/>
    <row r="702" s="3" customFormat="1" ht="12"/>
    <row r="703" s="3" customFormat="1" ht="12"/>
    <row r="704" s="3" customFormat="1" ht="12"/>
    <row r="705" s="3" customFormat="1" ht="12"/>
    <row r="706" s="3" customFormat="1" ht="12"/>
    <row r="707" s="3" customFormat="1" ht="12"/>
    <row r="708" s="3" customFormat="1" ht="12"/>
    <row r="709" s="3" customFormat="1" ht="12"/>
    <row r="710" s="3" customFormat="1" ht="12"/>
    <row r="711" s="3" customFormat="1" ht="12"/>
    <row r="712" s="3" customFormat="1" ht="12"/>
    <row r="713" s="3" customFormat="1" ht="12"/>
    <row r="714" s="3" customFormat="1" ht="12"/>
    <row r="715" s="3" customFormat="1" ht="12"/>
    <row r="716" s="3" customFormat="1" ht="12"/>
    <row r="717" s="3" customFormat="1" ht="12"/>
    <row r="718" s="3" customFormat="1" ht="12"/>
    <row r="719" s="3" customFormat="1" ht="12"/>
    <row r="720" s="3" customFormat="1" ht="12"/>
    <row r="721" s="3" customFormat="1" ht="12"/>
    <row r="722" s="3" customFormat="1" ht="12"/>
    <row r="723" s="3" customFormat="1" ht="12"/>
    <row r="724" s="3" customFormat="1" ht="12"/>
    <row r="725" s="3" customFormat="1" ht="12"/>
    <row r="726" s="3" customFormat="1" ht="12"/>
    <row r="727" s="3" customFormat="1" ht="12"/>
    <row r="728" s="3" customFormat="1" ht="12"/>
    <row r="729" s="3" customFormat="1" ht="12"/>
    <row r="730" s="3" customFormat="1" ht="12"/>
    <row r="731" s="3" customFormat="1" ht="12"/>
  </sheetData>
  <sheetProtection/>
  <mergeCells count="36">
    <mergeCell ref="A133:A135"/>
    <mergeCell ref="A80:A81"/>
    <mergeCell ref="A89:A93"/>
    <mergeCell ref="A94:A99"/>
    <mergeCell ref="A101:A102"/>
    <mergeCell ref="A103:A106"/>
    <mergeCell ref="A86:P86"/>
    <mergeCell ref="A137:A138"/>
    <mergeCell ref="A107:A108"/>
    <mergeCell ref="A109:A110"/>
    <mergeCell ref="A112:A114"/>
    <mergeCell ref="A115:A121"/>
    <mergeCell ref="A52:A55"/>
    <mergeCell ref="A56:A57"/>
    <mergeCell ref="A59:A60"/>
    <mergeCell ref="A61:A64"/>
    <mergeCell ref="A85:P85"/>
    <mergeCell ref="A72:A73"/>
    <mergeCell ref="A128:P128"/>
    <mergeCell ref="A129:P129"/>
    <mergeCell ref="A68:A69"/>
    <mergeCell ref="A18:A19"/>
    <mergeCell ref="A23:A24"/>
    <mergeCell ref="A26:A28"/>
    <mergeCell ref="A48:P48"/>
    <mergeCell ref="A49:P49"/>
    <mergeCell ref="A123:A124"/>
    <mergeCell ref="A1:P1"/>
    <mergeCell ref="A47:P47"/>
    <mergeCell ref="A6:A8"/>
    <mergeCell ref="A12:A17"/>
    <mergeCell ref="A33:A40"/>
    <mergeCell ref="A41:A42"/>
    <mergeCell ref="A2:P2"/>
    <mergeCell ref="A3:P3"/>
    <mergeCell ref="A29:A30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722"/>
  <sheetViews>
    <sheetView zoomScale="84" zoomScaleNormal="84" zoomScalePageLayoutView="0" workbookViewId="0" topLeftCell="A3">
      <selection activeCell="H20" sqref="H20"/>
    </sheetView>
  </sheetViews>
  <sheetFormatPr defaultColWidth="19.57421875" defaultRowHeight="12.75"/>
  <cols>
    <col min="1" max="1" width="19.57421875" style="9" customWidth="1"/>
    <col min="2" max="2" width="19.57421875" style="3" customWidth="1"/>
    <col min="3" max="3" width="12.28125" style="22" customWidth="1"/>
    <col min="4" max="15" width="11.7109375" style="3" customWidth="1"/>
    <col min="16" max="16" width="11.7109375" style="4" customWidth="1"/>
    <col min="17" max="22" width="19.57421875" style="9" customWidth="1"/>
    <col min="23" max="16384" width="19.57421875" style="3" customWidth="1"/>
  </cols>
  <sheetData>
    <row r="1" spans="2:16" ht="19.5" customHeight="1" hidden="1">
      <c r="B1" s="9"/>
      <c r="C1" s="2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"/>
    </row>
    <row r="2" spans="2:16" ht="24.75" customHeight="1" hidden="1">
      <c r="B2" s="9"/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</row>
    <row r="3" spans="2:16" ht="24.75" customHeight="1">
      <c r="B3" s="9"/>
      <c r="C3" s="2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</row>
    <row r="4" spans="1:16" ht="45.75" customHeight="1">
      <c r="A4" s="502" t="s">
        <v>405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6" ht="10.5" customHeight="1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</row>
    <row r="6" spans="1:16" ht="32.25" customHeight="1">
      <c r="A6" s="536" t="s">
        <v>186</v>
      </c>
      <c r="B6" s="537"/>
      <c r="C6" s="222" t="s">
        <v>0</v>
      </c>
      <c r="D6" s="222" t="s">
        <v>16</v>
      </c>
      <c r="E6" s="222" t="s">
        <v>17</v>
      </c>
      <c r="F6" s="222" t="s">
        <v>18</v>
      </c>
      <c r="G6" s="222" t="s">
        <v>19</v>
      </c>
      <c r="H6" s="222" t="s">
        <v>20</v>
      </c>
      <c r="I6" s="222" t="s">
        <v>21</v>
      </c>
      <c r="J6" s="222" t="s">
        <v>22</v>
      </c>
      <c r="K6" s="222" t="s">
        <v>195</v>
      </c>
      <c r="L6" s="222" t="s">
        <v>23</v>
      </c>
      <c r="M6" s="222" t="s">
        <v>196</v>
      </c>
      <c r="N6" s="222" t="s">
        <v>25</v>
      </c>
      <c r="O6" s="222" t="s">
        <v>26</v>
      </c>
      <c r="P6" s="222" t="s">
        <v>40</v>
      </c>
    </row>
    <row r="7" spans="1:16" s="46" customFormat="1" ht="22.5" customHeight="1">
      <c r="A7" s="482" t="s">
        <v>41</v>
      </c>
      <c r="B7" s="153" t="s">
        <v>129</v>
      </c>
      <c r="C7" s="72" t="s">
        <v>57</v>
      </c>
      <c r="D7" s="72">
        <f>AVERAGE(D8:D10)</f>
        <v>2120</v>
      </c>
      <c r="E7" s="72">
        <f aca="true" t="shared" si="0" ref="E7:N7">AVERAGE(E8:E10)</f>
        <v>2123.611111111111</v>
      </c>
      <c r="F7" s="72">
        <f t="shared" si="0"/>
        <v>2164.5238095238096</v>
      </c>
      <c r="G7" s="72">
        <f t="shared" si="0"/>
        <v>2164.722222222222</v>
      </c>
      <c r="H7" s="72">
        <f t="shared" si="0"/>
        <v>2166.388888888889</v>
      </c>
      <c r="I7" s="72">
        <f t="shared" si="0"/>
        <v>2286.4444444444443</v>
      </c>
      <c r="J7" s="72">
        <f t="shared" si="0"/>
        <v>2320</v>
      </c>
      <c r="K7" s="72">
        <f t="shared" si="0"/>
        <v>2332.121212121212</v>
      </c>
      <c r="L7" s="72">
        <f t="shared" si="0"/>
        <v>2333.3333333333335</v>
      </c>
      <c r="M7" s="72">
        <f t="shared" si="0"/>
        <v>2333.3333333333335</v>
      </c>
      <c r="N7" s="72">
        <f t="shared" si="0"/>
        <v>2333.3333333333335</v>
      </c>
      <c r="O7" s="72">
        <f>AVERAGE(O8:O10)</f>
        <v>2333.3333333333335</v>
      </c>
      <c r="P7" s="72">
        <f>AVERAGE(P8:P10)</f>
        <v>2250.9287518037518</v>
      </c>
    </row>
    <row r="8" spans="1:22" s="5" customFormat="1" ht="16.5" customHeight="1">
      <c r="A8" s="541" t="s">
        <v>89</v>
      </c>
      <c r="B8" s="183" t="s">
        <v>404</v>
      </c>
      <c r="C8" s="184" t="s">
        <v>57</v>
      </c>
      <c r="D8" s="75">
        <v>2400</v>
      </c>
      <c r="E8" s="185">
        <v>2404.1666666666665</v>
      </c>
      <c r="F8" s="185">
        <v>2453.5714285714284</v>
      </c>
      <c r="G8" s="185">
        <v>2454.1666666666665</v>
      </c>
      <c r="H8" s="185">
        <v>2462.5</v>
      </c>
      <c r="I8" s="185">
        <v>2566.6666666666665</v>
      </c>
      <c r="J8" s="185">
        <v>2600</v>
      </c>
      <c r="K8" s="185">
        <v>2600</v>
      </c>
      <c r="L8" s="185">
        <v>2600</v>
      </c>
      <c r="M8" s="185">
        <v>2600</v>
      </c>
      <c r="N8" s="185">
        <v>2600</v>
      </c>
      <c r="O8" s="185">
        <v>2600</v>
      </c>
      <c r="P8" s="81">
        <f>AVERAGE(D8:O8)</f>
        <v>2528.422619047619</v>
      </c>
      <c r="Q8" s="16"/>
      <c r="R8" s="16"/>
      <c r="S8" s="16"/>
      <c r="T8" s="16"/>
      <c r="U8" s="16"/>
      <c r="V8" s="16"/>
    </row>
    <row r="9" spans="1:22" s="5" customFormat="1" ht="16.5" customHeight="1">
      <c r="A9" s="542"/>
      <c r="B9" s="183" t="s">
        <v>91</v>
      </c>
      <c r="C9" s="184" t="s">
        <v>57</v>
      </c>
      <c r="D9" s="75">
        <v>2120</v>
      </c>
      <c r="E9" s="185">
        <v>2123.3333333333335</v>
      </c>
      <c r="F9" s="185">
        <v>2160</v>
      </c>
      <c r="G9" s="185">
        <v>2160</v>
      </c>
      <c r="H9" s="185">
        <v>2160</v>
      </c>
      <c r="I9" s="185">
        <v>2328</v>
      </c>
      <c r="J9" s="185">
        <v>2320</v>
      </c>
      <c r="K9" s="185">
        <v>2320</v>
      </c>
      <c r="L9" s="185">
        <v>2320</v>
      </c>
      <c r="M9" s="185">
        <v>2320</v>
      </c>
      <c r="N9" s="185">
        <v>2320</v>
      </c>
      <c r="O9" s="185">
        <v>2320</v>
      </c>
      <c r="P9" s="81">
        <f>AVERAGE(D9:O9)</f>
        <v>2247.6111111111113</v>
      </c>
      <c r="Q9" s="16"/>
      <c r="R9" s="16"/>
      <c r="S9" s="16"/>
      <c r="T9" s="16"/>
      <c r="U9" s="16"/>
      <c r="V9" s="16"/>
    </row>
    <row r="10" spans="1:22" s="5" customFormat="1" ht="16.5" customHeight="1">
      <c r="A10" s="543"/>
      <c r="B10" s="183" t="s">
        <v>92</v>
      </c>
      <c r="C10" s="184" t="s">
        <v>57</v>
      </c>
      <c r="D10" s="75">
        <v>1839.9999999999998</v>
      </c>
      <c r="E10" s="185">
        <v>1843.333333333333</v>
      </c>
      <c r="F10" s="185">
        <v>1880</v>
      </c>
      <c r="G10" s="185">
        <v>1880</v>
      </c>
      <c r="H10" s="185">
        <v>1876.6666666666667</v>
      </c>
      <c r="I10" s="185">
        <v>1964.6666666666667</v>
      </c>
      <c r="J10" s="185">
        <v>2039.9999999999998</v>
      </c>
      <c r="K10" s="185">
        <v>2076.3636363636365</v>
      </c>
      <c r="L10" s="185">
        <v>2080</v>
      </c>
      <c r="M10" s="185">
        <v>2080</v>
      </c>
      <c r="N10" s="185">
        <v>2080</v>
      </c>
      <c r="O10" s="185">
        <v>2080</v>
      </c>
      <c r="P10" s="81">
        <f>AVERAGE(D10:O10)</f>
        <v>1976.7525252525254</v>
      </c>
      <c r="Q10" s="16"/>
      <c r="R10" s="16"/>
      <c r="S10" s="16"/>
      <c r="T10" s="16"/>
      <c r="U10" s="16"/>
      <c r="V10" s="16"/>
    </row>
    <row r="11" spans="1:22" s="5" customFormat="1" ht="16.5" customHeight="1">
      <c r="A11" s="186"/>
      <c r="B11" s="183" t="s">
        <v>1</v>
      </c>
      <c r="C11" s="184" t="s">
        <v>57</v>
      </c>
      <c r="D11" s="75">
        <v>1300</v>
      </c>
      <c r="E11" s="185">
        <v>1333.3333333333333</v>
      </c>
      <c r="F11" s="185">
        <v>1392.857142857143</v>
      </c>
      <c r="G11" s="185">
        <v>1441.6666666666667</v>
      </c>
      <c r="H11" s="185">
        <v>1475</v>
      </c>
      <c r="I11" s="185">
        <v>1400</v>
      </c>
      <c r="J11" s="185">
        <v>1400</v>
      </c>
      <c r="K11" s="185">
        <v>1318.1818181818182</v>
      </c>
      <c r="L11" s="185">
        <v>1220</v>
      </c>
      <c r="M11" s="185">
        <v>1200</v>
      </c>
      <c r="N11" s="185">
        <v>1200</v>
      </c>
      <c r="O11" s="185">
        <v>1269.2307692307693</v>
      </c>
      <c r="P11" s="81">
        <f>AVERAGE(D11:O11)</f>
        <v>1329.1891441891441</v>
      </c>
      <c r="Q11" s="16"/>
      <c r="R11" s="16"/>
      <c r="S11" s="16"/>
      <c r="T11" s="16"/>
      <c r="U11" s="16"/>
      <c r="V11" s="16"/>
    </row>
    <row r="12" spans="1:22" s="5" customFormat="1" ht="17.25" customHeight="1">
      <c r="A12" s="187"/>
      <c r="B12" s="83"/>
      <c r="C12" s="184"/>
      <c r="D12" s="7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81"/>
      <c r="Q12" s="16"/>
      <c r="R12" s="16"/>
      <c r="S12" s="16"/>
      <c r="T12" s="16"/>
      <c r="U12" s="16"/>
      <c r="V12" s="16"/>
    </row>
    <row r="13" spans="1:16" s="47" customFormat="1" ht="16.5" customHeight="1">
      <c r="A13" s="533" t="s">
        <v>42</v>
      </c>
      <c r="B13" s="535"/>
      <c r="C13" s="86"/>
      <c r="D13" s="84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81"/>
    </row>
    <row r="14" spans="1:22" s="5" customFormat="1" ht="18" customHeight="1">
      <c r="A14" s="522" t="s">
        <v>93</v>
      </c>
      <c r="B14" s="189" t="s">
        <v>197</v>
      </c>
      <c r="C14" s="184" t="s">
        <v>57</v>
      </c>
      <c r="D14" s="75">
        <v>5000</v>
      </c>
      <c r="E14" s="185">
        <v>5100</v>
      </c>
      <c r="F14" s="185">
        <v>5442.857142857143</v>
      </c>
      <c r="G14" s="185">
        <v>5516.666666666667</v>
      </c>
      <c r="H14" s="185">
        <v>5750</v>
      </c>
      <c r="I14" s="185">
        <v>5906.666666666667</v>
      </c>
      <c r="J14" s="185">
        <v>5900</v>
      </c>
      <c r="K14" s="185">
        <v>5900</v>
      </c>
      <c r="L14" s="185">
        <v>5900</v>
      </c>
      <c r="M14" s="185">
        <v>5900</v>
      </c>
      <c r="N14" s="185">
        <v>5958.333333333333</v>
      </c>
      <c r="O14" s="185">
        <v>6000</v>
      </c>
      <c r="P14" s="81">
        <f aca="true" t="shared" si="1" ref="P14:P19">AVERAGE(D14:O14)</f>
        <v>5689.543650793651</v>
      </c>
      <c r="Q14" s="16"/>
      <c r="R14" s="16"/>
      <c r="S14" s="16"/>
      <c r="T14" s="16"/>
      <c r="U14" s="16"/>
      <c r="V14" s="16"/>
    </row>
    <row r="15" spans="1:22" s="5" customFormat="1" ht="18" customHeight="1">
      <c r="A15" s="523"/>
      <c r="B15" s="189" t="s">
        <v>198</v>
      </c>
      <c r="C15" s="184" t="s">
        <v>57</v>
      </c>
      <c r="D15" s="75">
        <v>6200</v>
      </c>
      <c r="E15" s="185">
        <v>5808.333333333333</v>
      </c>
      <c r="F15" s="185">
        <v>6414.285714285715</v>
      </c>
      <c r="G15" s="185">
        <v>6700</v>
      </c>
      <c r="H15" s="185">
        <v>6566.666666666667</v>
      </c>
      <c r="I15" s="185">
        <v>6300</v>
      </c>
      <c r="J15" s="185">
        <v>6433.333333333333</v>
      </c>
      <c r="K15" s="185">
        <v>6500</v>
      </c>
      <c r="L15" s="185">
        <v>6500</v>
      </c>
      <c r="M15" s="185">
        <v>6500</v>
      </c>
      <c r="N15" s="185">
        <v>6500</v>
      </c>
      <c r="O15" s="185">
        <v>6500</v>
      </c>
      <c r="P15" s="81">
        <f t="shared" si="1"/>
        <v>6410.218253968254</v>
      </c>
      <c r="Q15" s="16"/>
      <c r="R15" s="16"/>
      <c r="S15" s="16"/>
      <c r="T15" s="16"/>
      <c r="U15" s="16"/>
      <c r="V15" s="16"/>
    </row>
    <row r="16" spans="1:22" s="5" customFormat="1" ht="18" customHeight="1">
      <c r="A16" s="523"/>
      <c r="B16" s="189" t="s">
        <v>199</v>
      </c>
      <c r="C16" s="184" t="s">
        <v>57</v>
      </c>
      <c r="D16" s="75">
        <v>3700</v>
      </c>
      <c r="E16" s="185">
        <v>3700</v>
      </c>
      <c r="F16" s="185">
        <v>3678.5714285714284</v>
      </c>
      <c r="G16" s="185">
        <v>3608.3333333333335</v>
      </c>
      <c r="H16" s="185">
        <v>3633.3333333333335</v>
      </c>
      <c r="I16" s="185">
        <v>3800</v>
      </c>
      <c r="J16" s="185">
        <v>3800</v>
      </c>
      <c r="K16" s="185">
        <v>3800</v>
      </c>
      <c r="L16" s="185">
        <v>3800</v>
      </c>
      <c r="M16" s="185">
        <v>3800</v>
      </c>
      <c r="N16" s="185">
        <v>3800</v>
      </c>
      <c r="O16" s="185">
        <v>3800</v>
      </c>
      <c r="P16" s="81">
        <f t="shared" si="1"/>
        <v>3743.3531746031745</v>
      </c>
      <c r="Q16" s="16"/>
      <c r="R16" s="16"/>
      <c r="S16" s="16"/>
      <c r="T16" s="16"/>
      <c r="U16" s="16"/>
      <c r="V16" s="16"/>
    </row>
    <row r="17" spans="1:22" s="5" customFormat="1" ht="18" customHeight="1">
      <c r="A17" s="523"/>
      <c r="B17" s="189" t="s">
        <v>200</v>
      </c>
      <c r="C17" s="184" t="s">
        <v>57</v>
      </c>
      <c r="D17" s="93">
        <v>5200</v>
      </c>
      <c r="E17" s="190">
        <v>5200</v>
      </c>
      <c r="F17" s="190">
        <v>5200</v>
      </c>
      <c r="G17" s="190">
        <v>5200</v>
      </c>
      <c r="H17" s="190">
        <v>5158.333333333333</v>
      </c>
      <c r="I17" s="190">
        <v>5000</v>
      </c>
      <c r="J17" s="190">
        <v>5000</v>
      </c>
      <c r="K17" s="190">
        <v>5000</v>
      </c>
      <c r="L17" s="190">
        <v>5000</v>
      </c>
      <c r="M17" s="190">
        <v>5000</v>
      </c>
      <c r="N17" s="190">
        <v>5000</v>
      </c>
      <c r="O17" s="190">
        <v>5000</v>
      </c>
      <c r="P17" s="81">
        <f t="shared" si="1"/>
        <v>5079.86111111111</v>
      </c>
      <c r="Q17" s="16"/>
      <c r="R17" s="16"/>
      <c r="S17" s="16"/>
      <c r="T17" s="16"/>
      <c r="U17" s="16"/>
      <c r="V17" s="16"/>
    </row>
    <row r="18" spans="1:22" s="5" customFormat="1" ht="18" customHeight="1">
      <c r="A18" s="524"/>
      <c r="B18" s="189" t="s">
        <v>201</v>
      </c>
      <c r="C18" s="184" t="s">
        <v>57</v>
      </c>
      <c r="D18" s="75">
        <v>3725</v>
      </c>
      <c r="E18" s="185">
        <v>3883.3333333333335</v>
      </c>
      <c r="F18" s="185">
        <v>3900</v>
      </c>
      <c r="G18" s="185">
        <v>3900</v>
      </c>
      <c r="H18" s="185">
        <v>3925</v>
      </c>
      <c r="I18" s="185">
        <v>3900</v>
      </c>
      <c r="J18" s="185">
        <v>3900</v>
      </c>
      <c r="K18" s="185">
        <v>3900</v>
      </c>
      <c r="L18" s="185">
        <v>3900</v>
      </c>
      <c r="M18" s="185">
        <v>3900</v>
      </c>
      <c r="N18" s="185">
        <v>3900</v>
      </c>
      <c r="O18" s="185">
        <v>3900</v>
      </c>
      <c r="P18" s="81">
        <f t="shared" si="1"/>
        <v>3886.1111111111113</v>
      </c>
      <c r="Q18" s="16"/>
      <c r="R18" s="16"/>
      <c r="S18" s="16"/>
      <c r="T18" s="16"/>
      <c r="U18" s="16"/>
      <c r="V18" s="16"/>
    </row>
    <row r="19" spans="1:22" s="5" customFormat="1" ht="18" customHeight="1">
      <c r="A19" s="191"/>
      <c r="B19" s="183" t="s">
        <v>69</v>
      </c>
      <c r="C19" s="184" t="s">
        <v>57</v>
      </c>
      <c r="D19" s="75">
        <v>1750</v>
      </c>
      <c r="E19" s="185">
        <v>1900</v>
      </c>
      <c r="F19" s="185">
        <v>2384.6153846153848</v>
      </c>
      <c r="G19" s="185">
        <v>1833.3333333333333</v>
      </c>
      <c r="H19" s="185">
        <v>1666.6666666666667</v>
      </c>
      <c r="I19" s="185">
        <v>2160</v>
      </c>
      <c r="J19" s="185">
        <v>2116.6666666666665</v>
      </c>
      <c r="K19" s="185">
        <v>1918.1818181818182</v>
      </c>
      <c r="L19" s="185">
        <v>2635.714285714286</v>
      </c>
      <c r="M19" s="185">
        <v>3125</v>
      </c>
      <c r="N19" s="185">
        <v>2358.3333333333335</v>
      </c>
      <c r="O19" s="185">
        <v>1646.1538461538462</v>
      </c>
      <c r="P19" s="81">
        <f t="shared" si="1"/>
        <v>2124.5554445554444</v>
      </c>
      <c r="Q19" s="16"/>
      <c r="R19" s="16"/>
      <c r="S19" s="16"/>
      <c r="T19" s="16"/>
      <c r="U19" s="16"/>
      <c r="V19" s="16"/>
    </row>
    <row r="20" spans="1:22" s="5" customFormat="1" ht="13.5" customHeight="1">
      <c r="A20" s="18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16" s="47" customFormat="1" ht="15.75" customHeight="1">
      <c r="A21" s="540" t="s">
        <v>43</v>
      </c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</row>
    <row r="22" spans="1:22" s="5" customFormat="1" ht="18" customHeight="1">
      <c r="A22" s="192"/>
      <c r="B22" s="183" t="s">
        <v>2</v>
      </c>
      <c r="C22" s="184" t="s">
        <v>57</v>
      </c>
      <c r="D22" s="75">
        <v>1300</v>
      </c>
      <c r="E22" s="185">
        <v>1150</v>
      </c>
      <c r="F22" s="185">
        <v>1514.2857142857142</v>
      </c>
      <c r="G22" s="185">
        <v>1241.6666666666667</v>
      </c>
      <c r="H22" s="185">
        <v>1091.6666666666667</v>
      </c>
      <c r="I22" s="185">
        <v>1373.3333333333333</v>
      </c>
      <c r="J22" s="185">
        <v>1150</v>
      </c>
      <c r="K22" s="185">
        <v>827.2727272727273</v>
      </c>
      <c r="L22" s="185">
        <v>846.6666666666666</v>
      </c>
      <c r="M22" s="185">
        <v>925</v>
      </c>
      <c r="N22" s="185">
        <v>875</v>
      </c>
      <c r="O22" s="163">
        <v>900</v>
      </c>
      <c r="P22" s="81">
        <f>AVERAGE(D22:O22)</f>
        <v>1099.5743145743147</v>
      </c>
      <c r="Q22" s="16"/>
      <c r="R22" s="16"/>
      <c r="S22" s="16"/>
      <c r="T22" s="16"/>
      <c r="U22" s="16"/>
      <c r="V22" s="16"/>
    </row>
    <row r="23" spans="1:22" s="5" customFormat="1" ht="18" customHeight="1">
      <c r="A23" s="522" t="s">
        <v>202</v>
      </c>
      <c r="B23" s="183" t="s">
        <v>203</v>
      </c>
      <c r="C23" s="184" t="s">
        <v>57</v>
      </c>
      <c r="D23" s="75">
        <v>1716.6666666666667</v>
      </c>
      <c r="E23" s="185">
        <v>1441.6666666666667</v>
      </c>
      <c r="F23" s="185">
        <v>1885.7142857142858</v>
      </c>
      <c r="G23" s="185">
        <v>1933.3333333333333</v>
      </c>
      <c r="H23" s="185">
        <v>1800</v>
      </c>
      <c r="I23" s="185">
        <v>2386.6666666666665</v>
      </c>
      <c r="J23" s="185">
        <v>3014.285714285714</v>
      </c>
      <c r="K23" s="185">
        <v>2785.714285714286</v>
      </c>
      <c r="L23" s="185">
        <v>1686.6666666666667</v>
      </c>
      <c r="M23" s="185">
        <v>1433.3333333333333</v>
      </c>
      <c r="N23" s="185">
        <v>1300</v>
      </c>
      <c r="O23" s="75">
        <v>1084.6153846153845</v>
      </c>
      <c r="P23" s="81">
        <f aca="true" t="shared" si="2" ref="P23:P29">AVERAGE(D23:O23)</f>
        <v>1872.3885836385834</v>
      </c>
      <c r="Q23" s="16"/>
      <c r="R23" s="16"/>
      <c r="S23" s="16"/>
      <c r="T23" s="16"/>
      <c r="U23" s="16"/>
      <c r="V23" s="16"/>
    </row>
    <row r="24" spans="1:22" s="5" customFormat="1" ht="18" customHeight="1">
      <c r="A24" s="524"/>
      <c r="B24" s="183" t="s">
        <v>104</v>
      </c>
      <c r="C24" s="184" t="s">
        <v>57</v>
      </c>
      <c r="D24" s="75">
        <v>3533.3333333333335</v>
      </c>
      <c r="E24" s="185">
        <v>3558.3333333333335</v>
      </c>
      <c r="F24" s="185">
        <v>4114.285714285715</v>
      </c>
      <c r="G24" s="185">
        <v>5025</v>
      </c>
      <c r="H24" s="185"/>
      <c r="I24" s="185">
        <v>4488.888888888889</v>
      </c>
      <c r="J24" s="185">
        <v>3725</v>
      </c>
      <c r="K24" s="185">
        <v>3063.6363636363635</v>
      </c>
      <c r="L24" s="185">
        <v>2586.6666666666665</v>
      </c>
      <c r="M24" s="185">
        <v>2575</v>
      </c>
      <c r="N24" s="185">
        <v>2358.3333333333335</v>
      </c>
      <c r="O24" s="193">
        <v>2476.923076923077</v>
      </c>
      <c r="P24" s="81">
        <f t="shared" si="2"/>
        <v>3409.5818827637017</v>
      </c>
      <c r="Q24" s="16"/>
      <c r="R24" s="16"/>
      <c r="S24" s="16"/>
      <c r="T24" s="16"/>
      <c r="U24" s="16"/>
      <c r="V24" s="16"/>
    </row>
    <row r="25" spans="1:22" s="5" customFormat="1" ht="18" customHeight="1">
      <c r="A25" s="16"/>
      <c r="B25" s="183" t="s">
        <v>70</v>
      </c>
      <c r="C25" s="184" t="s">
        <v>57</v>
      </c>
      <c r="D25" s="94">
        <v>1375</v>
      </c>
      <c r="E25" s="194">
        <v>1333.3336363636365</v>
      </c>
      <c r="F25" s="194">
        <v>1363.6363636363637</v>
      </c>
      <c r="G25" s="194">
        <v>1121.2121212121212</v>
      </c>
      <c r="H25" s="194">
        <v>1056.8181818181818</v>
      </c>
      <c r="I25" s="194">
        <v>1062.272727272727</v>
      </c>
      <c r="J25" s="194">
        <v>1136.3636363636363</v>
      </c>
      <c r="K25" s="194">
        <v>1136.3636363636363</v>
      </c>
      <c r="L25" s="194">
        <v>1093.9393939393942</v>
      </c>
      <c r="M25" s="194">
        <v>1075.7575757575753</v>
      </c>
      <c r="N25" s="194">
        <v>1291.6666666666667</v>
      </c>
      <c r="O25" s="193">
        <v>1902.0979020979016</v>
      </c>
      <c r="P25" s="81">
        <f t="shared" si="2"/>
        <v>1245.7051534576533</v>
      </c>
      <c r="Q25" s="16"/>
      <c r="R25" s="16"/>
      <c r="S25" s="16"/>
      <c r="T25" s="16"/>
      <c r="U25" s="16"/>
      <c r="V25" s="16"/>
    </row>
    <row r="26" spans="1:22" s="5" customFormat="1" ht="18" customHeight="1">
      <c r="A26" s="522" t="s">
        <v>105</v>
      </c>
      <c r="B26" s="183" t="s">
        <v>106</v>
      </c>
      <c r="C26" s="184" t="s">
        <v>57</v>
      </c>
      <c r="D26" s="75">
        <v>3525</v>
      </c>
      <c r="E26" s="185">
        <v>3133.3333333333335</v>
      </c>
      <c r="F26" s="185">
        <v>2914.285714285714</v>
      </c>
      <c r="G26" s="185">
        <v>2633.3333333333335</v>
      </c>
      <c r="H26" s="185">
        <v>2500</v>
      </c>
      <c r="I26" s="185">
        <v>2806.6666666666665</v>
      </c>
      <c r="J26" s="185">
        <v>2750</v>
      </c>
      <c r="K26" s="185">
        <v>3163.6363636363635</v>
      </c>
      <c r="L26" s="185">
        <v>3580</v>
      </c>
      <c r="M26" s="185">
        <v>3441.6666666666665</v>
      </c>
      <c r="N26" s="185">
        <v>3166.6666666666665</v>
      </c>
      <c r="O26" s="75">
        <v>2807.6923076923076</v>
      </c>
      <c r="P26" s="81">
        <f t="shared" si="2"/>
        <v>3035.1900876900877</v>
      </c>
      <c r="Q26" s="16"/>
      <c r="R26" s="16"/>
      <c r="S26" s="16"/>
      <c r="T26" s="16"/>
      <c r="U26" s="16"/>
      <c r="V26" s="16"/>
    </row>
    <row r="27" spans="1:22" s="5" customFormat="1" ht="18" customHeight="1">
      <c r="A27" s="523"/>
      <c r="B27" s="183" t="s">
        <v>107</v>
      </c>
      <c r="C27" s="184" t="s">
        <v>57</v>
      </c>
      <c r="D27" s="75">
        <v>3875</v>
      </c>
      <c r="E27" s="185">
        <v>3108.3333333333335</v>
      </c>
      <c r="F27" s="185">
        <v>2942.8571428571427</v>
      </c>
      <c r="G27" s="185">
        <v>2741.6666666666665</v>
      </c>
      <c r="H27" s="185">
        <v>2516.6666666666665</v>
      </c>
      <c r="I27" s="185">
        <v>2620</v>
      </c>
      <c r="J27" s="185">
        <v>2500</v>
      </c>
      <c r="K27" s="185">
        <v>2590.909090909091</v>
      </c>
      <c r="L27" s="185">
        <v>2720</v>
      </c>
      <c r="M27" s="185">
        <v>2716.6666666666665</v>
      </c>
      <c r="N27" s="185">
        <v>2600</v>
      </c>
      <c r="O27" s="185">
        <v>2653.846153846154</v>
      </c>
      <c r="P27" s="81">
        <f t="shared" si="2"/>
        <v>2798.8288100788104</v>
      </c>
      <c r="Q27" s="16"/>
      <c r="R27" s="16"/>
      <c r="S27" s="16"/>
      <c r="T27" s="16"/>
      <c r="U27" s="16"/>
      <c r="V27" s="16"/>
    </row>
    <row r="28" spans="1:22" s="5" customFormat="1" ht="18" customHeight="1">
      <c r="A28" s="524"/>
      <c r="B28" s="183" t="s">
        <v>108</v>
      </c>
      <c r="C28" s="184" t="s">
        <v>57</v>
      </c>
      <c r="D28" s="75">
        <v>3058.3333333333335</v>
      </c>
      <c r="E28" s="185">
        <v>2691.6666666666665</v>
      </c>
      <c r="F28" s="185">
        <v>2607.1428571428573</v>
      </c>
      <c r="G28" s="185">
        <v>2708.3333333333335</v>
      </c>
      <c r="H28" s="185">
        <v>2683.3333333333335</v>
      </c>
      <c r="I28" s="185">
        <v>2913.3333333333335</v>
      </c>
      <c r="J28" s="185">
        <v>2800</v>
      </c>
      <c r="K28" s="185">
        <v>2745.4545454545455</v>
      </c>
      <c r="L28" s="185">
        <v>2346.6666666666665</v>
      </c>
      <c r="M28" s="185">
        <v>1841.6666666666667</v>
      </c>
      <c r="N28" s="185">
        <v>1708.3333333333333</v>
      </c>
      <c r="O28" s="185">
        <v>1576.923076923077</v>
      </c>
      <c r="P28" s="81">
        <f t="shared" si="2"/>
        <v>2473.4322621822625</v>
      </c>
      <c r="Q28" s="16"/>
      <c r="R28" s="16"/>
      <c r="S28" s="16"/>
      <c r="T28" s="16"/>
      <c r="U28" s="16"/>
      <c r="V28" s="16"/>
    </row>
    <row r="29" spans="1:22" s="5" customFormat="1" ht="18" customHeight="1">
      <c r="A29" s="16"/>
      <c r="B29" s="183" t="s">
        <v>204</v>
      </c>
      <c r="C29" s="184" t="s">
        <v>57</v>
      </c>
      <c r="D29" s="75">
        <v>787.5</v>
      </c>
      <c r="E29" s="185">
        <v>791.6666666666666</v>
      </c>
      <c r="F29" s="185">
        <v>814.2857142857143</v>
      </c>
      <c r="G29" s="185">
        <v>1016.6666666666666</v>
      </c>
      <c r="H29" s="185">
        <v>983.3333333333334</v>
      </c>
      <c r="I29" s="185">
        <v>993.3333333333334</v>
      </c>
      <c r="J29" s="185">
        <v>908.3333333333334</v>
      </c>
      <c r="K29" s="185">
        <v>900</v>
      </c>
      <c r="L29" s="185">
        <v>926.6666666666666</v>
      </c>
      <c r="M29" s="185">
        <v>1016.6666666666666</v>
      </c>
      <c r="N29" s="185">
        <v>1000</v>
      </c>
      <c r="O29" s="185">
        <v>1000</v>
      </c>
      <c r="P29" s="81">
        <f t="shared" si="2"/>
        <v>928.204365079365</v>
      </c>
      <c r="Q29" s="16"/>
      <c r="R29" s="16"/>
      <c r="S29" s="16"/>
      <c r="T29" s="16"/>
      <c r="U29" s="16"/>
      <c r="V29" s="16"/>
    </row>
    <row r="30" spans="1:22" s="5" customFormat="1" ht="19.5" customHeight="1">
      <c r="A30" s="195"/>
      <c r="B30" s="95"/>
      <c r="C30" s="184"/>
      <c r="D30" s="7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81"/>
      <c r="Q30" s="16"/>
      <c r="R30" s="16"/>
      <c r="S30" s="16"/>
      <c r="T30" s="16"/>
      <c r="U30" s="16"/>
      <c r="V30" s="16"/>
    </row>
    <row r="31" spans="1:16" s="47" customFormat="1" ht="15.75" customHeight="1">
      <c r="A31" s="533" t="s">
        <v>44</v>
      </c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/>
      <c r="P31" s="535"/>
    </row>
    <row r="32" spans="1:22" s="5" customFormat="1" ht="17.25" customHeight="1">
      <c r="A32" s="522" t="s">
        <v>120</v>
      </c>
      <c r="B32" s="183" t="s">
        <v>113</v>
      </c>
      <c r="C32" s="184" t="s">
        <v>59</v>
      </c>
      <c r="D32" s="75">
        <v>16250</v>
      </c>
      <c r="E32" s="185">
        <v>11416.666666666666</v>
      </c>
      <c r="F32" s="185">
        <v>9928.57142857143</v>
      </c>
      <c r="G32" s="185">
        <v>11500</v>
      </c>
      <c r="H32" s="185">
        <v>10416.666666666666</v>
      </c>
      <c r="I32" s="185">
        <v>12360</v>
      </c>
      <c r="J32" s="185">
        <v>14000</v>
      </c>
      <c r="K32" s="185">
        <v>14000</v>
      </c>
      <c r="L32" s="185">
        <v>12800</v>
      </c>
      <c r="M32" s="185">
        <v>13083.333333333334</v>
      </c>
      <c r="N32" s="185">
        <v>14000</v>
      </c>
      <c r="O32" s="185">
        <v>14692.307692307691</v>
      </c>
      <c r="P32" s="81">
        <f aca="true" t="shared" si="3" ref="P32:P40">AVERAGE(D32:O32)</f>
        <v>12870.628815628816</v>
      </c>
      <c r="Q32" s="16"/>
      <c r="R32" s="16"/>
      <c r="S32" s="16"/>
      <c r="T32" s="16"/>
      <c r="U32" s="16"/>
      <c r="V32" s="16"/>
    </row>
    <row r="33" spans="1:22" s="5" customFormat="1" ht="17.25" customHeight="1">
      <c r="A33" s="523"/>
      <c r="B33" s="183" t="s">
        <v>205</v>
      </c>
      <c r="C33" s="184" t="s">
        <v>59</v>
      </c>
      <c r="D33" s="75">
        <v>13083.333333333334</v>
      </c>
      <c r="E33" s="185">
        <v>8666.666666666666</v>
      </c>
      <c r="F33" s="185">
        <v>7928.571428571428</v>
      </c>
      <c r="G33" s="185">
        <v>8833.333333333334</v>
      </c>
      <c r="H33" s="185">
        <v>7916.666666666667</v>
      </c>
      <c r="I33" s="185">
        <v>9546.666666666666</v>
      </c>
      <c r="J33" s="185">
        <v>11000</v>
      </c>
      <c r="K33" s="185">
        <v>11181.818181818182</v>
      </c>
      <c r="L33" s="185">
        <v>10200</v>
      </c>
      <c r="M33" s="185">
        <v>10500</v>
      </c>
      <c r="N33" s="185">
        <v>11000</v>
      </c>
      <c r="O33" s="185">
        <v>11769.23076923077</v>
      </c>
      <c r="P33" s="81">
        <f t="shared" si="3"/>
        <v>10135.52392052392</v>
      </c>
      <c r="Q33" s="16"/>
      <c r="R33" s="16"/>
      <c r="S33" s="16"/>
      <c r="T33" s="16"/>
      <c r="U33" s="16"/>
      <c r="V33" s="16"/>
    </row>
    <row r="34" spans="1:22" s="5" customFormat="1" ht="17.25" customHeight="1">
      <c r="A34" s="523"/>
      <c r="B34" s="183" t="s">
        <v>206</v>
      </c>
      <c r="C34" s="184" t="s">
        <v>59</v>
      </c>
      <c r="D34" s="75"/>
      <c r="E34" s="185"/>
      <c r="F34" s="185"/>
      <c r="G34" s="185"/>
      <c r="H34" s="185"/>
      <c r="I34" s="185"/>
      <c r="J34" s="185"/>
      <c r="K34" s="185">
        <v>13750</v>
      </c>
      <c r="L34" s="185">
        <v>12800</v>
      </c>
      <c r="M34" s="185">
        <v>13083.333333333334</v>
      </c>
      <c r="N34" s="185">
        <v>14083.333333333334</v>
      </c>
      <c r="O34" s="185">
        <v>14769.23076923077</v>
      </c>
      <c r="P34" s="81">
        <f t="shared" si="3"/>
        <v>13697.179487179488</v>
      </c>
      <c r="Q34" s="16"/>
      <c r="R34" s="16"/>
      <c r="S34" s="16"/>
      <c r="T34" s="16"/>
      <c r="U34" s="16"/>
      <c r="V34" s="16"/>
    </row>
    <row r="35" spans="1:22" s="5" customFormat="1" ht="17.25" customHeight="1">
      <c r="A35" s="523"/>
      <c r="B35" s="183" t="s">
        <v>207</v>
      </c>
      <c r="C35" s="184" t="s">
        <v>59</v>
      </c>
      <c r="D35" s="75"/>
      <c r="E35" s="185"/>
      <c r="F35" s="185"/>
      <c r="G35" s="185"/>
      <c r="H35" s="185"/>
      <c r="I35" s="185"/>
      <c r="J35" s="185"/>
      <c r="K35" s="185">
        <v>10666.666666666666</v>
      </c>
      <c r="L35" s="185">
        <v>10200</v>
      </c>
      <c r="M35" s="185">
        <v>10500</v>
      </c>
      <c r="N35" s="185">
        <v>11083.333333333334</v>
      </c>
      <c r="O35" s="185">
        <v>11846.153846153846</v>
      </c>
      <c r="P35" s="81">
        <f t="shared" si="3"/>
        <v>10859.23076923077</v>
      </c>
      <c r="Q35" s="16"/>
      <c r="R35" s="16"/>
      <c r="S35" s="16"/>
      <c r="T35" s="16"/>
      <c r="U35" s="16"/>
      <c r="V35" s="16"/>
    </row>
    <row r="36" spans="1:22" s="5" customFormat="1" ht="17.25" customHeight="1">
      <c r="A36" s="523"/>
      <c r="B36" s="183" t="s">
        <v>208</v>
      </c>
      <c r="C36" s="196" t="s">
        <v>59</v>
      </c>
      <c r="D36" s="75">
        <v>7636.363636363636</v>
      </c>
      <c r="E36" s="185">
        <v>6458.333333333333</v>
      </c>
      <c r="F36" s="185">
        <v>6192.307692307692</v>
      </c>
      <c r="G36" s="185">
        <v>6500</v>
      </c>
      <c r="H36" s="185">
        <v>6000</v>
      </c>
      <c r="I36" s="185">
        <v>7992.857142857143</v>
      </c>
      <c r="J36" s="185">
        <v>9083.333333333334</v>
      </c>
      <c r="K36" s="185">
        <v>9000</v>
      </c>
      <c r="L36" s="185">
        <v>8333.333333333334</v>
      </c>
      <c r="M36" s="185">
        <v>8833.333333333334</v>
      </c>
      <c r="N36" s="185">
        <v>9000</v>
      </c>
      <c r="O36" s="185">
        <v>9615.384615384615</v>
      </c>
      <c r="P36" s="81">
        <f t="shared" si="3"/>
        <v>7887.103868353868</v>
      </c>
      <c r="Q36" s="16"/>
      <c r="R36" s="16"/>
      <c r="S36" s="16"/>
      <c r="T36" s="16"/>
      <c r="U36" s="16"/>
      <c r="V36" s="16"/>
    </row>
    <row r="37" spans="1:22" s="5" customFormat="1" ht="17.25" customHeight="1">
      <c r="A37" s="523"/>
      <c r="B37" s="183" t="s">
        <v>111</v>
      </c>
      <c r="C37" s="196" t="s">
        <v>59</v>
      </c>
      <c r="D37" s="75">
        <v>4545.454545454545</v>
      </c>
      <c r="E37" s="185">
        <v>3583.3333333333335</v>
      </c>
      <c r="F37" s="185">
        <v>3653.846153846154</v>
      </c>
      <c r="G37" s="185">
        <v>3750</v>
      </c>
      <c r="H37" s="185">
        <v>3227.2727272727275</v>
      </c>
      <c r="I37" s="185">
        <v>6185.714285714285</v>
      </c>
      <c r="J37" s="185">
        <v>7090.909090909091</v>
      </c>
      <c r="K37" s="185">
        <v>7000</v>
      </c>
      <c r="L37" s="185">
        <v>6142.857142857143</v>
      </c>
      <c r="M37" s="185">
        <v>6750</v>
      </c>
      <c r="N37" s="185">
        <v>7000</v>
      </c>
      <c r="O37" s="185">
        <v>7000</v>
      </c>
      <c r="P37" s="81">
        <f t="shared" si="3"/>
        <v>5494.115606615607</v>
      </c>
      <c r="Q37" s="16"/>
      <c r="R37" s="16"/>
      <c r="S37" s="16"/>
      <c r="T37" s="16"/>
      <c r="U37" s="16"/>
      <c r="V37" s="16"/>
    </row>
    <row r="38" spans="1:22" s="5" customFormat="1" ht="17.25" customHeight="1">
      <c r="A38" s="523"/>
      <c r="B38" s="183" t="s">
        <v>117</v>
      </c>
      <c r="C38" s="196" t="s">
        <v>59</v>
      </c>
      <c r="D38" s="93">
        <v>3833.3333333333335</v>
      </c>
      <c r="E38" s="190">
        <v>3666.6666666666665</v>
      </c>
      <c r="F38" s="190">
        <v>3892.8571428571427</v>
      </c>
      <c r="G38" s="190">
        <v>4750</v>
      </c>
      <c r="H38" s="190">
        <v>4083.3333333333335</v>
      </c>
      <c r="I38" s="190">
        <v>5203.333333333333</v>
      </c>
      <c r="J38" s="190">
        <v>5166.666666666667</v>
      </c>
      <c r="K38" s="190">
        <v>4954.545454545455</v>
      </c>
      <c r="L38" s="190">
        <v>4266.666666666667</v>
      </c>
      <c r="M38" s="190">
        <v>4208.333333333333</v>
      </c>
      <c r="N38" s="190">
        <v>4375</v>
      </c>
      <c r="O38" s="190">
        <v>4307.692307692308</v>
      </c>
      <c r="P38" s="81">
        <f t="shared" si="3"/>
        <v>4392.369019869019</v>
      </c>
      <c r="Q38" s="16"/>
      <c r="R38" s="16"/>
      <c r="S38" s="16"/>
      <c r="T38" s="16"/>
      <c r="U38" s="16"/>
      <c r="V38" s="16"/>
    </row>
    <row r="39" spans="1:22" s="5" customFormat="1" ht="17.25" customHeight="1">
      <c r="A39" s="197"/>
      <c r="B39" s="183" t="s">
        <v>209</v>
      </c>
      <c r="C39" s="196" t="s">
        <v>59</v>
      </c>
      <c r="D39" s="93"/>
      <c r="E39" s="190"/>
      <c r="F39" s="190"/>
      <c r="G39" s="190"/>
      <c r="H39" s="190"/>
      <c r="I39" s="190"/>
      <c r="J39" s="190"/>
      <c r="K39" s="190"/>
      <c r="L39" s="190"/>
      <c r="M39" s="190">
        <v>10800</v>
      </c>
      <c r="N39" s="190">
        <v>11500</v>
      </c>
      <c r="O39" s="190">
        <v>13230.76923076923</v>
      </c>
      <c r="P39" s="81">
        <f t="shared" si="3"/>
        <v>11843.589743589744</v>
      </c>
      <c r="Q39" s="16"/>
      <c r="R39" s="16"/>
      <c r="S39" s="16"/>
      <c r="T39" s="16"/>
      <c r="U39" s="16"/>
      <c r="V39" s="16"/>
    </row>
    <row r="40" spans="1:22" s="5" customFormat="1" ht="17.25" customHeight="1">
      <c r="A40" s="16"/>
      <c r="B40" s="183" t="s">
        <v>210</v>
      </c>
      <c r="C40" s="196" t="s">
        <v>58</v>
      </c>
      <c r="D40" s="93">
        <v>304.1666666666667</v>
      </c>
      <c r="E40" s="190">
        <v>304.1666666666667</v>
      </c>
      <c r="F40" s="190">
        <v>300</v>
      </c>
      <c r="G40" s="190">
        <v>300</v>
      </c>
      <c r="H40" s="190">
        <v>291.6666666666667</v>
      </c>
      <c r="I40" s="190">
        <v>250</v>
      </c>
      <c r="J40" s="190">
        <v>212.5</v>
      </c>
      <c r="K40" s="190">
        <v>200</v>
      </c>
      <c r="L40" s="190">
        <v>173.33333333333334</v>
      </c>
      <c r="M40" s="190">
        <v>262.5</v>
      </c>
      <c r="N40" s="190">
        <v>300</v>
      </c>
      <c r="O40" s="190">
        <v>334.61538461538464</v>
      </c>
      <c r="P40" s="81">
        <f t="shared" si="3"/>
        <v>269.4123931623932</v>
      </c>
      <c r="Q40" s="16"/>
      <c r="R40" s="16"/>
      <c r="S40" s="16"/>
      <c r="T40" s="16"/>
      <c r="U40" s="16"/>
      <c r="V40" s="16"/>
    </row>
    <row r="41" spans="1:22" s="5" customFormat="1" ht="16.5" customHeight="1">
      <c r="A41" s="195"/>
      <c r="B41" s="95"/>
      <c r="C41" s="196"/>
      <c r="D41" s="7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81"/>
      <c r="Q41" s="16"/>
      <c r="R41" s="16"/>
      <c r="S41" s="16"/>
      <c r="T41" s="16"/>
      <c r="U41" s="16"/>
      <c r="V41" s="16"/>
    </row>
    <row r="42" spans="1:16" s="47" customFormat="1" ht="15.75" customHeight="1">
      <c r="A42" s="533" t="s">
        <v>45</v>
      </c>
      <c r="B42" s="534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5"/>
    </row>
    <row r="43" spans="1:22" s="5" customFormat="1" ht="18.75" customHeight="1">
      <c r="A43" s="193"/>
      <c r="B43" s="183" t="s">
        <v>4</v>
      </c>
      <c r="C43" s="196" t="s">
        <v>58</v>
      </c>
      <c r="D43" s="75">
        <v>3016.6666666666665</v>
      </c>
      <c r="E43" s="185">
        <v>3200</v>
      </c>
      <c r="F43" s="185">
        <v>3442.8571428571427</v>
      </c>
      <c r="G43" s="185">
        <v>3691.6666666666665</v>
      </c>
      <c r="H43" s="185">
        <v>3350</v>
      </c>
      <c r="I43" s="185">
        <v>3566.6666666666665</v>
      </c>
      <c r="J43" s="185">
        <v>3916.6666666666665</v>
      </c>
      <c r="K43" s="185">
        <v>3954.5454545454545</v>
      </c>
      <c r="L43" s="185">
        <v>3966.6666666666665</v>
      </c>
      <c r="M43" s="185">
        <v>4000</v>
      </c>
      <c r="N43" s="185">
        <v>4000</v>
      </c>
      <c r="O43" s="185">
        <v>4000</v>
      </c>
      <c r="P43" s="81">
        <f>AVERAGE(D43:O43)</f>
        <v>3675.4779942279943</v>
      </c>
      <c r="Q43" s="16"/>
      <c r="R43" s="16"/>
      <c r="S43" s="16"/>
      <c r="T43" s="16"/>
      <c r="U43" s="16"/>
      <c r="V43" s="16"/>
    </row>
    <row r="44" spans="2:16" s="16" customFormat="1" ht="18.75" customHeight="1">
      <c r="B44" s="186"/>
      <c r="C44" s="19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"/>
    </row>
    <row r="45" spans="2:16" s="16" customFormat="1" ht="18.75" customHeight="1">
      <c r="B45" s="186"/>
      <c r="C45" s="19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"/>
    </row>
    <row r="46" s="16" customFormat="1" ht="15" customHeight="1">
      <c r="C46" s="29"/>
    </row>
    <row r="47" spans="1:22" s="5" customFormat="1" ht="33" customHeight="1">
      <c r="A47" s="528" t="s">
        <v>406</v>
      </c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16"/>
      <c r="R47" s="16"/>
      <c r="S47" s="16"/>
      <c r="T47" s="16"/>
      <c r="U47" s="16"/>
      <c r="V47" s="16"/>
    </row>
    <row r="48" spans="1:22" s="5" customFormat="1" ht="5.25" customHeight="1" hidden="1">
      <c r="A48" s="498"/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16"/>
      <c r="R48" s="16"/>
      <c r="S48" s="16"/>
      <c r="T48" s="16"/>
      <c r="U48" s="16"/>
      <c r="V48" s="16"/>
    </row>
    <row r="49" spans="1:16" ht="32.25" customHeight="1">
      <c r="A49" s="536" t="s">
        <v>186</v>
      </c>
      <c r="B49" s="537"/>
      <c r="C49" s="222" t="s">
        <v>0</v>
      </c>
      <c r="D49" s="222" t="s">
        <v>16</v>
      </c>
      <c r="E49" s="222" t="s">
        <v>17</v>
      </c>
      <c r="F49" s="222" t="s">
        <v>18</v>
      </c>
      <c r="G49" s="222" t="s">
        <v>19</v>
      </c>
      <c r="H49" s="222" t="s">
        <v>20</v>
      </c>
      <c r="I49" s="222" t="s">
        <v>21</v>
      </c>
      <c r="J49" s="222" t="s">
        <v>22</v>
      </c>
      <c r="K49" s="222" t="s">
        <v>195</v>
      </c>
      <c r="L49" s="222" t="s">
        <v>23</v>
      </c>
      <c r="M49" s="222" t="s">
        <v>196</v>
      </c>
      <c r="N49" s="222" t="s">
        <v>25</v>
      </c>
      <c r="O49" s="222" t="s">
        <v>26</v>
      </c>
      <c r="P49" s="222" t="s">
        <v>40</v>
      </c>
    </row>
    <row r="50" spans="1:16" s="47" customFormat="1" ht="21" customHeight="1">
      <c r="A50" s="533" t="s">
        <v>46</v>
      </c>
      <c r="B50" s="534"/>
      <c r="C50" s="534"/>
      <c r="D50" s="534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5"/>
    </row>
    <row r="51" spans="1:16" s="16" customFormat="1" ht="17.25" customHeight="1">
      <c r="A51" s="522" t="s">
        <v>124</v>
      </c>
      <c r="B51" s="183" t="s">
        <v>125</v>
      </c>
      <c r="C51" s="184" t="s">
        <v>57</v>
      </c>
      <c r="D51" s="109">
        <v>858.3333333333334</v>
      </c>
      <c r="E51" s="109">
        <v>1016.6666666666666</v>
      </c>
      <c r="F51" s="109">
        <v>1585.7142857142858</v>
      </c>
      <c r="G51" s="199">
        <v>1025</v>
      </c>
      <c r="H51" s="199">
        <v>1033.3333333333333</v>
      </c>
      <c r="I51" s="199">
        <v>906.6666666666666</v>
      </c>
      <c r="J51" s="199">
        <v>1716.6666666666667</v>
      </c>
      <c r="K51" s="199">
        <v>2145.4545454545455</v>
      </c>
      <c r="L51" s="199">
        <v>2333.3333333333335</v>
      </c>
      <c r="M51" s="199">
        <v>3066.6666666666665</v>
      </c>
      <c r="N51" s="199">
        <v>2116.6666666666665</v>
      </c>
      <c r="O51" s="199">
        <v>1200</v>
      </c>
      <c r="P51" s="81">
        <f aca="true" t="shared" si="4" ref="P51:P79">AVERAGE(D51:O51)</f>
        <v>1583.708513708514</v>
      </c>
    </row>
    <row r="52" spans="1:16" s="16" customFormat="1" ht="17.25" customHeight="1">
      <c r="A52" s="523"/>
      <c r="B52" s="183" t="s">
        <v>126</v>
      </c>
      <c r="C52" s="184" t="s">
        <v>57</v>
      </c>
      <c r="D52" s="109">
        <v>5716.666666666667</v>
      </c>
      <c r="E52" s="109">
        <v>6383.333333333333</v>
      </c>
      <c r="F52" s="109">
        <v>3914.285714285714</v>
      </c>
      <c r="G52" s="199">
        <v>2166.6666666666665</v>
      </c>
      <c r="H52" s="199">
        <v>3483.3333333333335</v>
      </c>
      <c r="I52" s="199">
        <v>4660</v>
      </c>
      <c r="J52" s="199">
        <v>3800</v>
      </c>
      <c r="K52" s="199">
        <v>5563.636363636364</v>
      </c>
      <c r="L52" s="199">
        <v>6880</v>
      </c>
      <c r="M52" s="199">
        <v>6900</v>
      </c>
      <c r="N52" s="199">
        <v>6250</v>
      </c>
      <c r="O52" s="199">
        <v>9353.846153846154</v>
      </c>
      <c r="P52" s="81">
        <f t="shared" si="4"/>
        <v>5422.647352647353</v>
      </c>
    </row>
    <row r="53" spans="1:22" s="4" customFormat="1" ht="17.25" customHeight="1">
      <c r="A53" s="523"/>
      <c r="B53" s="183" t="s">
        <v>127</v>
      </c>
      <c r="C53" s="184" t="s">
        <v>57</v>
      </c>
      <c r="D53" s="112">
        <v>5716.666666666667</v>
      </c>
      <c r="E53" s="112">
        <v>6383.333333333333</v>
      </c>
      <c r="F53" s="112">
        <v>3914.285714285714</v>
      </c>
      <c r="G53" s="200">
        <v>2166.6666666666665</v>
      </c>
      <c r="H53" s="200">
        <v>1742.857142857143</v>
      </c>
      <c r="I53" s="200">
        <v>2306.6666666666665</v>
      </c>
      <c r="J53" s="200">
        <v>1733.3333333333333</v>
      </c>
      <c r="K53" s="200">
        <v>2618.181818181818</v>
      </c>
      <c r="L53" s="200">
        <v>4653.333333333333</v>
      </c>
      <c r="M53" s="200">
        <v>4166.666666666667</v>
      </c>
      <c r="N53" s="200">
        <v>3083.3333333333335</v>
      </c>
      <c r="O53" s="200">
        <v>6454.545454545455</v>
      </c>
      <c r="P53" s="81">
        <f t="shared" si="4"/>
        <v>3744.989177489178</v>
      </c>
      <c r="Q53" s="8"/>
      <c r="R53" s="8"/>
      <c r="S53" s="8"/>
      <c r="T53" s="8"/>
      <c r="U53" s="8"/>
      <c r="V53" s="8"/>
    </row>
    <row r="54" spans="1:22" s="4" customFormat="1" ht="17.25" customHeight="1">
      <c r="A54" s="524"/>
      <c r="B54" s="183" t="s">
        <v>128</v>
      </c>
      <c r="C54" s="184" t="s">
        <v>57</v>
      </c>
      <c r="D54" s="112">
        <v>3958.3333333333335</v>
      </c>
      <c r="E54" s="112">
        <v>1733.3333333333333</v>
      </c>
      <c r="F54" s="112">
        <v>1371.4285714285713</v>
      </c>
      <c r="G54" s="200">
        <v>2750</v>
      </c>
      <c r="H54" s="200">
        <v>3166.6666666666665</v>
      </c>
      <c r="I54" s="200">
        <v>3066.6666666666665</v>
      </c>
      <c r="J54" s="200">
        <v>4291.666666666667</v>
      </c>
      <c r="K54" s="200">
        <v>5409.090909090909</v>
      </c>
      <c r="L54" s="200">
        <v>4133.333333333333</v>
      </c>
      <c r="M54" s="200">
        <v>3000</v>
      </c>
      <c r="N54" s="200">
        <v>2541.6666666666665</v>
      </c>
      <c r="O54" s="200">
        <v>2769.230769230769</v>
      </c>
      <c r="P54" s="81">
        <f t="shared" si="4"/>
        <v>3182.6180763680754</v>
      </c>
      <c r="Q54" s="8"/>
      <c r="R54" s="8"/>
      <c r="S54" s="8"/>
      <c r="T54" s="8"/>
      <c r="U54" s="8"/>
      <c r="V54" s="8"/>
    </row>
    <row r="55" spans="1:22" s="4" customFormat="1" ht="17.25" customHeight="1">
      <c r="A55" s="522" t="s">
        <v>72</v>
      </c>
      <c r="B55" s="183" t="s">
        <v>130</v>
      </c>
      <c r="C55" s="184" t="s">
        <v>57</v>
      </c>
      <c r="D55" s="201">
        <v>7375</v>
      </c>
      <c r="E55" s="201">
        <v>7833.333333333333</v>
      </c>
      <c r="F55" s="201">
        <v>6607.142857142857</v>
      </c>
      <c r="G55" s="202">
        <v>5791.666666666667</v>
      </c>
      <c r="H55" s="202">
        <v>6810.60606060606</v>
      </c>
      <c r="I55" s="202">
        <v>7870.90909090909</v>
      </c>
      <c r="J55" s="202">
        <v>11155.30303030303</v>
      </c>
      <c r="K55" s="202">
        <v>15123.96694214876</v>
      </c>
      <c r="L55" s="202">
        <v>13633.333333333334</v>
      </c>
      <c r="M55" s="202">
        <v>12375</v>
      </c>
      <c r="N55" s="202">
        <v>11875</v>
      </c>
      <c r="O55" s="202">
        <v>11923.076923076924</v>
      </c>
      <c r="P55" s="81">
        <f t="shared" si="4"/>
        <v>9864.528186460004</v>
      </c>
      <c r="Q55" s="8"/>
      <c r="R55" s="8"/>
      <c r="S55" s="8"/>
      <c r="T55" s="8"/>
      <c r="U55" s="8"/>
      <c r="V55" s="8"/>
    </row>
    <row r="56" spans="1:22" s="4" customFormat="1" ht="17.25" customHeight="1">
      <c r="A56" s="524"/>
      <c r="B56" s="183" t="s">
        <v>131</v>
      </c>
      <c r="C56" s="184" t="s">
        <v>57</v>
      </c>
      <c r="D56" s="112">
        <v>5000</v>
      </c>
      <c r="E56" s="112">
        <v>5000</v>
      </c>
      <c r="F56" s="112">
        <v>4857.142857142857</v>
      </c>
      <c r="G56" s="200">
        <v>4708.333333333333</v>
      </c>
      <c r="H56" s="200">
        <v>4500</v>
      </c>
      <c r="I56" s="200">
        <v>7133.333333333333</v>
      </c>
      <c r="J56" s="200"/>
      <c r="K56" s="200">
        <v>9000</v>
      </c>
      <c r="L56" s="200">
        <v>8466.666666666666</v>
      </c>
      <c r="M56" s="200">
        <v>8000</v>
      </c>
      <c r="N56" s="200">
        <v>8222.222222222223</v>
      </c>
      <c r="O56" s="200">
        <v>8714.285714285714</v>
      </c>
      <c r="P56" s="81">
        <f t="shared" si="4"/>
        <v>6691.089466089466</v>
      </c>
      <c r="Q56" s="8"/>
      <c r="R56" s="8"/>
      <c r="S56" s="8"/>
      <c r="T56" s="8"/>
      <c r="U56" s="8"/>
      <c r="V56" s="8"/>
    </row>
    <row r="57" spans="1:22" s="4" customFormat="1" ht="17.25" customHeight="1">
      <c r="A57" s="203"/>
      <c r="B57" s="183" t="s">
        <v>5</v>
      </c>
      <c r="C57" s="184" t="s">
        <v>57</v>
      </c>
      <c r="D57" s="112">
        <v>1087.121212121212</v>
      </c>
      <c r="E57" s="112">
        <v>1056.8178787878787</v>
      </c>
      <c r="F57" s="112">
        <v>1418.8311688311685</v>
      </c>
      <c r="G57" s="200">
        <v>2045.454545454545</v>
      </c>
      <c r="H57" s="200">
        <v>1761.3636363636363</v>
      </c>
      <c r="I57" s="200">
        <v>1426.5757575757575</v>
      </c>
      <c r="J57" s="200">
        <v>1590.9090909090908</v>
      </c>
      <c r="K57" s="200">
        <v>1776.8595041322312</v>
      </c>
      <c r="L57" s="200">
        <v>1530.3030303030303</v>
      </c>
      <c r="M57" s="200">
        <v>1791.6666666666667</v>
      </c>
      <c r="N57" s="200">
        <v>2204.545454545454</v>
      </c>
      <c r="O57" s="200">
        <v>2419.5804195804194</v>
      </c>
      <c r="P57" s="81">
        <f t="shared" si="4"/>
        <v>1675.835697105924</v>
      </c>
      <c r="Q57" s="8"/>
      <c r="R57" s="8"/>
      <c r="S57" s="8"/>
      <c r="T57" s="8"/>
      <c r="U57" s="8"/>
      <c r="V57" s="8"/>
    </row>
    <row r="58" spans="1:22" s="4" customFormat="1" ht="17.25" customHeight="1">
      <c r="A58" s="522" t="s">
        <v>50</v>
      </c>
      <c r="B58" s="183" t="s">
        <v>211</v>
      </c>
      <c r="C58" s="184" t="s">
        <v>57</v>
      </c>
      <c r="D58" s="77">
        <v>920</v>
      </c>
      <c r="E58" s="77">
        <v>706.6666666666666</v>
      </c>
      <c r="F58" s="77">
        <v>1085.7142857142858</v>
      </c>
      <c r="G58" s="204">
        <v>773.5185185185186</v>
      </c>
      <c r="H58" s="204">
        <v>853.3333333333334</v>
      </c>
      <c r="I58" s="204">
        <v>960</v>
      </c>
      <c r="J58" s="204"/>
      <c r="K58" s="204"/>
      <c r="L58" s="204"/>
      <c r="M58" s="204">
        <v>960</v>
      </c>
      <c r="N58" s="204">
        <v>1166.6666666666667</v>
      </c>
      <c r="O58" s="204">
        <v>1312</v>
      </c>
      <c r="P58" s="81">
        <f t="shared" si="4"/>
        <v>970.8777189888302</v>
      </c>
      <c r="Q58" s="8"/>
      <c r="R58" s="8"/>
      <c r="S58" s="8"/>
      <c r="T58" s="8"/>
      <c r="U58" s="8"/>
      <c r="V58" s="8"/>
    </row>
    <row r="59" spans="1:22" s="4" customFormat="1" ht="17.25" customHeight="1">
      <c r="A59" s="524"/>
      <c r="B59" s="183" t="s">
        <v>212</v>
      </c>
      <c r="C59" s="184" t="s">
        <v>57</v>
      </c>
      <c r="D59" s="113">
        <v>693.3333333333334</v>
      </c>
      <c r="E59" s="113">
        <v>480</v>
      </c>
      <c r="F59" s="113">
        <v>857.1428571428571</v>
      </c>
      <c r="G59" s="205">
        <v>613.3333333333334</v>
      </c>
      <c r="H59" s="205">
        <v>656.6666666666666</v>
      </c>
      <c r="I59" s="205">
        <v>877.3333333333334</v>
      </c>
      <c r="J59" s="205">
        <v>1100</v>
      </c>
      <c r="K59" s="205">
        <v>1396.3636363636363</v>
      </c>
      <c r="L59" s="205">
        <v>1392</v>
      </c>
      <c r="M59" s="205">
        <v>1546.6666666666667</v>
      </c>
      <c r="N59" s="205">
        <v>1493.3333333333333</v>
      </c>
      <c r="O59" s="205">
        <v>1126.1538461538462</v>
      </c>
      <c r="P59" s="81">
        <f t="shared" si="4"/>
        <v>1019.3605838605839</v>
      </c>
      <c r="Q59" s="8"/>
      <c r="R59" s="8"/>
      <c r="S59" s="8"/>
      <c r="T59" s="8"/>
      <c r="U59" s="8"/>
      <c r="V59" s="8"/>
    </row>
    <row r="60" spans="1:22" s="4" customFormat="1" ht="17.25" customHeight="1">
      <c r="A60" s="206"/>
      <c r="B60" s="183" t="s">
        <v>213</v>
      </c>
      <c r="C60" s="184"/>
      <c r="D60" s="113"/>
      <c r="E60" s="113"/>
      <c r="F60" s="113">
        <v>1960</v>
      </c>
      <c r="G60" s="205">
        <v>2400</v>
      </c>
      <c r="H60" s="205"/>
      <c r="I60" s="205">
        <v>2892.8571428571427</v>
      </c>
      <c r="J60" s="205">
        <v>2616.6666666666665</v>
      </c>
      <c r="K60" s="205">
        <v>2472.7272727272725</v>
      </c>
      <c r="L60" s="205">
        <v>2760</v>
      </c>
      <c r="M60" s="205"/>
      <c r="N60" s="205"/>
      <c r="O60" s="205"/>
      <c r="P60" s="81">
        <f t="shared" si="4"/>
        <v>2517.0418470418467</v>
      </c>
      <c r="Q60" s="8"/>
      <c r="R60" s="8"/>
      <c r="S60" s="8"/>
      <c r="T60" s="8"/>
      <c r="U60" s="8"/>
      <c r="V60" s="8"/>
    </row>
    <row r="61" spans="1:22" s="4" customFormat="1" ht="17.25" customHeight="1">
      <c r="A61" s="523" t="s">
        <v>194</v>
      </c>
      <c r="B61" s="183" t="s">
        <v>214</v>
      </c>
      <c r="C61" s="184" t="s">
        <v>57</v>
      </c>
      <c r="D61" s="112">
        <v>2533.3333333333335</v>
      </c>
      <c r="E61" s="112">
        <v>1783.3333333333333</v>
      </c>
      <c r="F61" s="112">
        <v>1614.2857142857142</v>
      </c>
      <c r="G61" s="200">
        <v>1766.6666666666667</v>
      </c>
      <c r="H61" s="200">
        <v>1791.6666666666667</v>
      </c>
      <c r="I61" s="200">
        <v>1933.3333333333333</v>
      </c>
      <c r="J61" s="200">
        <v>2000</v>
      </c>
      <c r="K61" s="200">
        <v>2618.181818181818</v>
      </c>
      <c r="L61" s="200">
        <v>3320</v>
      </c>
      <c r="M61" s="200">
        <v>3200</v>
      </c>
      <c r="N61" s="200">
        <v>3016.6666666666665</v>
      </c>
      <c r="O61" s="200">
        <v>3261.5384615384614</v>
      </c>
      <c r="P61" s="81">
        <f t="shared" si="4"/>
        <v>2403.2504995004997</v>
      </c>
      <c r="Q61" s="8"/>
      <c r="R61" s="8"/>
      <c r="S61" s="8"/>
      <c r="T61" s="8"/>
      <c r="U61" s="8"/>
      <c r="V61" s="8"/>
    </row>
    <row r="62" spans="1:22" s="4" customFormat="1" ht="17.25" customHeight="1">
      <c r="A62" s="523"/>
      <c r="B62" s="183" t="s">
        <v>136</v>
      </c>
      <c r="C62" s="184" t="s">
        <v>57</v>
      </c>
      <c r="D62" s="112">
        <v>1591.6666666666667</v>
      </c>
      <c r="E62" s="112">
        <v>1308.3333333333333</v>
      </c>
      <c r="F62" s="112">
        <v>1800</v>
      </c>
      <c r="G62" s="200">
        <v>2150</v>
      </c>
      <c r="H62" s="200">
        <v>2400</v>
      </c>
      <c r="I62" s="200">
        <v>3000</v>
      </c>
      <c r="J62" s="200">
        <v>3000</v>
      </c>
      <c r="K62" s="200">
        <v>3000</v>
      </c>
      <c r="L62" s="200">
        <v>3200</v>
      </c>
      <c r="M62" s="200">
        <v>3666.6666666666665</v>
      </c>
      <c r="N62" s="200">
        <v>2916.6666666666665</v>
      </c>
      <c r="O62" s="200">
        <v>2507.6923076923076</v>
      </c>
      <c r="P62" s="81">
        <f t="shared" si="4"/>
        <v>2545.08547008547</v>
      </c>
      <c r="Q62" s="8"/>
      <c r="R62" s="8"/>
      <c r="S62" s="8"/>
      <c r="T62" s="8"/>
      <c r="U62" s="8"/>
      <c r="V62" s="8"/>
    </row>
    <row r="63" spans="1:22" s="5" customFormat="1" ht="17.25" customHeight="1">
      <c r="A63" s="527"/>
      <c r="B63" s="183" t="s">
        <v>137</v>
      </c>
      <c r="C63" s="184" t="s">
        <v>57</v>
      </c>
      <c r="D63" s="113">
        <v>2200</v>
      </c>
      <c r="E63" s="113">
        <v>1716.6666666666667</v>
      </c>
      <c r="F63" s="113">
        <v>1538.4615384615386</v>
      </c>
      <c r="G63" s="205">
        <v>1733.3333333333333</v>
      </c>
      <c r="H63" s="205">
        <v>1800</v>
      </c>
      <c r="I63" s="205"/>
      <c r="J63" s="205"/>
      <c r="K63" s="205"/>
      <c r="L63" s="205"/>
      <c r="M63" s="205">
        <v>3000</v>
      </c>
      <c r="N63" s="205">
        <v>3550</v>
      </c>
      <c r="O63" s="205">
        <v>3492.3076923076924</v>
      </c>
      <c r="P63" s="81">
        <f t="shared" si="4"/>
        <v>2378.846153846154</v>
      </c>
      <c r="Q63" s="16"/>
      <c r="R63" s="16"/>
      <c r="S63" s="16"/>
      <c r="T63" s="16"/>
      <c r="U63" s="16"/>
      <c r="V63" s="16"/>
    </row>
    <row r="64" spans="1:22" s="5" customFormat="1" ht="17.25" customHeight="1">
      <c r="A64" s="186"/>
      <c r="B64" s="183" t="s">
        <v>12</v>
      </c>
      <c r="C64" s="184" t="s">
        <v>57</v>
      </c>
      <c r="D64" s="113">
        <v>1208.3333333333333</v>
      </c>
      <c r="E64" s="113">
        <v>1208.3333333333333</v>
      </c>
      <c r="F64" s="113">
        <v>1200</v>
      </c>
      <c r="G64" s="205">
        <v>816.6666666666666</v>
      </c>
      <c r="H64" s="205">
        <v>650</v>
      </c>
      <c r="I64" s="205">
        <v>773.3333333333334</v>
      </c>
      <c r="J64" s="205">
        <v>1450</v>
      </c>
      <c r="K64" s="205">
        <v>1745.4545454545455</v>
      </c>
      <c r="L64" s="205">
        <v>1720</v>
      </c>
      <c r="M64" s="205">
        <v>1466.6666666666667</v>
      </c>
      <c r="N64" s="205">
        <v>850</v>
      </c>
      <c r="O64" s="205">
        <v>638.4615384615385</v>
      </c>
      <c r="P64" s="81">
        <f t="shared" si="4"/>
        <v>1143.9374514374515</v>
      </c>
      <c r="Q64" s="16"/>
      <c r="R64" s="16"/>
      <c r="S64" s="16"/>
      <c r="T64" s="16"/>
      <c r="U64" s="16"/>
      <c r="V64" s="16"/>
    </row>
    <row r="65" spans="1:22" s="5" customFormat="1" ht="17.25" customHeight="1">
      <c r="A65" s="186"/>
      <c r="B65" s="183" t="s">
        <v>13</v>
      </c>
      <c r="C65" s="184" t="s">
        <v>57</v>
      </c>
      <c r="D65" s="113">
        <v>1115.7407407407409</v>
      </c>
      <c r="E65" s="113">
        <v>333.3336111111111</v>
      </c>
      <c r="F65" s="113">
        <v>801.5873015873016</v>
      </c>
      <c r="G65" s="205">
        <v>1324.0740740740741</v>
      </c>
      <c r="H65" s="205">
        <v>569.4444444444445</v>
      </c>
      <c r="I65" s="205">
        <v>523.7037037037037</v>
      </c>
      <c r="J65" s="205">
        <v>564.8148148148148</v>
      </c>
      <c r="K65" s="205">
        <v>555.5555555555554</v>
      </c>
      <c r="L65" s="205">
        <v>614.814814814815</v>
      </c>
      <c r="M65" s="205">
        <v>712.962962962963</v>
      </c>
      <c r="N65" s="205">
        <v>601.8518518518518</v>
      </c>
      <c r="O65" s="205">
        <v>606.8376068376069</v>
      </c>
      <c r="P65" s="81">
        <f t="shared" si="4"/>
        <v>693.7267902082486</v>
      </c>
      <c r="Q65" s="16"/>
      <c r="R65" s="16"/>
      <c r="S65" s="16"/>
      <c r="T65" s="16"/>
      <c r="U65" s="16"/>
      <c r="V65" s="16"/>
    </row>
    <row r="66" spans="1:22" s="5" customFormat="1" ht="17.25" customHeight="1">
      <c r="A66" s="186"/>
      <c r="B66" s="183" t="s">
        <v>14</v>
      </c>
      <c r="C66" s="184" t="s">
        <v>58</v>
      </c>
      <c r="D66" s="113">
        <v>775</v>
      </c>
      <c r="E66" s="113">
        <v>683.3333333333334</v>
      </c>
      <c r="F66" s="113">
        <v>757.1428571428571</v>
      </c>
      <c r="G66" s="205">
        <v>979.1666666666666</v>
      </c>
      <c r="H66" s="205">
        <v>1033.3333333333333</v>
      </c>
      <c r="I66" s="205">
        <v>940</v>
      </c>
      <c r="J66" s="205">
        <v>1560</v>
      </c>
      <c r="K66" s="205">
        <v>1354.5454545454545</v>
      </c>
      <c r="L66" s="205">
        <v>1420</v>
      </c>
      <c r="M66" s="205">
        <v>1166.6666666666667</v>
      </c>
      <c r="N66" s="205">
        <v>1408.3333333333333</v>
      </c>
      <c r="O66" s="205">
        <v>1069.2307692307693</v>
      </c>
      <c r="P66" s="81">
        <f t="shared" si="4"/>
        <v>1095.5627011877011</v>
      </c>
      <c r="Q66" s="16"/>
      <c r="R66" s="16"/>
      <c r="S66" s="16"/>
      <c r="T66" s="16"/>
      <c r="U66" s="16"/>
      <c r="V66" s="16"/>
    </row>
    <row r="67" spans="1:22" s="5" customFormat="1" ht="17.25" customHeight="1">
      <c r="A67" s="522" t="s">
        <v>140</v>
      </c>
      <c r="B67" s="183" t="s">
        <v>215</v>
      </c>
      <c r="C67" s="184" t="s">
        <v>57</v>
      </c>
      <c r="D67" s="113">
        <v>1155.5555555555559</v>
      </c>
      <c r="E67" s="113">
        <v>1144.4444444444446</v>
      </c>
      <c r="F67" s="113">
        <v>1119.047619047619</v>
      </c>
      <c r="G67" s="205">
        <v>1127.777777777778</v>
      </c>
      <c r="H67" s="205">
        <v>1361.111111111111</v>
      </c>
      <c r="I67" s="205">
        <v>1638.8888888888894</v>
      </c>
      <c r="J67" s="205">
        <v>1666.666666666667</v>
      </c>
      <c r="K67" s="205">
        <v>1818.1818181818185</v>
      </c>
      <c r="L67" s="205">
        <v>1377.7777777777778</v>
      </c>
      <c r="M67" s="205">
        <v>2166.666666666667</v>
      </c>
      <c r="N67" s="205">
        <v>2833.3333333333335</v>
      </c>
      <c r="O67" s="205">
        <v>1641.0256410256409</v>
      </c>
      <c r="P67" s="81">
        <f t="shared" si="4"/>
        <v>1587.5397750397751</v>
      </c>
      <c r="Q67" s="16"/>
      <c r="R67" s="16"/>
      <c r="S67" s="16"/>
      <c r="T67" s="16"/>
      <c r="U67" s="16"/>
      <c r="V67" s="16"/>
    </row>
    <row r="68" spans="1:22" s="5" customFormat="1" ht="17.25" customHeight="1">
      <c r="A68" s="524"/>
      <c r="B68" s="183" t="s">
        <v>139</v>
      </c>
      <c r="C68" s="184" t="s">
        <v>57</v>
      </c>
      <c r="D68" s="113">
        <v>1296.2962962962963</v>
      </c>
      <c r="E68" s="113">
        <v>1851.8521296296294</v>
      </c>
      <c r="F68" s="113">
        <v>1607.1428571428569</v>
      </c>
      <c r="G68" s="205">
        <v>1004.6296296296297</v>
      </c>
      <c r="H68" s="205">
        <v>1365.7407407407409</v>
      </c>
      <c r="I68" s="205">
        <v>1312.9629629629628</v>
      </c>
      <c r="J68" s="205">
        <v>1203.7037037037037</v>
      </c>
      <c r="K68" s="205">
        <v>1616.1616161616162</v>
      </c>
      <c r="L68" s="205">
        <v>1314.8148148148146</v>
      </c>
      <c r="M68" s="205">
        <v>1921.2962962962963</v>
      </c>
      <c r="N68" s="205">
        <v>1689.8148148148146</v>
      </c>
      <c r="O68" s="205">
        <v>905.982905982906</v>
      </c>
      <c r="P68" s="81">
        <f t="shared" si="4"/>
        <v>1424.1998973480222</v>
      </c>
      <c r="Q68" s="16"/>
      <c r="R68" s="16"/>
      <c r="S68" s="16"/>
      <c r="T68" s="16"/>
      <c r="U68" s="16"/>
      <c r="V68" s="16"/>
    </row>
    <row r="69" spans="1:22" s="5" customFormat="1" ht="17.25" customHeight="1">
      <c r="A69" s="186"/>
      <c r="B69" s="183" t="s">
        <v>6</v>
      </c>
      <c r="C69" s="184" t="s">
        <v>57</v>
      </c>
      <c r="D69" s="113">
        <v>525</v>
      </c>
      <c r="E69" s="113">
        <v>716.6666666666666</v>
      </c>
      <c r="F69" s="113">
        <v>1107.142857142857</v>
      </c>
      <c r="G69" s="205">
        <v>700</v>
      </c>
      <c r="H69" s="205">
        <v>741.6666666666666</v>
      </c>
      <c r="I69" s="205">
        <v>886.6666666666666</v>
      </c>
      <c r="J69" s="205">
        <v>966.6666666666666</v>
      </c>
      <c r="K69" s="205">
        <v>1363.6363636363637</v>
      </c>
      <c r="L69" s="205">
        <v>1426.6666666666667</v>
      </c>
      <c r="M69" s="205">
        <v>1008.3333333333334</v>
      </c>
      <c r="N69" s="205">
        <v>1375</v>
      </c>
      <c r="O69" s="205">
        <v>2550</v>
      </c>
      <c r="P69" s="81">
        <f t="shared" si="4"/>
        <v>1113.953823953824</v>
      </c>
      <c r="Q69" s="16"/>
      <c r="R69" s="16"/>
      <c r="S69" s="16"/>
      <c r="T69" s="16"/>
      <c r="U69" s="16"/>
      <c r="V69" s="16"/>
    </row>
    <row r="70" spans="1:22" s="5" customFormat="1" ht="17.25" customHeight="1">
      <c r="A70" s="186"/>
      <c r="B70" s="183" t="s">
        <v>7</v>
      </c>
      <c r="C70" s="184" t="s">
        <v>0</v>
      </c>
      <c r="D70" s="113">
        <v>42.5</v>
      </c>
      <c r="E70" s="113">
        <v>30.416666666666668</v>
      </c>
      <c r="F70" s="113">
        <v>43.214285714285715</v>
      </c>
      <c r="G70" s="205">
        <v>57.083333333333336</v>
      </c>
      <c r="H70" s="205">
        <v>69.58333333333333</v>
      </c>
      <c r="I70" s="205">
        <v>63.666666666666664</v>
      </c>
      <c r="J70" s="205">
        <v>46.25</v>
      </c>
      <c r="K70" s="205">
        <v>38.18181818181818</v>
      </c>
      <c r="L70" s="205">
        <v>44.666666666666664</v>
      </c>
      <c r="M70" s="205">
        <v>68.33333333333333</v>
      </c>
      <c r="N70" s="205">
        <v>82.91666666666667</v>
      </c>
      <c r="O70" s="205">
        <v>75.38461538461539</v>
      </c>
      <c r="P70" s="81">
        <f t="shared" si="4"/>
        <v>55.18311549561549</v>
      </c>
      <c r="Q70" s="16"/>
      <c r="R70" s="16"/>
      <c r="S70" s="16"/>
      <c r="T70" s="16"/>
      <c r="U70" s="16"/>
      <c r="V70" s="16"/>
    </row>
    <row r="71" spans="1:22" s="5" customFormat="1" ht="17.25" customHeight="1">
      <c r="A71" s="522" t="s">
        <v>216</v>
      </c>
      <c r="B71" s="183" t="s">
        <v>143</v>
      </c>
      <c r="C71" s="184" t="s">
        <v>57</v>
      </c>
      <c r="D71" s="113">
        <v>2812.5</v>
      </c>
      <c r="E71" s="113">
        <v>1833.3333333333333</v>
      </c>
      <c r="F71" s="113">
        <v>1464.2857142857142</v>
      </c>
      <c r="G71" s="205">
        <v>1072.9166666666667</v>
      </c>
      <c r="H71" s="205">
        <v>1197.9166666666667</v>
      </c>
      <c r="I71" s="205">
        <v>1109.2592592592594</v>
      </c>
      <c r="J71" s="205">
        <v>1564.814814814815</v>
      </c>
      <c r="K71" s="205">
        <v>3111.111111111111</v>
      </c>
      <c r="L71" s="205">
        <v>2474.0740740740744</v>
      </c>
      <c r="M71" s="205">
        <v>1592.5925925925924</v>
      </c>
      <c r="N71" s="205">
        <v>1907.4074074074072</v>
      </c>
      <c r="O71" s="205">
        <v>1094.017094017094</v>
      </c>
      <c r="P71" s="81">
        <f t="shared" si="4"/>
        <v>1769.5190611857279</v>
      </c>
      <c r="Q71" s="16"/>
      <c r="R71" s="16"/>
      <c r="S71" s="16"/>
      <c r="T71" s="16"/>
      <c r="U71" s="16"/>
      <c r="V71" s="16"/>
    </row>
    <row r="72" spans="1:22" s="5" customFormat="1" ht="17.25" customHeight="1">
      <c r="A72" s="524"/>
      <c r="B72" s="183" t="s">
        <v>144</v>
      </c>
      <c r="C72" s="184" t="s">
        <v>57</v>
      </c>
      <c r="D72" s="113">
        <v>1166.6666666666667</v>
      </c>
      <c r="E72" s="113">
        <v>875</v>
      </c>
      <c r="F72" s="113">
        <v>696.4285714285714</v>
      </c>
      <c r="G72" s="205">
        <v>583.3333333333334</v>
      </c>
      <c r="H72" s="205">
        <v>1281.25</v>
      </c>
      <c r="I72" s="205">
        <v>1000.3703703703702</v>
      </c>
      <c r="J72" s="205">
        <v>1500</v>
      </c>
      <c r="K72" s="205">
        <v>2606.060606060606</v>
      </c>
      <c r="L72" s="205">
        <v>1392.5925925925924</v>
      </c>
      <c r="M72" s="205">
        <v>1083.3333333333335</v>
      </c>
      <c r="N72" s="205">
        <v>1861.111111111111</v>
      </c>
      <c r="O72" s="205">
        <v>1794.8717948717947</v>
      </c>
      <c r="P72" s="81">
        <f t="shared" si="4"/>
        <v>1320.0848649806985</v>
      </c>
      <c r="Q72" s="16"/>
      <c r="R72" s="16"/>
      <c r="S72" s="16"/>
      <c r="T72" s="16"/>
      <c r="U72" s="16"/>
      <c r="V72" s="16"/>
    </row>
    <row r="73" spans="1:22" s="5" customFormat="1" ht="17.25" customHeight="1">
      <c r="A73" s="186"/>
      <c r="B73" s="183" t="s">
        <v>8</v>
      </c>
      <c r="C73" s="184" t="s">
        <v>57</v>
      </c>
      <c r="D73" s="113">
        <v>700</v>
      </c>
      <c r="E73" s="113">
        <v>666.6666666666666</v>
      </c>
      <c r="F73" s="113">
        <v>642.8571428571429</v>
      </c>
      <c r="G73" s="205">
        <v>716.6666666666666</v>
      </c>
      <c r="H73" s="205">
        <v>625</v>
      </c>
      <c r="I73" s="205">
        <v>913.3333333333334</v>
      </c>
      <c r="J73" s="205">
        <v>1025</v>
      </c>
      <c r="K73" s="205">
        <v>1300</v>
      </c>
      <c r="L73" s="205">
        <v>1526.6666666666667</v>
      </c>
      <c r="M73" s="205">
        <v>1816.6666666666667</v>
      </c>
      <c r="N73" s="205">
        <v>2958.3333333333335</v>
      </c>
      <c r="O73" s="205">
        <v>2092.3076923076924</v>
      </c>
      <c r="P73" s="81">
        <f t="shared" si="4"/>
        <v>1248.6248473748474</v>
      </c>
      <c r="Q73" s="16"/>
      <c r="R73" s="16"/>
      <c r="S73" s="16"/>
      <c r="T73" s="16"/>
      <c r="U73" s="16"/>
      <c r="V73" s="16"/>
    </row>
    <row r="74" spans="1:22" s="5" customFormat="1" ht="17.25" customHeight="1">
      <c r="A74" s="186"/>
      <c r="B74" s="183" t="s">
        <v>28</v>
      </c>
      <c r="C74" s="184" t="s">
        <v>57</v>
      </c>
      <c r="D74" s="113">
        <v>1077.7777777777778</v>
      </c>
      <c r="E74" s="113">
        <v>983.3330555555555</v>
      </c>
      <c r="F74" s="113">
        <v>1500</v>
      </c>
      <c r="G74" s="205">
        <v>2166.6666666666665</v>
      </c>
      <c r="H74" s="205">
        <v>2041.666666666667</v>
      </c>
      <c r="I74" s="205">
        <v>1925.5555555555554</v>
      </c>
      <c r="J74" s="205">
        <v>1750</v>
      </c>
      <c r="K74" s="205">
        <v>1818.1818181818182</v>
      </c>
      <c r="L74" s="205">
        <v>2500</v>
      </c>
      <c r="M74" s="205">
        <v>3250</v>
      </c>
      <c r="N74" s="205">
        <v>3875</v>
      </c>
      <c r="O74" s="205">
        <v>1500</v>
      </c>
      <c r="P74" s="81">
        <f t="shared" si="4"/>
        <v>2032.3484617003367</v>
      </c>
      <c r="Q74" s="16"/>
      <c r="R74" s="16"/>
      <c r="S74" s="16"/>
      <c r="T74" s="16"/>
      <c r="U74" s="16"/>
      <c r="V74" s="16"/>
    </row>
    <row r="75" spans="1:22" s="5" customFormat="1" ht="17.25" customHeight="1">
      <c r="A75" s="186"/>
      <c r="B75" s="183" t="s">
        <v>34</v>
      </c>
      <c r="C75" s="184" t="s">
        <v>57</v>
      </c>
      <c r="D75" s="113">
        <v>1008.3333333333334</v>
      </c>
      <c r="E75" s="113">
        <v>1402.777777777778</v>
      </c>
      <c r="F75" s="113">
        <v>1571.4285714285713</v>
      </c>
      <c r="G75" s="205">
        <v>2000</v>
      </c>
      <c r="H75" s="205">
        <v>1833.3333333333337</v>
      </c>
      <c r="I75" s="205">
        <v>1713.3333333333333</v>
      </c>
      <c r="J75" s="205">
        <v>1583.3333333333333</v>
      </c>
      <c r="K75" s="205">
        <v>1500</v>
      </c>
      <c r="L75" s="205">
        <v>1866.6666666666667</v>
      </c>
      <c r="M75" s="205">
        <v>3833.3333333333335</v>
      </c>
      <c r="N75" s="205">
        <v>3583.3333333333335</v>
      </c>
      <c r="O75" s="205">
        <v>2230.769230769231</v>
      </c>
      <c r="P75" s="81">
        <f t="shared" si="4"/>
        <v>2010.5535205535205</v>
      </c>
      <c r="Q75" s="16"/>
      <c r="R75" s="16"/>
      <c r="S75" s="16"/>
      <c r="T75" s="16"/>
      <c r="U75" s="16"/>
      <c r="V75" s="16"/>
    </row>
    <row r="76" spans="1:22" s="5" customFormat="1" ht="15.75" customHeight="1">
      <c r="A76" s="186"/>
      <c r="B76" s="183" t="s">
        <v>217</v>
      </c>
      <c r="C76" s="184" t="s">
        <v>57</v>
      </c>
      <c r="D76" s="113">
        <v>1800</v>
      </c>
      <c r="E76" s="113">
        <v>1800</v>
      </c>
      <c r="F76" s="113">
        <v>1800</v>
      </c>
      <c r="G76" s="205">
        <v>1800</v>
      </c>
      <c r="H76" s="205">
        <v>1811.111111111111</v>
      </c>
      <c r="I76" s="205"/>
      <c r="J76" s="205"/>
      <c r="K76" s="205"/>
      <c r="L76" s="205"/>
      <c r="M76" s="205"/>
      <c r="N76" s="205"/>
      <c r="O76" s="205"/>
      <c r="P76" s="81">
        <f t="shared" si="4"/>
        <v>1802.2222222222222</v>
      </c>
      <c r="Q76" s="16"/>
      <c r="R76" s="16"/>
      <c r="S76" s="16"/>
      <c r="T76" s="16"/>
      <c r="U76" s="16"/>
      <c r="V76" s="16"/>
    </row>
    <row r="77" spans="1:22" s="5" customFormat="1" ht="0.75" customHeight="1" hidden="1">
      <c r="A77" s="186"/>
      <c r="B77" s="183"/>
      <c r="C77" s="184"/>
      <c r="D77" s="113"/>
      <c r="E77" s="113"/>
      <c r="F77" s="113"/>
      <c r="G77" s="205"/>
      <c r="H77" s="205"/>
      <c r="I77" s="205"/>
      <c r="J77" s="205"/>
      <c r="K77" s="205"/>
      <c r="L77" s="205"/>
      <c r="M77" s="205"/>
      <c r="N77" s="205"/>
      <c r="O77" s="205"/>
      <c r="P77" s="81" t="e">
        <f t="shared" si="4"/>
        <v>#DIV/0!</v>
      </c>
      <c r="Q77" s="16"/>
      <c r="R77" s="16"/>
      <c r="S77" s="16"/>
      <c r="T77" s="16"/>
      <c r="U77" s="16"/>
      <c r="V77" s="16"/>
    </row>
    <row r="78" spans="1:22" s="5" customFormat="1" ht="17.25" customHeight="1">
      <c r="A78" s="522" t="s">
        <v>35</v>
      </c>
      <c r="B78" s="183" t="s">
        <v>145</v>
      </c>
      <c r="C78" s="184" t="s">
        <v>62</v>
      </c>
      <c r="D78" s="113">
        <v>1216.6666666666667</v>
      </c>
      <c r="E78" s="113">
        <v>1183.3333333333333</v>
      </c>
      <c r="F78" s="113">
        <v>1214.2857142857142</v>
      </c>
      <c r="G78" s="205">
        <v>1775</v>
      </c>
      <c r="H78" s="205">
        <v>1550</v>
      </c>
      <c r="I78" s="205">
        <v>1554.6666666666667</v>
      </c>
      <c r="J78" s="205">
        <v>1708.3333333333333</v>
      </c>
      <c r="K78" s="205">
        <v>1500</v>
      </c>
      <c r="L78" s="205">
        <v>1700</v>
      </c>
      <c r="M78" s="205">
        <v>1708.3333333333333</v>
      </c>
      <c r="N78" s="205">
        <v>1575</v>
      </c>
      <c r="O78" s="205">
        <v>2538.4615384615386</v>
      </c>
      <c r="P78" s="81">
        <f t="shared" si="4"/>
        <v>1602.0067155067154</v>
      </c>
      <c r="Q78" s="16"/>
      <c r="R78" s="16"/>
      <c r="S78" s="16"/>
      <c r="T78" s="16"/>
      <c r="U78" s="16"/>
      <c r="V78" s="16"/>
    </row>
    <row r="79" spans="1:22" s="5" customFormat="1" ht="17.25" customHeight="1">
      <c r="A79" s="524"/>
      <c r="B79" s="183" t="s">
        <v>218</v>
      </c>
      <c r="C79" s="184" t="s">
        <v>62</v>
      </c>
      <c r="D79" s="113">
        <v>1550</v>
      </c>
      <c r="E79" s="113">
        <v>2016.6666666666667</v>
      </c>
      <c r="F79" s="113">
        <v>1435.7142857142858</v>
      </c>
      <c r="G79" s="205">
        <v>1541.6666666666667</v>
      </c>
      <c r="H79" s="205">
        <v>2583.3333333333335</v>
      </c>
      <c r="I79" s="205">
        <v>5104</v>
      </c>
      <c r="J79" s="205">
        <v>4291.666666666667</v>
      </c>
      <c r="K79" s="205">
        <v>4090.909090909091</v>
      </c>
      <c r="L79" s="205">
        <v>5333.333333333333</v>
      </c>
      <c r="M79" s="205">
        <v>7875</v>
      </c>
      <c r="N79" s="205">
        <v>3791.6666666666665</v>
      </c>
      <c r="O79" s="205">
        <v>1723.076923076923</v>
      </c>
      <c r="P79" s="81">
        <f t="shared" si="4"/>
        <v>3444.7528027528024</v>
      </c>
      <c r="Q79" s="16"/>
      <c r="R79" s="16"/>
      <c r="S79" s="16"/>
      <c r="T79" s="16"/>
      <c r="U79" s="16"/>
      <c r="V79" s="16"/>
    </row>
    <row r="80" spans="1:22" s="5" customFormat="1" ht="17.25" customHeight="1">
      <c r="A80" s="203"/>
      <c r="B80" s="183" t="s">
        <v>32</v>
      </c>
      <c r="C80" s="184" t="s">
        <v>57</v>
      </c>
      <c r="D80" s="113">
        <v>891.6666666666666</v>
      </c>
      <c r="E80" s="113">
        <v>966.6666666666666</v>
      </c>
      <c r="F80" s="113">
        <v>1078.5714285714287</v>
      </c>
      <c r="G80" s="205">
        <v>2050</v>
      </c>
      <c r="H80" s="205">
        <v>2266.6666666666665</v>
      </c>
      <c r="I80" s="205">
        <v>2320</v>
      </c>
      <c r="J80" s="205">
        <v>1750</v>
      </c>
      <c r="K80" s="205">
        <v>1454.5454545454545</v>
      </c>
      <c r="L80" s="205">
        <v>1633.3333333333333</v>
      </c>
      <c r="M80" s="205">
        <v>1625</v>
      </c>
      <c r="N80" s="205">
        <v>1916.6666666666667</v>
      </c>
      <c r="O80" s="205">
        <v>2415.3846153846152</v>
      </c>
      <c r="P80" s="81">
        <f>AVERAGE(D80:O80)</f>
        <v>1697.375124875125</v>
      </c>
      <c r="Q80" s="16"/>
      <c r="R80" s="16"/>
      <c r="S80" s="16"/>
      <c r="T80" s="16"/>
      <c r="U80" s="16"/>
      <c r="V80" s="16"/>
    </row>
    <row r="81" spans="3:16" s="9" customFormat="1" ht="12">
      <c r="C81" s="20"/>
      <c r="P81" s="8"/>
    </row>
    <row r="82" spans="1:22" s="5" customFormat="1" ht="47.25" customHeight="1">
      <c r="A82" s="498"/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16"/>
      <c r="R82" s="16"/>
      <c r="S82" s="16"/>
      <c r="T82" s="16"/>
      <c r="U82" s="16"/>
      <c r="V82" s="16"/>
    </row>
    <row r="83" spans="1:22" s="5" customFormat="1" ht="33.75" customHeight="1">
      <c r="A83" s="528" t="str">
        <f>A4</f>
        <v>   Precios Promedios Mayorista Mensuales por Productos de los Principales Mercados de  Santo Domingo, Enero-Diciembre 2021, (En RD$)</v>
      </c>
      <c r="B83" s="528"/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16"/>
      <c r="R83" s="16"/>
      <c r="S83" s="16"/>
      <c r="T83" s="16"/>
      <c r="U83" s="16"/>
      <c r="V83" s="16"/>
    </row>
    <row r="84" spans="1:16" ht="32.25" customHeight="1">
      <c r="A84" s="536" t="s">
        <v>186</v>
      </c>
      <c r="B84" s="537"/>
      <c r="C84" s="222" t="s">
        <v>0</v>
      </c>
      <c r="D84" s="222" t="s">
        <v>16</v>
      </c>
      <c r="E84" s="222" t="s">
        <v>17</v>
      </c>
      <c r="F84" s="222" t="s">
        <v>18</v>
      </c>
      <c r="G84" s="222" t="s">
        <v>19</v>
      </c>
      <c r="H84" s="222" t="s">
        <v>20</v>
      </c>
      <c r="I84" s="222" t="s">
        <v>21</v>
      </c>
      <c r="J84" s="222" t="s">
        <v>22</v>
      </c>
      <c r="K84" s="222" t="s">
        <v>195</v>
      </c>
      <c r="L84" s="222" t="s">
        <v>23</v>
      </c>
      <c r="M84" s="222" t="s">
        <v>196</v>
      </c>
      <c r="N84" s="222" t="s">
        <v>25</v>
      </c>
      <c r="O84" s="222" t="s">
        <v>26</v>
      </c>
      <c r="P84" s="222" t="s">
        <v>40</v>
      </c>
    </row>
    <row r="85" spans="1:16" s="47" customFormat="1" ht="18.75" customHeight="1">
      <c r="A85" s="533" t="s">
        <v>47</v>
      </c>
      <c r="B85" s="534"/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4"/>
      <c r="N85" s="534"/>
      <c r="O85" s="534"/>
      <c r="P85" s="535"/>
    </row>
    <row r="86" spans="1:22" s="5" customFormat="1" ht="17.25" customHeight="1">
      <c r="A86" s="522" t="s">
        <v>9</v>
      </c>
      <c r="B86" s="207" t="s">
        <v>147</v>
      </c>
      <c r="C86" s="208" t="s">
        <v>58</v>
      </c>
      <c r="D86" s="125"/>
      <c r="E86" s="125"/>
      <c r="F86" s="125"/>
      <c r="G86" s="209">
        <v>2066.6666666666665</v>
      </c>
      <c r="H86" s="209">
        <v>2541.6666666666665</v>
      </c>
      <c r="I86" s="209">
        <v>1906.6666666666667</v>
      </c>
      <c r="J86" s="209">
        <v>1500</v>
      </c>
      <c r="K86" s="209">
        <v>1390.909090909091</v>
      </c>
      <c r="L86" s="209">
        <v>1173.3333333333333</v>
      </c>
      <c r="M86" s="209">
        <v>1200</v>
      </c>
      <c r="N86" s="209">
        <v>1166.6666666666667</v>
      </c>
      <c r="O86" s="209">
        <v>1185.7142857142858</v>
      </c>
      <c r="P86" s="81">
        <f>AVERAGE(D86:O86)</f>
        <v>1570.1803751803754</v>
      </c>
      <c r="Q86" s="16"/>
      <c r="R86" s="16"/>
      <c r="S86" s="16"/>
      <c r="T86" s="16"/>
      <c r="U86" s="16"/>
      <c r="V86" s="16"/>
    </row>
    <row r="87" spans="1:22" s="5" customFormat="1" ht="17.25" customHeight="1">
      <c r="A87" s="523"/>
      <c r="B87" s="207" t="s">
        <v>219</v>
      </c>
      <c r="C87" s="208" t="s">
        <v>58</v>
      </c>
      <c r="D87" s="125">
        <v>1800</v>
      </c>
      <c r="E87" s="125">
        <v>2008.3333333333333</v>
      </c>
      <c r="F87" s="125">
        <v>2233.3333333333335</v>
      </c>
      <c r="G87" s="209"/>
      <c r="H87" s="209"/>
      <c r="I87" s="209"/>
      <c r="J87" s="209"/>
      <c r="K87" s="209"/>
      <c r="L87" s="209"/>
      <c r="M87" s="209"/>
      <c r="N87" s="209">
        <v>1466.6666666666667</v>
      </c>
      <c r="O87" s="209">
        <v>1200</v>
      </c>
      <c r="P87" s="81">
        <f>AVERAGE(D87:O87)</f>
        <v>1741.6666666666665</v>
      </c>
      <c r="Q87" s="16"/>
      <c r="R87" s="16"/>
      <c r="S87" s="16"/>
      <c r="T87" s="16"/>
      <c r="U87" s="16"/>
      <c r="V87" s="16"/>
    </row>
    <row r="88" spans="1:22" s="5" customFormat="1" ht="17.25" customHeight="1">
      <c r="A88" s="523"/>
      <c r="B88" s="207" t="s">
        <v>220</v>
      </c>
      <c r="C88" s="208" t="s">
        <v>58</v>
      </c>
      <c r="D88" s="125"/>
      <c r="E88" s="125"/>
      <c r="F88" s="125"/>
      <c r="G88" s="209"/>
      <c r="H88" s="209">
        <v>4750</v>
      </c>
      <c r="I88" s="209">
        <v>3384.6153846153848</v>
      </c>
      <c r="J88" s="209">
        <v>3041.6666666666665</v>
      </c>
      <c r="K88" s="209">
        <v>2937.5</v>
      </c>
      <c r="L88" s="209"/>
      <c r="M88" s="209"/>
      <c r="N88" s="209"/>
      <c r="O88" s="209"/>
      <c r="P88" s="81">
        <f>AVERAGE(D88:O88)</f>
        <v>3528.4455128205127</v>
      </c>
      <c r="Q88" s="16"/>
      <c r="R88" s="16"/>
      <c r="S88" s="16"/>
      <c r="T88" s="16"/>
      <c r="U88" s="16"/>
      <c r="V88" s="16"/>
    </row>
    <row r="89" spans="1:22" s="5" customFormat="1" ht="17.25" customHeight="1">
      <c r="A89" s="523"/>
      <c r="B89" s="207" t="s">
        <v>221</v>
      </c>
      <c r="C89" s="208" t="s">
        <v>58</v>
      </c>
      <c r="D89" s="125"/>
      <c r="E89" s="125">
        <v>1628.5714285714287</v>
      </c>
      <c r="F89" s="125">
        <v>2450</v>
      </c>
      <c r="G89" s="209">
        <v>3025</v>
      </c>
      <c r="H89" s="209">
        <v>3500</v>
      </c>
      <c r="I89" s="209"/>
      <c r="J89" s="209"/>
      <c r="K89" s="209"/>
      <c r="L89" s="209"/>
      <c r="M89" s="209"/>
      <c r="N89" s="209"/>
      <c r="O89" s="209"/>
      <c r="P89" s="81">
        <f>AVERAGE(D89:O89)</f>
        <v>2650.892857142857</v>
      </c>
      <c r="Q89" s="16"/>
      <c r="R89" s="16"/>
      <c r="S89" s="16"/>
      <c r="T89" s="16"/>
      <c r="U89" s="16"/>
      <c r="V89" s="16"/>
    </row>
    <row r="90" spans="1:22" s="5" customFormat="1" ht="17.25" customHeight="1">
      <c r="A90" s="524"/>
      <c r="B90" s="183" t="s">
        <v>222</v>
      </c>
      <c r="C90" s="184" t="s">
        <v>58</v>
      </c>
      <c r="D90" s="113"/>
      <c r="E90" s="113"/>
      <c r="F90" s="113"/>
      <c r="G90" s="205"/>
      <c r="H90" s="205">
        <v>4833.333333333333</v>
      </c>
      <c r="I90" s="205">
        <v>3500</v>
      </c>
      <c r="J90" s="205">
        <v>3000</v>
      </c>
      <c r="K90" s="205">
        <v>3000</v>
      </c>
      <c r="L90" s="205"/>
      <c r="M90" s="205"/>
      <c r="N90" s="205"/>
      <c r="O90" s="205"/>
      <c r="P90" s="81">
        <f>AVERAGE(D90:O90)</f>
        <v>3583.333333333333</v>
      </c>
      <c r="Q90" s="16"/>
      <c r="R90" s="16"/>
      <c r="S90" s="16"/>
      <c r="T90" s="16"/>
      <c r="U90" s="16"/>
      <c r="V90" s="16"/>
    </row>
    <row r="91" spans="1:16" ht="15.75" customHeight="1">
      <c r="A91" s="210"/>
      <c r="C91" s="3"/>
      <c r="P91" s="81"/>
    </row>
    <row r="92" spans="1:16" ht="18" customHeight="1">
      <c r="A92" s="522" t="s">
        <v>51</v>
      </c>
      <c r="B92" s="183" t="s">
        <v>223</v>
      </c>
      <c r="C92" s="184" t="s">
        <v>58</v>
      </c>
      <c r="D92" s="113">
        <v>5000</v>
      </c>
      <c r="E92" s="113">
        <v>5000</v>
      </c>
      <c r="F92" s="113">
        <v>5000</v>
      </c>
      <c r="G92" s="205">
        <v>5000</v>
      </c>
      <c r="H92" s="205">
        <v>5000</v>
      </c>
      <c r="I92" s="205">
        <v>5000</v>
      </c>
      <c r="J92" s="205">
        <v>5000</v>
      </c>
      <c r="K92" s="205">
        <v>5000</v>
      </c>
      <c r="L92" s="205">
        <v>4733.333333333333</v>
      </c>
      <c r="M92" s="205">
        <v>5250</v>
      </c>
      <c r="N92" s="205">
        <v>4916.666666666667</v>
      </c>
      <c r="O92" s="205">
        <v>4846.153846153846</v>
      </c>
      <c r="P92" s="81">
        <f aca="true" t="shared" si="5" ref="P92:P117">AVERAGE(D92:O92)</f>
        <v>4978.846153846153</v>
      </c>
    </row>
    <row r="93" spans="1:16" ht="18" customHeight="1">
      <c r="A93" s="523"/>
      <c r="B93" s="183" t="s">
        <v>156</v>
      </c>
      <c r="C93" s="184" t="s">
        <v>58</v>
      </c>
      <c r="D93" s="113">
        <v>3000</v>
      </c>
      <c r="E93" s="113">
        <v>3000</v>
      </c>
      <c r="F93" s="113">
        <v>3000</v>
      </c>
      <c r="G93" s="205">
        <v>3000</v>
      </c>
      <c r="H93" s="205">
        <v>3000</v>
      </c>
      <c r="I93" s="205">
        <v>3500</v>
      </c>
      <c r="J93" s="205">
        <v>3500</v>
      </c>
      <c r="K93" s="205">
        <v>3500</v>
      </c>
      <c r="L93" s="205">
        <v>3366.6666666666665</v>
      </c>
      <c r="M93" s="205">
        <v>3500</v>
      </c>
      <c r="N93" s="205">
        <v>3458.3333333333335</v>
      </c>
      <c r="O93" s="205">
        <v>3384.6153846153848</v>
      </c>
      <c r="P93" s="81">
        <f t="shared" si="5"/>
        <v>3267.4679487179487</v>
      </c>
    </row>
    <row r="94" spans="1:16" ht="18" customHeight="1">
      <c r="A94" s="524"/>
      <c r="B94" s="183" t="s">
        <v>157</v>
      </c>
      <c r="C94" s="184" t="s">
        <v>58</v>
      </c>
      <c r="D94" s="113">
        <v>1500</v>
      </c>
      <c r="E94" s="113">
        <v>1500</v>
      </c>
      <c r="F94" s="113">
        <v>1500</v>
      </c>
      <c r="G94" s="205">
        <v>1500</v>
      </c>
      <c r="H94" s="205">
        <v>1625</v>
      </c>
      <c r="I94" s="205">
        <v>2000</v>
      </c>
      <c r="J94" s="205">
        <v>2000</v>
      </c>
      <c r="K94" s="205">
        <v>2000</v>
      </c>
      <c r="L94" s="205">
        <v>1866.6666666666667</v>
      </c>
      <c r="M94" s="205">
        <v>1958.3333333333333</v>
      </c>
      <c r="N94" s="205">
        <v>1958.3333333333333</v>
      </c>
      <c r="O94" s="205">
        <v>1923.076923076923</v>
      </c>
      <c r="P94" s="81">
        <f t="shared" si="5"/>
        <v>1777.6175213675212</v>
      </c>
    </row>
    <row r="95" spans="1:16" ht="18" customHeight="1">
      <c r="A95" s="203"/>
      <c r="B95" s="183" t="s">
        <v>10</v>
      </c>
      <c r="C95" s="184" t="s">
        <v>58</v>
      </c>
      <c r="D95" s="113">
        <v>303.030303030303</v>
      </c>
      <c r="E95" s="113">
        <v>308.7117424242424</v>
      </c>
      <c r="F95" s="113">
        <v>306.8181818181818</v>
      </c>
      <c r="G95" s="205">
        <v>316.2878787878787</v>
      </c>
      <c r="H95" s="205">
        <v>310.60606060606057</v>
      </c>
      <c r="I95" s="205">
        <v>282.4242424242424</v>
      </c>
      <c r="J95" s="205">
        <v>227.27272727272734</v>
      </c>
      <c r="K95" s="205">
        <v>227.2727272727273</v>
      </c>
      <c r="L95" s="205">
        <v>210.6060606060606</v>
      </c>
      <c r="M95" s="205">
        <v>232.95454545454547</v>
      </c>
      <c r="N95" s="205">
        <v>253.78787878787873</v>
      </c>
      <c r="O95" s="205">
        <v>316.43356643356645</v>
      </c>
      <c r="P95" s="81">
        <f t="shared" si="5"/>
        <v>274.6838262432012</v>
      </c>
    </row>
    <row r="96" spans="1:16" ht="18" customHeight="1">
      <c r="A96" s="538" t="s">
        <v>224</v>
      </c>
      <c r="B96" s="183" t="s">
        <v>131</v>
      </c>
      <c r="C96" s="184" t="s">
        <v>58</v>
      </c>
      <c r="D96" s="113"/>
      <c r="E96" s="113"/>
      <c r="F96" s="113"/>
      <c r="G96" s="205"/>
      <c r="H96" s="205">
        <v>156.66666666666669</v>
      </c>
      <c r="I96" s="205"/>
      <c r="J96" s="205">
        <v>160</v>
      </c>
      <c r="K96" s="205">
        <v>144.44444444444443</v>
      </c>
      <c r="L96" s="205">
        <v>142.2222222222222</v>
      </c>
      <c r="M96" s="205">
        <v>166.66666666666669</v>
      </c>
      <c r="N96" s="205">
        <v>166.66666666666669</v>
      </c>
      <c r="O96" s="205"/>
      <c r="P96" s="81">
        <f t="shared" si="5"/>
        <v>156.11111111111111</v>
      </c>
    </row>
    <row r="97" spans="1:16" ht="18" customHeight="1">
      <c r="A97" s="539"/>
      <c r="B97" s="183" t="s">
        <v>159</v>
      </c>
      <c r="C97" s="184" t="s">
        <v>58</v>
      </c>
      <c r="D97" s="113">
        <v>386.1111111111111</v>
      </c>
      <c r="E97" s="113">
        <v>706.9447222222221</v>
      </c>
      <c r="F97" s="113">
        <v>730.9523809523811</v>
      </c>
      <c r="G97" s="205">
        <v>637.4999999999999</v>
      </c>
      <c r="H97" s="205">
        <v>420.83333333333326</v>
      </c>
      <c r="I97" s="205">
        <v>272.2222222222222</v>
      </c>
      <c r="J97" s="205">
        <v>152.77777777777777</v>
      </c>
      <c r="K97" s="205">
        <v>168.1818181818182</v>
      </c>
      <c r="L97" s="205">
        <v>200</v>
      </c>
      <c r="M97" s="205">
        <v>266.6666666666667</v>
      </c>
      <c r="N97" s="205">
        <v>333.33333333333337</v>
      </c>
      <c r="O97" s="205">
        <v>428.20512820512823</v>
      </c>
      <c r="P97" s="81">
        <f t="shared" si="5"/>
        <v>391.9773745004995</v>
      </c>
    </row>
    <row r="98" spans="1:16" ht="18" customHeight="1">
      <c r="A98" s="522" t="s">
        <v>52</v>
      </c>
      <c r="B98" s="183" t="s">
        <v>160</v>
      </c>
      <c r="C98" s="184" t="s">
        <v>58</v>
      </c>
      <c r="D98" s="113">
        <v>7500</v>
      </c>
      <c r="E98" s="113">
        <v>7000</v>
      </c>
      <c r="F98" s="113">
        <v>5214.285714285715</v>
      </c>
      <c r="G98" s="205">
        <v>4750</v>
      </c>
      <c r="H98" s="205">
        <v>3625</v>
      </c>
      <c r="I98" s="205">
        <v>2533.3333333333335</v>
      </c>
      <c r="J98" s="205">
        <v>3708.3333333333335</v>
      </c>
      <c r="K98" s="205">
        <v>4772.727272727273</v>
      </c>
      <c r="L98" s="205">
        <v>5220.833333333333</v>
      </c>
      <c r="M98" s="205">
        <v>6000</v>
      </c>
      <c r="N98" s="205">
        <v>5166.666666666667</v>
      </c>
      <c r="O98" s="205">
        <v>4923.076923076923</v>
      </c>
      <c r="P98" s="81">
        <f t="shared" si="5"/>
        <v>5034.521381396381</v>
      </c>
    </row>
    <row r="99" spans="1:16" ht="18" customHeight="1">
      <c r="A99" s="524"/>
      <c r="B99" s="183" t="s">
        <v>161</v>
      </c>
      <c r="C99" s="184" t="s">
        <v>58</v>
      </c>
      <c r="D99" s="113">
        <v>4000</v>
      </c>
      <c r="E99" s="113">
        <v>3125</v>
      </c>
      <c r="F99" s="113">
        <v>2607.1428571428573</v>
      </c>
      <c r="G99" s="205">
        <v>2416.6666666666665</v>
      </c>
      <c r="H99" s="205">
        <v>2166.6666666666665</v>
      </c>
      <c r="I99" s="205">
        <v>1740</v>
      </c>
      <c r="J99" s="205">
        <v>1958.3333333333333</v>
      </c>
      <c r="K99" s="205">
        <v>2454.5454545454545</v>
      </c>
      <c r="L99" s="205">
        <v>2941.6666666666665</v>
      </c>
      <c r="M99" s="205">
        <v>2954.5454545454545</v>
      </c>
      <c r="N99" s="205">
        <v>2666.6666666666665</v>
      </c>
      <c r="O99" s="205">
        <v>2461.5384615384614</v>
      </c>
      <c r="P99" s="81">
        <f t="shared" si="5"/>
        <v>2624.397685647686</v>
      </c>
    </row>
    <row r="100" spans="1:16" ht="18" customHeight="1">
      <c r="A100" s="522" t="s">
        <v>164</v>
      </c>
      <c r="B100" s="183" t="s">
        <v>165</v>
      </c>
      <c r="C100" s="211" t="s">
        <v>59</v>
      </c>
      <c r="D100" s="113">
        <v>2925</v>
      </c>
      <c r="E100" s="113">
        <v>2583.3333333333335</v>
      </c>
      <c r="F100" s="113">
        <v>3392.8571428571427</v>
      </c>
      <c r="G100" s="205">
        <v>7083.333333333333</v>
      </c>
      <c r="H100" s="205">
        <v>9583.333333333334</v>
      </c>
      <c r="I100" s="205">
        <v>9280</v>
      </c>
      <c r="J100" s="205">
        <v>7916.666666666667</v>
      </c>
      <c r="K100" s="205">
        <v>4909.090909090909</v>
      </c>
      <c r="L100" s="205">
        <v>4100</v>
      </c>
      <c r="M100" s="205">
        <v>3916.6666666666665</v>
      </c>
      <c r="N100" s="205">
        <v>3500</v>
      </c>
      <c r="O100" s="205">
        <v>3576.923076923077</v>
      </c>
      <c r="P100" s="81">
        <f t="shared" si="5"/>
        <v>5230.600371850372</v>
      </c>
    </row>
    <row r="101" spans="1:16" ht="18" customHeight="1">
      <c r="A101" s="524"/>
      <c r="B101" s="183" t="s">
        <v>166</v>
      </c>
      <c r="C101" s="184" t="s">
        <v>59</v>
      </c>
      <c r="D101" s="132">
        <v>4041.6666666666665</v>
      </c>
      <c r="E101" s="132">
        <v>3250</v>
      </c>
      <c r="F101" s="132">
        <v>3642.8571428571427</v>
      </c>
      <c r="G101" s="212">
        <v>5958.333333333333</v>
      </c>
      <c r="H101" s="212">
        <v>5916.666666666667</v>
      </c>
      <c r="I101" s="212">
        <v>10371.42857142857</v>
      </c>
      <c r="J101" s="212"/>
      <c r="K101" s="212"/>
      <c r="L101" s="212"/>
      <c r="M101" s="212">
        <v>4000</v>
      </c>
      <c r="N101" s="212">
        <v>4800</v>
      </c>
      <c r="O101" s="212">
        <v>7400</v>
      </c>
      <c r="P101" s="81">
        <f t="shared" si="5"/>
        <v>5486.772486772486</v>
      </c>
    </row>
    <row r="102" spans="1:16" ht="18" customHeight="1">
      <c r="A102" s="522" t="s">
        <v>225</v>
      </c>
      <c r="B102" s="183" t="s">
        <v>179</v>
      </c>
      <c r="C102" s="184" t="s">
        <v>58</v>
      </c>
      <c r="D102" s="113">
        <v>3708.3333333333335</v>
      </c>
      <c r="E102" s="113">
        <v>3750</v>
      </c>
      <c r="F102" s="113">
        <v>3500</v>
      </c>
      <c r="G102" s="205">
        <v>3500</v>
      </c>
      <c r="H102" s="205">
        <v>3250</v>
      </c>
      <c r="I102" s="205">
        <v>2633.3333333333335</v>
      </c>
      <c r="J102" s="205">
        <v>5083.333333333333</v>
      </c>
      <c r="K102" s="205">
        <v>4909.090909090909</v>
      </c>
      <c r="L102" s="205">
        <v>4300</v>
      </c>
      <c r="M102" s="205">
        <v>4166.666666666667</v>
      </c>
      <c r="N102" s="205">
        <v>4541.666666666667</v>
      </c>
      <c r="O102" s="205">
        <v>5230.7692307692305</v>
      </c>
      <c r="P102" s="81">
        <f t="shared" si="5"/>
        <v>4047.766122766123</v>
      </c>
    </row>
    <row r="103" spans="1:16" ht="18" customHeight="1">
      <c r="A103" s="524"/>
      <c r="B103" s="183" t="s">
        <v>226</v>
      </c>
      <c r="C103" s="184" t="s">
        <v>58</v>
      </c>
      <c r="D103" s="113">
        <v>2000</v>
      </c>
      <c r="E103" s="113">
        <v>2000</v>
      </c>
      <c r="F103" s="113">
        <v>2000</v>
      </c>
      <c r="G103" s="205">
        <v>2000</v>
      </c>
      <c r="H103" s="205">
        <v>1850</v>
      </c>
      <c r="I103" s="205">
        <v>1900</v>
      </c>
      <c r="J103" s="205">
        <v>3500</v>
      </c>
      <c r="K103" s="205">
        <v>3409.090909090909</v>
      </c>
      <c r="L103" s="205">
        <v>2533.3333333333335</v>
      </c>
      <c r="M103" s="205">
        <v>2083.3333333333335</v>
      </c>
      <c r="N103" s="205">
        <v>2333.3333333333335</v>
      </c>
      <c r="O103" s="205">
        <v>2692.3076923076924</v>
      </c>
      <c r="P103" s="81">
        <f t="shared" si="5"/>
        <v>2358.449883449883</v>
      </c>
    </row>
    <row r="104" spans="1:16" ht="18" customHeight="1">
      <c r="A104" s="522" t="s">
        <v>54</v>
      </c>
      <c r="B104" s="183" t="s">
        <v>227</v>
      </c>
      <c r="C104" s="184" t="s">
        <v>33</v>
      </c>
      <c r="D104" s="113">
        <v>250</v>
      </c>
      <c r="E104" s="113">
        <v>243.75</v>
      </c>
      <c r="F104" s="113">
        <v>242.85714285714286</v>
      </c>
      <c r="G104" s="205">
        <v>195.83333333333334</v>
      </c>
      <c r="H104" s="205">
        <v>210.41666666666666</v>
      </c>
      <c r="I104" s="205">
        <v>218</v>
      </c>
      <c r="J104" s="205">
        <v>180</v>
      </c>
      <c r="K104" s="205">
        <v>187.27272727272728</v>
      </c>
      <c r="L104" s="205">
        <v>261.3333333333333</v>
      </c>
      <c r="M104" s="205">
        <v>280</v>
      </c>
      <c r="N104" s="205">
        <v>275.8333333333333</v>
      </c>
      <c r="O104" s="205">
        <v>204.6153846153846</v>
      </c>
      <c r="P104" s="81">
        <f t="shared" si="5"/>
        <v>229.1593267843268</v>
      </c>
    </row>
    <row r="105" spans="1:16" ht="18" customHeight="1">
      <c r="A105" s="523"/>
      <c r="B105" s="183" t="s">
        <v>228</v>
      </c>
      <c r="C105" s="184" t="s">
        <v>33</v>
      </c>
      <c r="D105" s="113">
        <v>150</v>
      </c>
      <c r="E105" s="113">
        <v>142.5</v>
      </c>
      <c r="F105" s="113">
        <v>142.85714285714286</v>
      </c>
      <c r="G105" s="205">
        <v>96.66666666666667</v>
      </c>
      <c r="H105" s="205">
        <v>125.41666666666667</v>
      </c>
      <c r="I105" s="205">
        <v>164.66666666666666</v>
      </c>
      <c r="J105" s="205">
        <v>125</v>
      </c>
      <c r="K105" s="205">
        <v>130</v>
      </c>
      <c r="L105" s="205">
        <v>160.66666666666666</v>
      </c>
      <c r="M105" s="205">
        <v>170</v>
      </c>
      <c r="N105" s="205">
        <v>170.83333333333334</v>
      </c>
      <c r="O105" s="205">
        <v>105.76923076923077</v>
      </c>
      <c r="P105" s="81">
        <f t="shared" si="5"/>
        <v>140.36469780219778</v>
      </c>
    </row>
    <row r="106" spans="1:16" ht="18" customHeight="1">
      <c r="A106" s="524"/>
      <c r="B106" s="183" t="s">
        <v>229</v>
      </c>
      <c r="C106" s="184" t="s">
        <v>33</v>
      </c>
      <c r="D106" s="113">
        <v>60</v>
      </c>
      <c r="E106" s="113">
        <v>47.5</v>
      </c>
      <c r="F106" s="113">
        <v>56.07142857142857</v>
      </c>
      <c r="G106" s="205">
        <v>41.25</v>
      </c>
      <c r="H106" s="205">
        <v>42.083333333333336</v>
      </c>
      <c r="I106" s="205">
        <v>65.33333333333333</v>
      </c>
      <c r="J106" s="205">
        <v>50</v>
      </c>
      <c r="K106" s="205">
        <v>57.27272727272727</v>
      </c>
      <c r="L106" s="205">
        <v>84</v>
      </c>
      <c r="M106" s="205">
        <v>90</v>
      </c>
      <c r="N106" s="205">
        <v>91.66666666666667</v>
      </c>
      <c r="O106" s="205">
        <v>61.92307692307692</v>
      </c>
      <c r="P106" s="81">
        <f t="shared" si="5"/>
        <v>62.2583805083805</v>
      </c>
    </row>
    <row r="107" spans="1:16" ht="18" customHeight="1">
      <c r="A107" s="522" t="s">
        <v>55</v>
      </c>
      <c r="B107" s="183" t="s">
        <v>230</v>
      </c>
      <c r="C107" s="184" t="s">
        <v>33</v>
      </c>
      <c r="D107" s="113"/>
      <c r="E107" s="113"/>
      <c r="F107" s="113"/>
      <c r="G107" s="205"/>
      <c r="H107" s="205">
        <v>1300</v>
      </c>
      <c r="I107" s="205">
        <v>1026.6666666666667</v>
      </c>
      <c r="J107" s="205">
        <v>985.7142857142857</v>
      </c>
      <c r="K107" s="205"/>
      <c r="L107" s="205"/>
      <c r="M107" s="205"/>
      <c r="N107" s="205"/>
      <c r="O107" s="205"/>
      <c r="P107" s="81">
        <f>AVERAGE(D107:O107)</f>
        <v>1104.1269841269843</v>
      </c>
    </row>
    <row r="108" spans="1:16" ht="18" customHeight="1">
      <c r="A108" s="523"/>
      <c r="B108" s="183" t="s">
        <v>173</v>
      </c>
      <c r="C108" s="184" t="s">
        <v>33</v>
      </c>
      <c r="D108" s="113"/>
      <c r="E108" s="113"/>
      <c r="F108" s="113"/>
      <c r="G108" s="205">
        <v>500</v>
      </c>
      <c r="H108" s="205">
        <v>354.1666666666667</v>
      </c>
      <c r="I108" s="205">
        <v>300</v>
      </c>
      <c r="J108" s="205"/>
      <c r="K108" s="205"/>
      <c r="L108" s="205"/>
      <c r="M108" s="205"/>
      <c r="N108" s="205"/>
      <c r="O108" s="205"/>
      <c r="P108" s="81">
        <f t="shared" si="5"/>
        <v>384.72222222222223</v>
      </c>
    </row>
    <row r="109" spans="1:16" ht="18" customHeight="1">
      <c r="A109" s="523"/>
      <c r="B109" s="183" t="s">
        <v>174</v>
      </c>
      <c r="C109" s="184" t="s">
        <v>33</v>
      </c>
      <c r="D109" s="113"/>
      <c r="E109" s="113"/>
      <c r="F109" s="113"/>
      <c r="G109" s="205">
        <v>1500</v>
      </c>
      <c r="H109" s="205">
        <v>1122.2222222222222</v>
      </c>
      <c r="I109" s="205">
        <v>866.6666666666666</v>
      </c>
      <c r="J109" s="205">
        <v>1000</v>
      </c>
      <c r="K109" s="205"/>
      <c r="L109" s="205"/>
      <c r="M109" s="205"/>
      <c r="N109" s="205"/>
      <c r="O109" s="205"/>
      <c r="P109" s="81">
        <f t="shared" si="5"/>
        <v>1122.2222222222222</v>
      </c>
    </row>
    <row r="110" spans="1:16" ht="18" customHeight="1">
      <c r="A110" s="523"/>
      <c r="B110" s="183" t="s">
        <v>175</v>
      </c>
      <c r="C110" s="184" t="s">
        <v>33</v>
      </c>
      <c r="D110" s="113"/>
      <c r="E110" s="113"/>
      <c r="F110" s="113"/>
      <c r="G110" s="205">
        <v>300</v>
      </c>
      <c r="H110" s="205">
        <v>304.1666666666667</v>
      </c>
      <c r="I110" s="205">
        <v>300</v>
      </c>
      <c r="J110" s="205">
        <v>309.09090909090907</v>
      </c>
      <c r="K110" s="205"/>
      <c r="L110" s="205"/>
      <c r="M110" s="205"/>
      <c r="N110" s="205"/>
      <c r="O110" s="205"/>
      <c r="P110" s="81">
        <f t="shared" si="5"/>
        <v>303.31439393939394</v>
      </c>
    </row>
    <row r="111" spans="1:16" ht="18" customHeight="1">
      <c r="A111" s="523"/>
      <c r="B111" s="183" t="s">
        <v>231</v>
      </c>
      <c r="C111" s="184" t="s">
        <v>33</v>
      </c>
      <c r="D111" s="113"/>
      <c r="E111" s="113"/>
      <c r="F111" s="113"/>
      <c r="G111" s="205"/>
      <c r="H111" s="205"/>
      <c r="I111" s="205"/>
      <c r="J111" s="205"/>
      <c r="K111" s="205"/>
      <c r="L111" s="205"/>
      <c r="M111" s="205"/>
      <c r="N111" s="205"/>
      <c r="O111" s="205"/>
      <c r="P111" s="81"/>
    </row>
    <row r="112" spans="1:16" ht="18" customHeight="1">
      <c r="A112" s="523"/>
      <c r="B112" s="183" t="s">
        <v>232</v>
      </c>
      <c r="C112" s="184" t="s">
        <v>33</v>
      </c>
      <c r="D112" s="113"/>
      <c r="E112" s="113"/>
      <c r="F112" s="113"/>
      <c r="G112" s="205"/>
      <c r="H112" s="205">
        <v>1325</v>
      </c>
      <c r="I112" s="205">
        <v>1320</v>
      </c>
      <c r="J112" s="205">
        <v>975</v>
      </c>
      <c r="K112" s="205">
        <v>736.3636363636364</v>
      </c>
      <c r="L112" s="205">
        <v>846.6666666666666</v>
      </c>
      <c r="M112" s="205">
        <v>1050</v>
      </c>
      <c r="N112" s="205">
        <v>2228.5714285714284</v>
      </c>
      <c r="O112" s="205"/>
      <c r="P112" s="81">
        <f t="shared" si="5"/>
        <v>1211.6573902288187</v>
      </c>
    </row>
    <row r="113" spans="1:16" ht="18" customHeight="1">
      <c r="A113" s="524"/>
      <c r="B113" s="183" t="s">
        <v>233</v>
      </c>
      <c r="C113" s="184" t="s">
        <v>33</v>
      </c>
      <c r="D113" s="113"/>
      <c r="E113" s="113"/>
      <c r="F113" s="113"/>
      <c r="G113" s="205"/>
      <c r="H113" s="205">
        <v>500</v>
      </c>
      <c r="I113" s="205">
        <v>365.38461538461536</v>
      </c>
      <c r="J113" s="205">
        <v>300</v>
      </c>
      <c r="K113" s="205"/>
      <c r="L113" s="205"/>
      <c r="M113" s="205"/>
      <c r="N113" s="205"/>
      <c r="O113" s="205"/>
      <c r="P113" s="81">
        <f t="shared" si="5"/>
        <v>388.4615384615384</v>
      </c>
    </row>
    <row r="114" spans="1:16" ht="18" customHeight="1">
      <c r="A114" s="203"/>
      <c r="B114" s="183" t="s">
        <v>31</v>
      </c>
      <c r="C114" s="184" t="s">
        <v>58</v>
      </c>
      <c r="D114" s="113">
        <v>387.5</v>
      </c>
      <c r="E114" s="113">
        <v>608.3333333333334</v>
      </c>
      <c r="F114" s="113">
        <v>885.7142857142857</v>
      </c>
      <c r="G114" s="205">
        <v>766.6666666666666</v>
      </c>
      <c r="H114" s="113">
        <v>352.5</v>
      </c>
      <c r="I114" s="205">
        <v>330</v>
      </c>
      <c r="J114" s="205">
        <v>641.6666666666666</v>
      </c>
      <c r="K114" s="205">
        <v>600</v>
      </c>
      <c r="L114" s="205">
        <v>726.6666666666666</v>
      </c>
      <c r="M114" s="205">
        <v>687.5</v>
      </c>
      <c r="N114" s="205">
        <v>825</v>
      </c>
      <c r="O114" s="205">
        <v>538.4615384615385</v>
      </c>
      <c r="P114" s="81">
        <f t="shared" si="5"/>
        <v>612.5007631257631</v>
      </c>
    </row>
    <row r="115" spans="1:16" ht="18" customHeight="1">
      <c r="A115" s="522" t="s">
        <v>38</v>
      </c>
      <c r="B115" s="183" t="s">
        <v>179</v>
      </c>
      <c r="C115" s="184" t="s">
        <v>58</v>
      </c>
      <c r="D115" s="113">
        <v>1700</v>
      </c>
      <c r="E115" s="113">
        <v>1733.3333333333333</v>
      </c>
      <c r="F115" s="113">
        <v>1750</v>
      </c>
      <c r="G115" s="205">
        <v>1525</v>
      </c>
      <c r="H115" s="113">
        <v>1500</v>
      </c>
      <c r="I115" s="205">
        <v>1500</v>
      </c>
      <c r="J115" s="205">
        <v>1500</v>
      </c>
      <c r="K115" s="205">
        <v>1500</v>
      </c>
      <c r="L115" s="205">
        <v>1966.6666666666667</v>
      </c>
      <c r="M115" s="205">
        <v>2083.3333333333335</v>
      </c>
      <c r="N115" s="205">
        <v>2500</v>
      </c>
      <c r="O115" s="205">
        <v>2500</v>
      </c>
      <c r="P115" s="81">
        <f>AVERAGE(D115:O115)</f>
        <v>1813.1944444444443</v>
      </c>
    </row>
    <row r="116" spans="1:16" ht="18" customHeight="1">
      <c r="A116" s="527"/>
      <c r="B116" s="203" t="s">
        <v>180</v>
      </c>
      <c r="C116" s="134" t="s">
        <v>58</v>
      </c>
      <c r="D116" s="84">
        <v>1000</v>
      </c>
      <c r="E116" s="84">
        <v>1000</v>
      </c>
      <c r="F116" s="84">
        <v>964.2857142857143</v>
      </c>
      <c r="G116" s="188">
        <v>825</v>
      </c>
      <c r="H116" s="84">
        <v>808.3333333333334</v>
      </c>
      <c r="I116" s="188">
        <v>1000</v>
      </c>
      <c r="J116" s="188">
        <v>1000</v>
      </c>
      <c r="K116" s="188">
        <v>1000</v>
      </c>
      <c r="L116" s="188">
        <v>1280</v>
      </c>
      <c r="M116" s="188">
        <v>1333.3333333333333</v>
      </c>
      <c r="N116" s="188">
        <v>1500</v>
      </c>
      <c r="O116" s="188">
        <v>1500</v>
      </c>
      <c r="P116" s="81">
        <f t="shared" si="5"/>
        <v>1100.9126984126985</v>
      </c>
    </row>
    <row r="117" spans="1:16" ht="18" customHeight="1">
      <c r="A117" s="203"/>
      <c r="B117" s="203" t="s">
        <v>39</v>
      </c>
      <c r="C117" s="134" t="s">
        <v>60</v>
      </c>
      <c r="D117" s="84">
        <v>850</v>
      </c>
      <c r="E117" s="84">
        <v>1154.1666666666667</v>
      </c>
      <c r="F117" s="84">
        <v>685.7142857142857</v>
      </c>
      <c r="G117" s="188">
        <v>516.6666666666666</v>
      </c>
      <c r="H117" s="84">
        <v>500</v>
      </c>
      <c r="I117" s="188">
        <v>556.6666666666666</v>
      </c>
      <c r="J117" s="188">
        <v>641.6666666666666</v>
      </c>
      <c r="K117" s="188">
        <v>654.5454545454545</v>
      </c>
      <c r="L117" s="188">
        <v>690</v>
      </c>
      <c r="M117" s="188">
        <v>733.3333333333334</v>
      </c>
      <c r="N117" s="188">
        <v>758.3333333333334</v>
      </c>
      <c r="O117" s="188">
        <v>1142.3076923076924</v>
      </c>
      <c r="P117" s="81">
        <f t="shared" si="5"/>
        <v>740.2833971583972</v>
      </c>
    </row>
    <row r="118" spans="1:16" ht="12.75">
      <c r="A118" s="186"/>
      <c r="B118" s="186"/>
      <c r="C118" s="213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"/>
    </row>
    <row r="119" spans="1:16" ht="35.25" customHeight="1">
      <c r="A119" s="186"/>
      <c r="B119" s="186"/>
      <c r="C119" s="213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"/>
    </row>
    <row r="120" spans="1:16" ht="36.75" customHeight="1">
      <c r="A120" s="528" t="str">
        <f>A4</f>
        <v>   Precios Promedios Mayorista Mensuales por Productos de los Principales Mercados de  Santo Domingo, Enero-Diciembre 2021, (En RD$)</v>
      </c>
      <c r="B120" s="528"/>
      <c r="C120" s="528"/>
      <c r="D120" s="528"/>
      <c r="E120" s="528"/>
      <c r="F120" s="528"/>
      <c r="G120" s="528"/>
      <c r="H120" s="528"/>
      <c r="I120" s="528"/>
      <c r="J120" s="528"/>
      <c r="K120" s="528"/>
      <c r="L120" s="528"/>
      <c r="M120" s="528"/>
      <c r="N120" s="528"/>
      <c r="O120" s="528"/>
      <c r="P120" s="528"/>
    </row>
    <row r="121" spans="1:16" ht="32.25" customHeight="1">
      <c r="A121" s="536" t="s">
        <v>186</v>
      </c>
      <c r="B121" s="537"/>
      <c r="C121" s="222" t="s">
        <v>0</v>
      </c>
      <c r="D121" s="222" t="s">
        <v>16</v>
      </c>
      <c r="E121" s="222" t="s">
        <v>17</v>
      </c>
      <c r="F121" s="222" t="s">
        <v>18</v>
      </c>
      <c r="G121" s="222" t="s">
        <v>19</v>
      </c>
      <c r="H121" s="222" t="s">
        <v>20</v>
      </c>
      <c r="I121" s="222" t="s">
        <v>21</v>
      </c>
      <c r="J121" s="222" t="s">
        <v>22</v>
      </c>
      <c r="K121" s="222" t="s">
        <v>195</v>
      </c>
      <c r="L121" s="222" t="s">
        <v>23</v>
      </c>
      <c r="M121" s="222" t="s">
        <v>196</v>
      </c>
      <c r="N121" s="222" t="s">
        <v>25</v>
      </c>
      <c r="O121" s="222" t="s">
        <v>26</v>
      </c>
      <c r="P121" s="222" t="s">
        <v>40</v>
      </c>
    </row>
    <row r="122" spans="1:16" s="46" customFormat="1" ht="20.25" customHeight="1">
      <c r="A122" s="529" t="s">
        <v>65</v>
      </c>
      <c r="B122" s="530"/>
      <c r="C122" s="530"/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530"/>
      <c r="P122" s="531"/>
    </row>
    <row r="123" spans="1:16" ht="17.25" customHeight="1">
      <c r="A123" s="214"/>
      <c r="B123" s="215" t="s">
        <v>56</v>
      </c>
      <c r="C123" s="184" t="s">
        <v>57</v>
      </c>
      <c r="D123" s="113">
        <v>7300</v>
      </c>
      <c r="E123" s="113">
        <v>7300</v>
      </c>
      <c r="F123" s="113">
        <v>7300</v>
      </c>
      <c r="G123" s="205">
        <v>8366.666666666666</v>
      </c>
      <c r="H123" s="205">
        <v>9166.666666666666</v>
      </c>
      <c r="I123" s="205">
        <v>9500</v>
      </c>
      <c r="J123" s="205">
        <v>9500</v>
      </c>
      <c r="K123" s="205">
        <v>9818.181818181818</v>
      </c>
      <c r="L123" s="205">
        <v>10060</v>
      </c>
      <c r="M123" s="205">
        <v>10350</v>
      </c>
      <c r="N123" s="205">
        <v>10500</v>
      </c>
      <c r="O123" s="205">
        <v>10530.76923076923</v>
      </c>
      <c r="P123" s="81">
        <f>AVERAGE(D123:O123)</f>
        <v>9141.023698523699</v>
      </c>
    </row>
    <row r="124" spans="1:16" ht="21" customHeight="1">
      <c r="A124" s="525" t="s">
        <v>181</v>
      </c>
      <c r="B124" s="215" t="s">
        <v>182</v>
      </c>
      <c r="C124" s="184" t="s">
        <v>57</v>
      </c>
      <c r="D124" s="113">
        <v>7475</v>
      </c>
      <c r="E124" s="113">
        <v>7500</v>
      </c>
      <c r="F124" s="113">
        <v>7500</v>
      </c>
      <c r="G124" s="205">
        <v>7575</v>
      </c>
      <c r="H124" s="205">
        <v>7758.333333333333</v>
      </c>
      <c r="I124" s="205">
        <v>7740</v>
      </c>
      <c r="J124" s="205">
        <v>8266.666666666666</v>
      </c>
      <c r="K124" s="205">
        <v>8109.090909090909</v>
      </c>
      <c r="L124" s="205">
        <v>8000</v>
      </c>
      <c r="M124" s="205">
        <v>8000</v>
      </c>
      <c r="N124" s="205">
        <v>8000</v>
      </c>
      <c r="O124" s="205">
        <v>8500</v>
      </c>
      <c r="P124" s="81">
        <f>AVERAGE(D124:O124)</f>
        <v>7868.674242424243</v>
      </c>
    </row>
    <row r="125" spans="1:16" ht="21" customHeight="1">
      <c r="A125" s="532"/>
      <c r="B125" s="215" t="s">
        <v>183</v>
      </c>
      <c r="C125" s="184" t="s">
        <v>57</v>
      </c>
      <c r="D125" s="113">
        <v>6150</v>
      </c>
      <c r="E125" s="113">
        <v>6425</v>
      </c>
      <c r="F125" s="113">
        <v>6500</v>
      </c>
      <c r="G125" s="205">
        <v>6650</v>
      </c>
      <c r="H125" s="205">
        <v>7141.666666666667</v>
      </c>
      <c r="I125" s="205">
        <v>7813.333333333333</v>
      </c>
      <c r="J125" s="205">
        <v>8266.666666666666</v>
      </c>
      <c r="K125" s="205">
        <v>8109.090909090909</v>
      </c>
      <c r="L125" s="205">
        <v>7866.666666666667</v>
      </c>
      <c r="M125" s="205">
        <v>7500</v>
      </c>
      <c r="N125" s="205">
        <v>7500</v>
      </c>
      <c r="O125" s="205">
        <v>8615.384615384615</v>
      </c>
      <c r="P125" s="81">
        <f>AVERAGE(D125:O125)</f>
        <v>7378.150738150737</v>
      </c>
    </row>
    <row r="126" spans="1:16" ht="21" customHeight="1">
      <c r="A126" s="526"/>
      <c r="B126" s="215" t="s">
        <v>234</v>
      </c>
      <c r="C126" s="196" t="s">
        <v>57</v>
      </c>
      <c r="D126" s="113">
        <v>7866.666666666667</v>
      </c>
      <c r="E126" s="113">
        <v>7950</v>
      </c>
      <c r="F126" s="113">
        <v>7921.428571428572</v>
      </c>
      <c r="G126" s="205">
        <v>7975</v>
      </c>
      <c r="H126" s="205">
        <v>8000</v>
      </c>
      <c r="I126" s="205">
        <v>8000</v>
      </c>
      <c r="J126" s="205">
        <v>9000</v>
      </c>
      <c r="K126" s="205">
        <v>9500</v>
      </c>
      <c r="L126" s="205">
        <v>9500</v>
      </c>
      <c r="M126" s="205">
        <v>9500</v>
      </c>
      <c r="N126" s="205">
        <v>9500</v>
      </c>
      <c r="O126" s="205">
        <v>9500</v>
      </c>
      <c r="P126" s="81">
        <f>AVERAGE(D126:O126)</f>
        <v>8684.424603174602</v>
      </c>
    </row>
    <row r="127" spans="1:16" s="46" customFormat="1" ht="22.5" customHeight="1">
      <c r="A127" s="533" t="s">
        <v>88</v>
      </c>
      <c r="B127" s="534"/>
      <c r="C127" s="534"/>
      <c r="D127" s="534"/>
      <c r="E127" s="534"/>
      <c r="F127" s="534"/>
      <c r="G127" s="534"/>
      <c r="H127" s="534"/>
      <c r="I127" s="534"/>
      <c r="J127" s="534"/>
      <c r="K127" s="534"/>
      <c r="L127" s="534"/>
      <c r="M127" s="534"/>
      <c r="N127" s="534"/>
      <c r="O127" s="534"/>
      <c r="P127" s="535"/>
    </row>
    <row r="128" spans="1:16" ht="20.25" customHeight="1">
      <c r="A128" s="525" t="s">
        <v>185</v>
      </c>
      <c r="B128" s="215" t="s">
        <v>235</v>
      </c>
      <c r="C128" s="184" t="s">
        <v>57</v>
      </c>
      <c r="D128" s="113">
        <v>4550</v>
      </c>
      <c r="E128" s="113">
        <v>4500</v>
      </c>
      <c r="F128" s="113">
        <v>4500</v>
      </c>
      <c r="G128" s="205">
        <v>4500</v>
      </c>
      <c r="H128" s="205">
        <v>4575</v>
      </c>
      <c r="I128" s="205">
        <v>4800</v>
      </c>
      <c r="J128" s="205">
        <v>4916.666666666667</v>
      </c>
      <c r="K128" s="205">
        <v>5354.545454545455</v>
      </c>
      <c r="L128" s="205">
        <v>5300</v>
      </c>
      <c r="M128" s="205">
        <v>5200</v>
      </c>
      <c r="N128" s="205">
        <v>5191.666666666667</v>
      </c>
      <c r="O128" s="205">
        <v>5100</v>
      </c>
      <c r="P128" s="81">
        <f>AVERAGE(D128:O128)</f>
        <v>4873.989898989898</v>
      </c>
    </row>
    <row r="129" spans="1:16" ht="20.25" customHeight="1">
      <c r="A129" s="526"/>
      <c r="B129" s="215" t="s">
        <v>236</v>
      </c>
      <c r="C129" s="184" t="s">
        <v>57</v>
      </c>
      <c r="D129" s="113">
        <v>5050</v>
      </c>
      <c r="E129" s="113">
        <v>5000</v>
      </c>
      <c r="F129" s="113">
        <v>5000</v>
      </c>
      <c r="G129" s="205">
        <v>5000</v>
      </c>
      <c r="H129" s="205">
        <v>5250</v>
      </c>
      <c r="I129" s="205">
        <v>6000</v>
      </c>
      <c r="J129" s="205">
        <v>6150</v>
      </c>
      <c r="K129" s="205">
        <v>6609.090909090909</v>
      </c>
      <c r="L129" s="205">
        <v>6580</v>
      </c>
      <c r="M129" s="205">
        <v>6500</v>
      </c>
      <c r="N129" s="205">
        <v>6475</v>
      </c>
      <c r="O129" s="205">
        <v>6215.384615384615</v>
      </c>
      <c r="P129" s="81">
        <f>AVERAGE(D129:O129)</f>
        <v>5819.12296037296</v>
      </c>
    </row>
    <row r="130" spans="1:16" ht="20.25" customHeight="1">
      <c r="A130" s="214"/>
      <c r="B130" s="215" t="s">
        <v>71</v>
      </c>
      <c r="C130" s="196" t="s">
        <v>58</v>
      </c>
      <c r="D130" s="113">
        <v>575.8333333333334</v>
      </c>
      <c r="E130" s="113">
        <v>580</v>
      </c>
      <c r="F130" s="113">
        <v>549.2857142857143</v>
      </c>
      <c r="G130" s="205">
        <v>535.8333333333334</v>
      </c>
      <c r="H130" s="205">
        <v>589.1666666666666</v>
      </c>
      <c r="I130" s="205">
        <v>576.6666666666666</v>
      </c>
      <c r="J130" s="205">
        <v>561.6666666666666</v>
      </c>
      <c r="K130" s="205">
        <v>489.09090909090907</v>
      </c>
      <c r="L130" s="205">
        <v>498.6666666666667</v>
      </c>
      <c r="M130" s="205">
        <v>565</v>
      </c>
      <c r="N130" s="205">
        <v>593.3333333333334</v>
      </c>
      <c r="O130" s="205">
        <v>623.0769230769231</v>
      </c>
      <c r="P130" s="81">
        <f>AVERAGE(D130:O130)</f>
        <v>561.4683510933511</v>
      </c>
    </row>
    <row r="131" spans="1:16" s="9" customFormat="1" ht="15.75" customHeight="1">
      <c r="A131" s="216" t="s">
        <v>66</v>
      </c>
      <c r="B131" s="216"/>
      <c r="C131" s="198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"/>
    </row>
    <row r="132" spans="1:16" s="9" customFormat="1" ht="6" customHeight="1">
      <c r="A132" s="216"/>
      <c r="B132" s="216"/>
      <c r="C132" s="198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"/>
    </row>
    <row r="133" spans="1:3" s="9" customFormat="1" ht="13.5">
      <c r="A133" s="217" t="s">
        <v>237</v>
      </c>
      <c r="B133" s="217"/>
      <c r="C133" s="20"/>
    </row>
    <row r="134" spans="1:16" s="9" customFormat="1" ht="13.5">
      <c r="A134" s="218" t="s">
        <v>238</v>
      </c>
      <c r="B134" s="218"/>
      <c r="C134" s="20"/>
      <c r="P134" s="8"/>
    </row>
    <row r="135" spans="3:16" s="9" customFormat="1" ht="12">
      <c r="C135" s="20"/>
      <c r="P135" s="8"/>
    </row>
    <row r="136" spans="3:16" s="9" customFormat="1" ht="12">
      <c r="C136" s="20"/>
      <c r="P136" s="8"/>
    </row>
    <row r="137" spans="3:16" s="9" customFormat="1" ht="12">
      <c r="C137" s="20"/>
      <c r="P137" s="8"/>
    </row>
    <row r="138" spans="3:16" s="9" customFormat="1" ht="12">
      <c r="C138" s="20"/>
      <c r="P138" s="8"/>
    </row>
    <row r="139" spans="3:16" s="9" customFormat="1" ht="12">
      <c r="C139" s="20"/>
      <c r="P139" s="8"/>
    </row>
    <row r="140" spans="3:16" s="9" customFormat="1" ht="12">
      <c r="C140" s="20"/>
      <c r="P140" s="8"/>
    </row>
    <row r="141" spans="3:16" s="9" customFormat="1" ht="12">
      <c r="C141" s="20"/>
      <c r="P141" s="8"/>
    </row>
    <row r="142" spans="3:16" s="9" customFormat="1" ht="12">
      <c r="C142" s="20"/>
      <c r="P142" s="8"/>
    </row>
    <row r="143" spans="3:16" s="9" customFormat="1" ht="12">
      <c r="C143" s="20"/>
      <c r="P143" s="8"/>
    </row>
    <row r="144" spans="3:16" s="9" customFormat="1" ht="12">
      <c r="C144" s="20"/>
      <c r="P144" s="8"/>
    </row>
    <row r="145" s="9" customFormat="1" ht="12"/>
    <row r="146" s="9" customFormat="1" ht="12"/>
    <row r="147" s="9" customFormat="1" ht="12"/>
    <row r="148" s="9" customFormat="1" ht="12"/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pans="3:16" ht="12">
      <c r="C207" s="3"/>
      <c r="P207" s="3"/>
    </row>
    <row r="208" spans="3:16" ht="12">
      <c r="C208" s="3"/>
      <c r="P208" s="3"/>
    </row>
    <row r="209" spans="3:16" ht="12">
      <c r="C209" s="3"/>
      <c r="P209" s="3"/>
    </row>
    <row r="210" spans="3:16" ht="12">
      <c r="C210" s="3"/>
      <c r="P210" s="3"/>
    </row>
    <row r="211" spans="3:16" ht="12">
      <c r="C211" s="3"/>
      <c r="P211" s="3"/>
    </row>
    <row r="212" spans="3:16" ht="12">
      <c r="C212" s="3"/>
      <c r="P212" s="3"/>
    </row>
    <row r="213" spans="3:16" ht="12">
      <c r="C213" s="3"/>
      <c r="P213" s="3"/>
    </row>
    <row r="214" spans="3:16" ht="12">
      <c r="C214" s="3"/>
      <c r="P214" s="3"/>
    </row>
    <row r="215" spans="3:16" ht="12">
      <c r="C215" s="3"/>
      <c r="P215" s="3"/>
    </row>
    <row r="216" spans="3:16" ht="12">
      <c r="C216" s="3"/>
      <c r="P216" s="3"/>
    </row>
    <row r="217" spans="3:16" ht="12">
      <c r="C217" s="3"/>
      <c r="P217" s="3"/>
    </row>
    <row r="218" spans="3:16" ht="12">
      <c r="C218" s="3"/>
      <c r="P218" s="3"/>
    </row>
    <row r="219" spans="3:16" ht="12">
      <c r="C219" s="3"/>
      <c r="P219" s="3"/>
    </row>
    <row r="220" spans="3:16" ht="12">
      <c r="C220" s="3"/>
      <c r="P220" s="3"/>
    </row>
    <row r="221" spans="3:16" ht="12">
      <c r="C221" s="3"/>
      <c r="P221" s="3"/>
    </row>
    <row r="222" spans="3:16" ht="12">
      <c r="C222" s="3"/>
      <c r="P222" s="3"/>
    </row>
    <row r="223" spans="3:16" ht="12">
      <c r="C223" s="3"/>
      <c r="P223" s="3"/>
    </row>
    <row r="224" spans="3:16" ht="12">
      <c r="C224" s="3"/>
      <c r="P224" s="3"/>
    </row>
    <row r="225" spans="3:16" ht="12">
      <c r="C225" s="3"/>
      <c r="P225" s="3"/>
    </row>
    <row r="226" spans="3:16" ht="12">
      <c r="C226" s="3"/>
      <c r="P226" s="3"/>
    </row>
    <row r="227" spans="3:16" ht="12">
      <c r="C227" s="3"/>
      <c r="P227" s="3"/>
    </row>
    <row r="228" spans="3:16" ht="12">
      <c r="C228" s="3"/>
      <c r="P228" s="3"/>
    </row>
    <row r="229" spans="3:16" ht="12">
      <c r="C229" s="3"/>
      <c r="P229" s="3"/>
    </row>
    <row r="230" spans="3:16" ht="12">
      <c r="C230" s="3"/>
      <c r="P230" s="3"/>
    </row>
    <row r="231" spans="3:16" ht="12">
      <c r="C231" s="3"/>
      <c r="P231" s="3"/>
    </row>
    <row r="232" spans="3:16" ht="12">
      <c r="C232" s="3"/>
      <c r="P232" s="3"/>
    </row>
    <row r="233" spans="3:16" ht="12">
      <c r="C233" s="3"/>
      <c r="P233" s="3"/>
    </row>
    <row r="234" spans="3:16" ht="12">
      <c r="C234" s="3"/>
      <c r="P234" s="3"/>
    </row>
    <row r="235" spans="3:16" ht="12">
      <c r="C235" s="3"/>
      <c r="P235" s="3"/>
    </row>
    <row r="236" spans="3:16" ht="12">
      <c r="C236" s="3"/>
      <c r="P236" s="3"/>
    </row>
    <row r="237" spans="3:16" ht="12">
      <c r="C237" s="3"/>
      <c r="P237" s="3"/>
    </row>
    <row r="238" spans="3:16" ht="12">
      <c r="C238" s="3"/>
      <c r="P238" s="3"/>
    </row>
    <row r="239" spans="3:16" ht="12">
      <c r="C239" s="3"/>
      <c r="P239" s="3"/>
    </row>
    <row r="240" spans="3:16" ht="12">
      <c r="C240" s="3"/>
      <c r="P240" s="3"/>
    </row>
    <row r="241" spans="3:16" ht="12">
      <c r="C241" s="3"/>
      <c r="P241" s="3"/>
    </row>
    <row r="242" spans="3:16" ht="12">
      <c r="C242" s="3"/>
      <c r="P242" s="3"/>
    </row>
    <row r="243" spans="3:16" ht="12">
      <c r="C243" s="3"/>
      <c r="P243" s="3"/>
    </row>
    <row r="244" spans="3:16" ht="12">
      <c r="C244" s="3"/>
      <c r="P244" s="3"/>
    </row>
    <row r="245" spans="3:16" ht="12">
      <c r="C245" s="3"/>
      <c r="P245" s="3"/>
    </row>
    <row r="246" spans="3:16" ht="12">
      <c r="C246" s="3"/>
      <c r="P246" s="3"/>
    </row>
    <row r="247" spans="3:16" ht="12">
      <c r="C247" s="3"/>
      <c r="P247" s="3"/>
    </row>
    <row r="248" spans="3:16" ht="12">
      <c r="C248" s="3"/>
      <c r="P248" s="3"/>
    </row>
    <row r="249" spans="3:16" ht="12">
      <c r="C249" s="3"/>
      <c r="P249" s="3"/>
    </row>
    <row r="250" spans="3:16" ht="12">
      <c r="C250" s="3"/>
      <c r="P250" s="3"/>
    </row>
    <row r="251" spans="3:16" ht="12">
      <c r="C251" s="3"/>
      <c r="P251" s="3"/>
    </row>
    <row r="252" spans="3:16" ht="12">
      <c r="C252" s="3"/>
      <c r="P252" s="3"/>
    </row>
    <row r="253" spans="3:16" ht="12">
      <c r="C253" s="3"/>
      <c r="P253" s="3"/>
    </row>
    <row r="254" spans="3:16" ht="12">
      <c r="C254" s="3"/>
      <c r="P254" s="3"/>
    </row>
    <row r="255" spans="3:16" ht="12">
      <c r="C255" s="3"/>
      <c r="P255" s="3"/>
    </row>
    <row r="256" spans="3:16" ht="12">
      <c r="C256" s="3"/>
      <c r="P256" s="3"/>
    </row>
    <row r="257" spans="3:16" ht="12">
      <c r="C257" s="3"/>
      <c r="P257" s="3"/>
    </row>
    <row r="258" spans="3:16" ht="12">
      <c r="C258" s="3"/>
      <c r="P258" s="3"/>
    </row>
    <row r="259" spans="3:16" ht="12">
      <c r="C259" s="3"/>
      <c r="P259" s="3"/>
    </row>
    <row r="260" spans="3:16" ht="12">
      <c r="C260" s="3"/>
      <c r="P260" s="3"/>
    </row>
    <row r="261" spans="3:16" ht="12">
      <c r="C261" s="3"/>
      <c r="P261" s="3"/>
    </row>
    <row r="262" spans="3:16" ht="12">
      <c r="C262" s="3"/>
      <c r="P262" s="3"/>
    </row>
    <row r="263" spans="3:16" ht="12">
      <c r="C263" s="3"/>
      <c r="P263" s="3"/>
    </row>
    <row r="264" spans="3:16" ht="12">
      <c r="C264" s="3"/>
      <c r="P264" s="3"/>
    </row>
    <row r="265" spans="3:16" ht="12">
      <c r="C265" s="3"/>
      <c r="P265" s="3"/>
    </row>
    <row r="266" spans="3:16" ht="12">
      <c r="C266" s="3"/>
      <c r="P266" s="3"/>
    </row>
    <row r="267" spans="3:16" ht="12">
      <c r="C267" s="3"/>
      <c r="P267" s="3"/>
    </row>
    <row r="268" spans="3:16" ht="12">
      <c r="C268" s="3"/>
      <c r="P268" s="3"/>
    </row>
    <row r="269" spans="3:16" ht="12">
      <c r="C269" s="3"/>
      <c r="P269" s="3"/>
    </row>
    <row r="270" spans="3:16" ht="12">
      <c r="C270" s="3"/>
      <c r="P270" s="3"/>
    </row>
    <row r="271" spans="3:16" ht="12">
      <c r="C271" s="3"/>
      <c r="P271" s="3"/>
    </row>
    <row r="272" spans="3:16" ht="12">
      <c r="C272" s="3"/>
      <c r="P272" s="3"/>
    </row>
    <row r="273" spans="3:16" ht="12">
      <c r="C273" s="3"/>
      <c r="P273" s="3"/>
    </row>
    <row r="274" spans="3:16" ht="12">
      <c r="C274" s="3"/>
      <c r="P274" s="3"/>
    </row>
    <row r="275" spans="3:16" ht="12">
      <c r="C275" s="3"/>
      <c r="P275" s="3"/>
    </row>
    <row r="276" spans="3:16" ht="12">
      <c r="C276" s="3"/>
      <c r="P276" s="3"/>
    </row>
    <row r="277" spans="3:16" ht="12">
      <c r="C277" s="3"/>
      <c r="P277" s="3"/>
    </row>
    <row r="278" spans="3:16" ht="12">
      <c r="C278" s="3"/>
      <c r="P278" s="3"/>
    </row>
    <row r="279" spans="3:16" ht="12">
      <c r="C279" s="3"/>
      <c r="P279" s="3"/>
    </row>
    <row r="280" spans="3:16" ht="12">
      <c r="C280" s="3"/>
      <c r="P280" s="3"/>
    </row>
    <row r="281" spans="3:16" ht="12">
      <c r="C281" s="3"/>
      <c r="P281" s="3"/>
    </row>
    <row r="282" spans="3:16" ht="12">
      <c r="C282" s="3"/>
      <c r="P282" s="3"/>
    </row>
    <row r="283" spans="3:16" ht="12">
      <c r="C283" s="3"/>
      <c r="P283" s="3"/>
    </row>
    <row r="284" spans="3:16" ht="12">
      <c r="C284" s="3"/>
      <c r="P284" s="3"/>
    </row>
    <row r="285" spans="3:16" ht="12">
      <c r="C285" s="3"/>
      <c r="P285" s="3"/>
    </row>
    <row r="286" spans="3:16" ht="12">
      <c r="C286" s="3"/>
      <c r="P286" s="3"/>
    </row>
    <row r="287" spans="3:16" ht="12">
      <c r="C287" s="3"/>
      <c r="P287" s="3"/>
    </row>
    <row r="288" spans="3:16" ht="12">
      <c r="C288" s="3"/>
      <c r="P288" s="3"/>
    </row>
    <row r="289" spans="3:16" ht="12">
      <c r="C289" s="3"/>
      <c r="P289" s="3"/>
    </row>
    <row r="290" spans="3:16" ht="12">
      <c r="C290" s="3"/>
      <c r="P290" s="3"/>
    </row>
    <row r="291" spans="3:16" ht="12">
      <c r="C291" s="3"/>
      <c r="P291" s="3"/>
    </row>
    <row r="292" spans="3:16" ht="12">
      <c r="C292" s="3"/>
      <c r="P292" s="3"/>
    </row>
    <row r="293" spans="3:16" ht="12">
      <c r="C293" s="3"/>
      <c r="P293" s="3"/>
    </row>
    <row r="294" spans="3:16" ht="12">
      <c r="C294" s="3"/>
      <c r="P294" s="3"/>
    </row>
    <row r="295" spans="3:16" ht="12">
      <c r="C295" s="3"/>
      <c r="P295" s="3"/>
    </row>
    <row r="296" spans="3:16" ht="12">
      <c r="C296" s="3"/>
      <c r="P296" s="3"/>
    </row>
    <row r="297" spans="3:16" ht="12">
      <c r="C297" s="3"/>
      <c r="P297" s="3"/>
    </row>
    <row r="298" spans="3:16" ht="12">
      <c r="C298" s="3"/>
      <c r="P298" s="3"/>
    </row>
    <row r="299" spans="3:16" ht="12">
      <c r="C299" s="3"/>
      <c r="P299" s="3"/>
    </row>
    <row r="300" spans="3:16" ht="12">
      <c r="C300" s="3"/>
      <c r="P300" s="3"/>
    </row>
    <row r="301" spans="3:16" ht="12">
      <c r="C301" s="3"/>
      <c r="P301" s="3"/>
    </row>
    <row r="302" spans="3:16" ht="12">
      <c r="C302" s="3"/>
      <c r="P302" s="3"/>
    </row>
    <row r="303" spans="3:16" ht="12">
      <c r="C303" s="3"/>
      <c r="P303" s="3"/>
    </row>
    <row r="304" spans="3:16" ht="12">
      <c r="C304" s="3"/>
      <c r="P304" s="3"/>
    </row>
    <row r="305" spans="3:16" ht="12">
      <c r="C305" s="3"/>
      <c r="P305" s="3"/>
    </row>
    <row r="306" spans="3:16" ht="12">
      <c r="C306" s="3"/>
      <c r="P306" s="3"/>
    </row>
    <row r="307" spans="3:16" ht="12">
      <c r="C307" s="3"/>
      <c r="P307" s="3"/>
    </row>
    <row r="308" spans="3:16" ht="12">
      <c r="C308" s="3"/>
      <c r="P308" s="3"/>
    </row>
    <row r="309" spans="3:16" ht="12">
      <c r="C309" s="3"/>
      <c r="P309" s="3"/>
    </row>
    <row r="310" spans="3:16" ht="12">
      <c r="C310" s="3"/>
      <c r="P310" s="3"/>
    </row>
    <row r="311" spans="3:16" ht="12">
      <c r="C311" s="3"/>
      <c r="P311" s="3"/>
    </row>
    <row r="312" spans="3:16" ht="12">
      <c r="C312" s="3"/>
      <c r="P312" s="3"/>
    </row>
    <row r="313" spans="3:16" ht="12">
      <c r="C313" s="3"/>
      <c r="P313" s="3"/>
    </row>
    <row r="314" spans="3:16" ht="12">
      <c r="C314" s="3"/>
      <c r="P314" s="3"/>
    </row>
    <row r="315" spans="3:16" ht="12">
      <c r="C315" s="3"/>
      <c r="P315" s="3"/>
    </row>
    <row r="316" spans="3:16" ht="12">
      <c r="C316" s="3"/>
      <c r="P316" s="3"/>
    </row>
    <row r="317" spans="3:16" ht="12">
      <c r="C317" s="3"/>
      <c r="P317" s="3"/>
    </row>
    <row r="318" spans="3:16" ht="12">
      <c r="C318" s="3"/>
      <c r="P318" s="3"/>
    </row>
    <row r="319" spans="3:16" ht="12">
      <c r="C319" s="3"/>
      <c r="P319" s="3"/>
    </row>
    <row r="320" spans="3:16" ht="12">
      <c r="C320" s="3"/>
      <c r="P320" s="3"/>
    </row>
    <row r="321" spans="3:16" ht="12">
      <c r="C321" s="3"/>
      <c r="P321" s="3"/>
    </row>
    <row r="322" spans="3:16" ht="12">
      <c r="C322" s="3"/>
      <c r="P322" s="3"/>
    </row>
    <row r="323" spans="3:16" ht="12">
      <c r="C323" s="3"/>
      <c r="P323" s="3"/>
    </row>
    <row r="324" spans="3:16" ht="12">
      <c r="C324" s="3"/>
      <c r="P324" s="3"/>
    </row>
    <row r="325" spans="3:16" ht="12">
      <c r="C325" s="3"/>
      <c r="P325" s="3"/>
    </row>
    <row r="326" spans="3:16" ht="12">
      <c r="C326" s="3"/>
      <c r="P326" s="3"/>
    </row>
    <row r="327" spans="3:16" ht="12">
      <c r="C327" s="3"/>
      <c r="P327" s="3"/>
    </row>
    <row r="328" spans="3:16" ht="12">
      <c r="C328" s="3"/>
      <c r="P328" s="3"/>
    </row>
    <row r="329" spans="3:16" ht="12">
      <c r="C329" s="3"/>
      <c r="P329" s="3"/>
    </row>
    <row r="330" spans="3:16" ht="12">
      <c r="C330" s="3"/>
      <c r="P330" s="3"/>
    </row>
    <row r="331" spans="3:16" ht="12">
      <c r="C331" s="3"/>
      <c r="P331" s="3"/>
    </row>
    <row r="332" spans="3:16" ht="12">
      <c r="C332" s="3"/>
      <c r="P332" s="3"/>
    </row>
    <row r="333" spans="3:16" ht="12">
      <c r="C333" s="3"/>
      <c r="P333" s="3"/>
    </row>
    <row r="334" spans="3:16" ht="12">
      <c r="C334" s="3"/>
      <c r="P334" s="3"/>
    </row>
    <row r="335" spans="3:16" ht="12">
      <c r="C335" s="3"/>
      <c r="P335" s="3"/>
    </row>
    <row r="336" spans="3:16" ht="12">
      <c r="C336" s="3"/>
      <c r="P336" s="3"/>
    </row>
    <row r="337" spans="3:16" ht="12">
      <c r="C337" s="3"/>
      <c r="P337" s="3"/>
    </row>
    <row r="338" spans="3:16" ht="12">
      <c r="C338" s="3"/>
      <c r="P338" s="3"/>
    </row>
    <row r="339" spans="3:16" ht="12">
      <c r="C339" s="3"/>
      <c r="P339" s="3"/>
    </row>
    <row r="340" spans="3:16" ht="12">
      <c r="C340" s="3"/>
      <c r="P340" s="3"/>
    </row>
    <row r="341" spans="3:16" ht="12">
      <c r="C341" s="3"/>
      <c r="P341" s="3"/>
    </row>
    <row r="342" spans="3:16" ht="12">
      <c r="C342" s="3"/>
      <c r="P342" s="3"/>
    </row>
    <row r="343" spans="3:16" ht="12">
      <c r="C343" s="3"/>
      <c r="P343" s="3"/>
    </row>
    <row r="344" spans="3:16" ht="12">
      <c r="C344" s="3"/>
      <c r="P344" s="3"/>
    </row>
    <row r="345" spans="3:16" ht="12">
      <c r="C345" s="3"/>
      <c r="P345" s="3"/>
    </row>
    <row r="346" spans="3:16" ht="12">
      <c r="C346" s="3"/>
      <c r="P346" s="3"/>
    </row>
    <row r="347" spans="3:16" ht="12">
      <c r="C347" s="3"/>
      <c r="P347" s="3"/>
    </row>
    <row r="348" spans="3:16" ht="12">
      <c r="C348" s="3"/>
      <c r="P348" s="3"/>
    </row>
    <row r="349" spans="3:16" ht="12">
      <c r="C349" s="3"/>
      <c r="P349" s="3"/>
    </row>
    <row r="350" spans="3:16" ht="12">
      <c r="C350" s="3"/>
      <c r="P350" s="3"/>
    </row>
    <row r="351" spans="3:16" ht="12">
      <c r="C351" s="3"/>
      <c r="P351" s="3"/>
    </row>
    <row r="352" spans="3:16" ht="12">
      <c r="C352" s="3"/>
      <c r="P352" s="3"/>
    </row>
    <row r="353" spans="3:16" ht="12">
      <c r="C353" s="3"/>
      <c r="P353" s="3"/>
    </row>
    <row r="354" spans="3:16" ht="12">
      <c r="C354" s="3"/>
      <c r="P354" s="3"/>
    </row>
    <row r="355" spans="3:16" ht="12">
      <c r="C355" s="3"/>
      <c r="P355" s="3"/>
    </row>
    <row r="356" spans="3:16" ht="12">
      <c r="C356" s="3"/>
      <c r="P356" s="3"/>
    </row>
    <row r="357" spans="3:16" ht="12">
      <c r="C357" s="3"/>
      <c r="P357" s="3"/>
    </row>
    <row r="358" spans="3:16" ht="12">
      <c r="C358" s="3"/>
      <c r="P358" s="3"/>
    </row>
    <row r="359" spans="3:16" ht="12">
      <c r="C359" s="3"/>
      <c r="P359" s="3"/>
    </row>
    <row r="360" spans="3:16" ht="12">
      <c r="C360" s="3"/>
      <c r="P360" s="3"/>
    </row>
    <row r="361" spans="3:16" ht="12">
      <c r="C361" s="3"/>
      <c r="P361" s="3"/>
    </row>
    <row r="362" spans="3:16" ht="12">
      <c r="C362" s="3"/>
      <c r="P362" s="3"/>
    </row>
    <row r="363" spans="3:16" ht="12">
      <c r="C363" s="3"/>
      <c r="P363" s="3"/>
    </row>
    <row r="364" spans="3:16" ht="12">
      <c r="C364" s="3"/>
      <c r="P364" s="3"/>
    </row>
    <row r="365" spans="3:16" ht="12">
      <c r="C365" s="3"/>
      <c r="P365" s="3"/>
    </row>
    <row r="366" spans="3:16" ht="12">
      <c r="C366" s="3"/>
      <c r="P366" s="3"/>
    </row>
    <row r="367" spans="3:16" ht="12">
      <c r="C367" s="3"/>
      <c r="P367" s="3"/>
    </row>
    <row r="368" spans="3:16" ht="12">
      <c r="C368" s="3"/>
      <c r="P368" s="3"/>
    </row>
    <row r="369" spans="3:16" ht="12">
      <c r="C369" s="3"/>
      <c r="P369" s="3"/>
    </row>
    <row r="370" spans="3:16" ht="12">
      <c r="C370" s="3"/>
      <c r="P370" s="3"/>
    </row>
    <row r="371" spans="3:16" ht="12">
      <c r="C371" s="3"/>
      <c r="P371" s="3"/>
    </row>
    <row r="372" spans="3:16" ht="12">
      <c r="C372" s="3"/>
      <c r="P372" s="3"/>
    </row>
    <row r="373" spans="3:16" ht="12">
      <c r="C373" s="3"/>
      <c r="P373" s="3"/>
    </row>
    <row r="374" spans="3:16" ht="12">
      <c r="C374" s="3"/>
      <c r="P374" s="3"/>
    </row>
    <row r="375" spans="3:16" ht="12">
      <c r="C375" s="3"/>
      <c r="P375" s="3"/>
    </row>
    <row r="376" spans="3:16" ht="12">
      <c r="C376" s="3"/>
      <c r="P376" s="3"/>
    </row>
    <row r="377" spans="3:16" ht="12">
      <c r="C377" s="3"/>
      <c r="P377" s="3"/>
    </row>
    <row r="378" spans="3:16" ht="12">
      <c r="C378" s="3"/>
      <c r="P378" s="3"/>
    </row>
    <row r="379" spans="3:16" ht="12">
      <c r="C379" s="3"/>
      <c r="P379" s="3"/>
    </row>
    <row r="380" spans="3:16" ht="12">
      <c r="C380" s="3"/>
      <c r="P380" s="3"/>
    </row>
    <row r="381" spans="3:16" ht="12">
      <c r="C381" s="3"/>
      <c r="P381" s="3"/>
    </row>
    <row r="382" spans="3:16" ht="12">
      <c r="C382" s="3"/>
      <c r="P382" s="3"/>
    </row>
    <row r="383" spans="3:16" ht="12">
      <c r="C383" s="3"/>
      <c r="P383" s="3"/>
    </row>
    <row r="384" spans="3:16" ht="12">
      <c r="C384" s="3"/>
      <c r="P384" s="3"/>
    </row>
    <row r="385" spans="3:16" ht="12">
      <c r="C385" s="3"/>
      <c r="P385" s="3"/>
    </row>
    <row r="386" spans="3:16" ht="12">
      <c r="C386" s="3"/>
      <c r="P386" s="3"/>
    </row>
    <row r="387" spans="3:16" ht="12">
      <c r="C387" s="3"/>
      <c r="P387" s="3"/>
    </row>
    <row r="388" spans="3:16" ht="12">
      <c r="C388" s="3"/>
      <c r="P388" s="3"/>
    </row>
    <row r="389" spans="3:16" ht="12">
      <c r="C389" s="3"/>
      <c r="P389" s="3"/>
    </row>
    <row r="390" spans="3:16" ht="12">
      <c r="C390" s="3"/>
      <c r="P390" s="3"/>
    </row>
    <row r="391" spans="3:16" ht="12">
      <c r="C391" s="3"/>
      <c r="P391" s="3"/>
    </row>
    <row r="392" spans="3:16" ht="12">
      <c r="C392" s="3"/>
      <c r="P392" s="3"/>
    </row>
    <row r="393" spans="3:16" ht="12">
      <c r="C393" s="3"/>
      <c r="P393" s="3"/>
    </row>
    <row r="394" spans="3:16" ht="12">
      <c r="C394" s="3"/>
      <c r="P394" s="3"/>
    </row>
    <row r="395" spans="3:16" ht="12">
      <c r="C395" s="3"/>
      <c r="P395" s="3"/>
    </row>
    <row r="396" spans="3:16" ht="12">
      <c r="C396" s="3"/>
      <c r="P396" s="3"/>
    </row>
    <row r="397" spans="3:16" ht="12">
      <c r="C397" s="3"/>
      <c r="P397" s="3"/>
    </row>
    <row r="398" spans="3:16" ht="12">
      <c r="C398" s="3"/>
      <c r="P398" s="3"/>
    </row>
    <row r="399" spans="3:16" ht="12">
      <c r="C399" s="3"/>
      <c r="P399" s="3"/>
    </row>
    <row r="400" spans="3:16" ht="12">
      <c r="C400" s="3"/>
      <c r="P400" s="3"/>
    </row>
    <row r="401" spans="3:16" ht="12">
      <c r="C401" s="3"/>
      <c r="P401" s="3"/>
    </row>
    <row r="402" spans="3:16" ht="12">
      <c r="C402" s="3"/>
      <c r="P402" s="3"/>
    </row>
    <row r="403" spans="3:16" ht="12">
      <c r="C403" s="3"/>
      <c r="P403" s="3"/>
    </row>
    <row r="404" spans="3:16" ht="12">
      <c r="C404" s="3"/>
      <c r="P404" s="3"/>
    </row>
    <row r="405" spans="3:16" ht="12">
      <c r="C405" s="3"/>
      <c r="P405" s="3"/>
    </row>
    <row r="406" spans="3:16" ht="12">
      <c r="C406" s="3"/>
      <c r="P406" s="3"/>
    </row>
    <row r="407" spans="3:16" ht="12">
      <c r="C407" s="3"/>
      <c r="P407" s="3"/>
    </row>
    <row r="408" spans="3:16" ht="12">
      <c r="C408" s="3"/>
      <c r="P408" s="3"/>
    </row>
    <row r="409" spans="3:16" ht="12">
      <c r="C409" s="3"/>
      <c r="P409" s="3"/>
    </row>
    <row r="410" spans="3:16" ht="12">
      <c r="C410" s="3"/>
      <c r="P410" s="3"/>
    </row>
    <row r="411" spans="3:16" ht="12">
      <c r="C411" s="3"/>
      <c r="P411" s="3"/>
    </row>
    <row r="412" spans="3:16" ht="12">
      <c r="C412" s="3"/>
      <c r="P412" s="3"/>
    </row>
    <row r="413" spans="3:16" ht="12">
      <c r="C413" s="3"/>
      <c r="P413" s="3"/>
    </row>
    <row r="414" spans="3:16" ht="12">
      <c r="C414" s="3"/>
      <c r="P414" s="3"/>
    </row>
    <row r="415" spans="3:16" ht="12">
      <c r="C415" s="3"/>
      <c r="P415" s="3"/>
    </row>
    <row r="416" spans="3:16" ht="12">
      <c r="C416" s="3"/>
      <c r="P416" s="3"/>
    </row>
    <row r="417" spans="3:16" ht="12">
      <c r="C417" s="3"/>
      <c r="P417" s="3"/>
    </row>
    <row r="418" spans="3:16" ht="12">
      <c r="C418" s="3"/>
      <c r="P418" s="3"/>
    </row>
    <row r="419" spans="3:16" ht="12">
      <c r="C419" s="3"/>
      <c r="P419" s="3"/>
    </row>
    <row r="420" spans="3:16" ht="12">
      <c r="C420" s="3"/>
      <c r="P420" s="3"/>
    </row>
    <row r="421" spans="3:16" ht="12">
      <c r="C421" s="3"/>
      <c r="P421" s="3"/>
    </row>
    <row r="422" spans="3:16" ht="12">
      <c r="C422" s="3"/>
      <c r="P422" s="3"/>
    </row>
    <row r="423" spans="3:16" ht="12">
      <c r="C423" s="3"/>
      <c r="P423" s="3"/>
    </row>
    <row r="424" spans="3:16" ht="12">
      <c r="C424" s="3"/>
      <c r="P424" s="3"/>
    </row>
    <row r="425" spans="3:16" ht="12">
      <c r="C425" s="3"/>
      <c r="P425" s="3"/>
    </row>
    <row r="426" spans="3:16" ht="12">
      <c r="C426" s="3"/>
      <c r="P426" s="3"/>
    </row>
    <row r="427" spans="3:16" ht="12">
      <c r="C427" s="3"/>
      <c r="P427" s="3"/>
    </row>
    <row r="428" spans="3:16" ht="12">
      <c r="C428" s="3"/>
      <c r="P428" s="3"/>
    </row>
    <row r="429" spans="3:16" ht="12">
      <c r="C429" s="3"/>
      <c r="P429" s="3"/>
    </row>
    <row r="430" spans="3:16" ht="12">
      <c r="C430" s="3"/>
      <c r="P430" s="3"/>
    </row>
    <row r="431" spans="3:16" ht="12">
      <c r="C431" s="3"/>
      <c r="P431" s="3"/>
    </row>
    <row r="432" spans="3:16" ht="12">
      <c r="C432" s="3"/>
      <c r="P432" s="3"/>
    </row>
    <row r="433" spans="3:16" ht="12">
      <c r="C433" s="3"/>
      <c r="P433" s="3"/>
    </row>
    <row r="434" spans="3:16" ht="12">
      <c r="C434" s="3"/>
      <c r="P434" s="3"/>
    </row>
    <row r="435" spans="3:16" ht="12">
      <c r="C435" s="3"/>
      <c r="P435" s="3"/>
    </row>
    <row r="436" spans="3:16" ht="12">
      <c r="C436" s="3"/>
      <c r="P436" s="3"/>
    </row>
    <row r="437" spans="3:16" ht="12">
      <c r="C437" s="3"/>
      <c r="P437" s="3"/>
    </row>
    <row r="438" spans="3:16" ht="12">
      <c r="C438" s="3"/>
      <c r="P438" s="3"/>
    </row>
    <row r="439" spans="3:16" ht="12">
      <c r="C439" s="3"/>
      <c r="P439" s="3"/>
    </row>
    <row r="440" spans="3:16" ht="12">
      <c r="C440" s="3"/>
      <c r="P440" s="3"/>
    </row>
    <row r="441" spans="3:16" ht="12">
      <c r="C441" s="3"/>
      <c r="P441" s="3"/>
    </row>
    <row r="442" spans="3:16" ht="12">
      <c r="C442" s="3"/>
      <c r="P442" s="3"/>
    </row>
    <row r="443" spans="3:16" ht="12">
      <c r="C443" s="3"/>
      <c r="P443" s="3"/>
    </row>
    <row r="444" spans="3:16" ht="12">
      <c r="C444" s="3"/>
      <c r="P444" s="3"/>
    </row>
    <row r="445" spans="3:16" ht="12">
      <c r="C445" s="3"/>
      <c r="P445" s="3"/>
    </row>
    <row r="446" spans="3:16" ht="12">
      <c r="C446" s="3"/>
      <c r="P446" s="3"/>
    </row>
    <row r="447" spans="3:16" ht="12">
      <c r="C447" s="3"/>
      <c r="P447" s="3"/>
    </row>
    <row r="448" spans="3:16" ht="12">
      <c r="C448" s="3"/>
      <c r="P448" s="3"/>
    </row>
    <row r="449" spans="3:16" ht="12">
      <c r="C449" s="3"/>
      <c r="P449" s="3"/>
    </row>
    <row r="450" spans="3:16" ht="12">
      <c r="C450" s="3"/>
      <c r="P450" s="3"/>
    </row>
    <row r="451" spans="3:16" ht="12">
      <c r="C451" s="3"/>
      <c r="P451" s="3"/>
    </row>
    <row r="452" spans="3:16" ht="12">
      <c r="C452" s="3"/>
      <c r="P452" s="3"/>
    </row>
    <row r="453" spans="3:16" ht="12">
      <c r="C453" s="3"/>
      <c r="P453" s="3"/>
    </row>
    <row r="454" spans="3:16" ht="12">
      <c r="C454" s="3"/>
      <c r="P454" s="3"/>
    </row>
    <row r="455" spans="3:16" ht="12">
      <c r="C455" s="3"/>
      <c r="P455" s="3"/>
    </row>
    <row r="456" spans="3:16" ht="12">
      <c r="C456" s="3"/>
      <c r="P456" s="3"/>
    </row>
    <row r="457" spans="3:16" ht="12">
      <c r="C457" s="3"/>
      <c r="P457" s="3"/>
    </row>
    <row r="458" spans="3:16" ht="12">
      <c r="C458" s="3"/>
      <c r="P458" s="3"/>
    </row>
    <row r="459" spans="3:16" ht="12">
      <c r="C459" s="3"/>
      <c r="P459" s="3"/>
    </row>
    <row r="460" spans="3:16" ht="12">
      <c r="C460" s="3"/>
      <c r="P460" s="3"/>
    </row>
    <row r="461" spans="3:16" ht="12">
      <c r="C461" s="3"/>
      <c r="P461" s="3"/>
    </row>
    <row r="462" spans="3:16" ht="12">
      <c r="C462" s="3"/>
      <c r="P462" s="3"/>
    </row>
    <row r="463" spans="3:16" ht="12">
      <c r="C463" s="3"/>
      <c r="P463" s="3"/>
    </row>
    <row r="464" spans="3:16" ht="12">
      <c r="C464" s="3"/>
      <c r="P464" s="3"/>
    </row>
    <row r="465" spans="3:16" ht="12">
      <c r="C465" s="3"/>
      <c r="P465" s="3"/>
    </row>
    <row r="466" spans="3:16" ht="12">
      <c r="C466" s="3"/>
      <c r="P466" s="3"/>
    </row>
    <row r="467" spans="3:16" ht="12">
      <c r="C467" s="3"/>
      <c r="P467" s="3"/>
    </row>
    <row r="468" spans="3:16" ht="12">
      <c r="C468" s="3"/>
      <c r="P468" s="3"/>
    </row>
    <row r="469" spans="3:16" ht="12">
      <c r="C469" s="3"/>
      <c r="P469" s="3"/>
    </row>
    <row r="470" spans="3:16" ht="12">
      <c r="C470" s="3"/>
      <c r="P470" s="3"/>
    </row>
    <row r="471" spans="3:16" ht="12">
      <c r="C471" s="3"/>
      <c r="P471" s="3"/>
    </row>
    <row r="472" spans="3:16" ht="12">
      <c r="C472" s="3"/>
      <c r="P472" s="3"/>
    </row>
    <row r="473" spans="3:16" ht="12">
      <c r="C473" s="3"/>
      <c r="P473" s="3"/>
    </row>
    <row r="474" spans="3:16" ht="12">
      <c r="C474" s="3"/>
      <c r="P474" s="3"/>
    </row>
    <row r="475" spans="3:16" ht="12">
      <c r="C475" s="3"/>
      <c r="P475" s="3"/>
    </row>
    <row r="476" spans="3:16" ht="12">
      <c r="C476" s="3"/>
      <c r="P476" s="3"/>
    </row>
    <row r="477" spans="3:16" ht="12">
      <c r="C477" s="3"/>
      <c r="P477" s="3"/>
    </row>
    <row r="478" spans="3:16" ht="12">
      <c r="C478" s="3"/>
      <c r="P478" s="3"/>
    </row>
    <row r="479" spans="3:16" ht="12">
      <c r="C479" s="3"/>
      <c r="P479" s="3"/>
    </row>
    <row r="480" spans="3:16" ht="12">
      <c r="C480" s="3"/>
      <c r="P480" s="3"/>
    </row>
    <row r="481" spans="3:16" ht="12">
      <c r="C481" s="3"/>
      <c r="P481" s="3"/>
    </row>
    <row r="482" spans="3:16" ht="12">
      <c r="C482" s="3"/>
      <c r="P482" s="3"/>
    </row>
    <row r="483" spans="3:16" ht="12">
      <c r="C483" s="3"/>
      <c r="P483" s="3"/>
    </row>
    <row r="484" spans="3:16" ht="12">
      <c r="C484" s="3"/>
      <c r="P484" s="3"/>
    </row>
    <row r="485" spans="3:16" ht="12">
      <c r="C485" s="3"/>
      <c r="P485" s="3"/>
    </row>
    <row r="486" spans="3:16" ht="12">
      <c r="C486" s="3"/>
      <c r="P486" s="3"/>
    </row>
    <row r="487" spans="3:16" ht="12">
      <c r="C487" s="3"/>
      <c r="P487" s="3"/>
    </row>
    <row r="488" spans="3:16" ht="12">
      <c r="C488" s="3"/>
      <c r="P488" s="3"/>
    </row>
    <row r="489" spans="3:16" ht="12">
      <c r="C489" s="3"/>
      <c r="P489" s="3"/>
    </row>
    <row r="490" spans="3:16" ht="12">
      <c r="C490" s="3"/>
      <c r="P490" s="3"/>
    </row>
    <row r="491" spans="3:16" ht="12">
      <c r="C491" s="3"/>
      <c r="P491" s="3"/>
    </row>
    <row r="492" spans="3:16" ht="12">
      <c r="C492" s="3"/>
      <c r="P492" s="3"/>
    </row>
    <row r="493" spans="3:16" ht="12">
      <c r="C493" s="3"/>
      <c r="P493" s="3"/>
    </row>
    <row r="494" spans="3:16" ht="12">
      <c r="C494" s="3"/>
      <c r="P494" s="3"/>
    </row>
    <row r="495" spans="3:16" ht="12">
      <c r="C495" s="3"/>
      <c r="P495" s="3"/>
    </row>
    <row r="496" spans="3:16" ht="12">
      <c r="C496" s="3"/>
      <c r="P496" s="3"/>
    </row>
    <row r="497" spans="3:16" ht="12">
      <c r="C497" s="3"/>
      <c r="P497" s="3"/>
    </row>
    <row r="498" spans="3:16" ht="12">
      <c r="C498" s="3"/>
      <c r="P498" s="3"/>
    </row>
    <row r="499" spans="3:16" ht="12">
      <c r="C499" s="3"/>
      <c r="P499" s="3"/>
    </row>
    <row r="500" spans="3:16" ht="12">
      <c r="C500" s="3"/>
      <c r="P500" s="3"/>
    </row>
    <row r="501" spans="3:16" ht="12">
      <c r="C501" s="3"/>
      <c r="P501" s="3"/>
    </row>
    <row r="502" spans="3:16" ht="12">
      <c r="C502" s="3"/>
      <c r="P502" s="3"/>
    </row>
    <row r="503" spans="3:16" ht="12">
      <c r="C503" s="3"/>
      <c r="P503" s="3"/>
    </row>
    <row r="504" spans="3:16" ht="12">
      <c r="C504" s="3"/>
      <c r="P504" s="3"/>
    </row>
    <row r="505" spans="3:16" ht="12">
      <c r="C505" s="3"/>
      <c r="P505" s="3"/>
    </row>
    <row r="506" spans="3:16" ht="12">
      <c r="C506" s="3"/>
      <c r="P506" s="3"/>
    </row>
    <row r="507" spans="3:16" ht="12">
      <c r="C507" s="3"/>
      <c r="P507" s="3"/>
    </row>
    <row r="508" spans="3:16" ht="12">
      <c r="C508" s="3"/>
      <c r="P508" s="3"/>
    </row>
    <row r="509" spans="3:16" ht="12">
      <c r="C509" s="3"/>
      <c r="P509" s="3"/>
    </row>
    <row r="510" spans="3:16" ht="12">
      <c r="C510" s="3"/>
      <c r="P510" s="3"/>
    </row>
    <row r="511" spans="3:16" ht="12">
      <c r="C511" s="3"/>
      <c r="P511" s="3"/>
    </row>
    <row r="512" spans="3:16" ht="12">
      <c r="C512" s="3"/>
      <c r="P512" s="3"/>
    </row>
    <row r="513" spans="3:16" ht="12">
      <c r="C513" s="3"/>
      <c r="P513" s="3"/>
    </row>
    <row r="514" spans="3:16" ht="12">
      <c r="C514" s="3"/>
      <c r="P514" s="3"/>
    </row>
    <row r="515" spans="3:16" ht="12">
      <c r="C515" s="3"/>
      <c r="P515" s="3"/>
    </row>
    <row r="516" spans="3:16" ht="12">
      <c r="C516" s="3"/>
      <c r="P516" s="3"/>
    </row>
    <row r="517" spans="3:16" ht="12">
      <c r="C517" s="3"/>
      <c r="P517" s="3"/>
    </row>
    <row r="518" spans="3:16" ht="12">
      <c r="C518" s="3"/>
      <c r="P518" s="3"/>
    </row>
    <row r="519" spans="3:16" ht="12">
      <c r="C519" s="3"/>
      <c r="P519" s="3"/>
    </row>
    <row r="520" spans="3:16" ht="12">
      <c r="C520" s="3"/>
      <c r="P520" s="3"/>
    </row>
    <row r="521" spans="3:16" ht="12">
      <c r="C521" s="3"/>
      <c r="P521" s="3"/>
    </row>
    <row r="522" spans="3:16" ht="12">
      <c r="C522" s="3"/>
      <c r="P522" s="3"/>
    </row>
    <row r="523" spans="3:16" ht="12">
      <c r="C523" s="3"/>
      <c r="P523" s="3"/>
    </row>
    <row r="524" spans="3:16" ht="12">
      <c r="C524" s="3"/>
      <c r="P524" s="3"/>
    </row>
    <row r="525" spans="3:16" ht="12">
      <c r="C525" s="3"/>
      <c r="P525" s="3"/>
    </row>
    <row r="526" spans="3:16" ht="12">
      <c r="C526" s="3"/>
      <c r="P526" s="3"/>
    </row>
    <row r="527" spans="3:16" ht="12">
      <c r="C527" s="3"/>
      <c r="P527" s="3"/>
    </row>
    <row r="528" spans="3:16" ht="12">
      <c r="C528" s="3"/>
      <c r="P528" s="3"/>
    </row>
    <row r="529" spans="3:16" ht="12">
      <c r="C529" s="3"/>
      <c r="P529" s="3"/>
    </row>
    <row r="530" spans="3:16" ht="12">
      <c r="C530" s="3"/>
      <c r="P530" s="3"/>
    </row>
    <row r="531" spans="3:16" ht="12">
      <c r="C531" s="3"/>
      <c r="P531" s="3"/>
    </row>
    <row r="532" spans="3:16" ht="12">
      <c r="C532" s="3"/>
      <c r="P532" s="3"/>
    </row>
    <row r="533" spans="3:16" ht="12">
      <c r="C533" s="3"/>
      <c r="P533" s="3"/>
    </row>
    <row r="534" spans="3:16" ht="12">
      <c r="C534" s="3"/>
      <c r="P534" s="3"/>
    </row>
    <row r="535" spans="3:16" ht="12">
      <c r="C535" s="3"/>
      <c r="P535" s="3"/>
    </row>
    <row r="536" spans="3:16" ht="12">
      <c r="C536" s="3"/>
      <c r="P536" s="3"/>
    </row>
    <row r="537" spans="3:16" ht="12">
      <c r="C537" s="3"/>
      <c r="P537" s="3"/>
    </row>
    <row r="538" spans="3:16" ht="12">
      <c r="C538" s="3"/>
      <c r="P538" s="3"/>
    </row>
    <row r="539" spans="3:16" ht="12">
      <c r="C539" s="3"/>
      <c r="P539" s="3"/>
    </row>
    <row r="540" spans="3:16" ht="12">
      <c r="C540" s="3"/>
      <c r="P540" s="3"/>
    </row>
    <row r="541" spans="3:16" ht="12">
      <c r="C541" s="3"/>
      <c r="P541" s="3"/>
    </row>
    <row r="542" spans="3:16" ht="12">
      <c r="C542" s="3"/>
      <c r="P542" s="3"/>
    </row>
    <row r="543" spans="3:16" ht="12">
      <c r="C543" s="3"/>
      <c r="P543" s="3"/>
    </row>
    <row r="544" spans="3:16" ht="12">
      <c r="C544" s="3"/>
      <c r="P544" s="3"/>
    </row>
    <row r="545" spans="3:16" ht="12">
      <c r="C545" s="3"/>
      <c r="P545" s="3"/>
    </row>
    <row r="546" spans="3:16" ht="12">
      <c r="C546" s="3"/>
      <c r="P546" s="3"/>
    </row>
    <row r="547" spans="3:16" ht="12">
      <c r="C547" s="3"/>
      <c r="P547" s="3"/>
    </row>
    <row r="548" spans="3:16" ht="12">
      <c r="C548" s="3"/>
      <c r="P548" s="3"/>
    </row>
    <row r="549" spans="3:16" ht="12">
      <c r="C549" s="3"/>
      <c r="P549" s="3"/>
    </row>
    <row r="550" spans="3:16" ht="12">
      <c r="C550" s="3"/>
      <c r="P550" s="3"/>
    </row>
    <row r="551" spans="3:16" ht="12">
      <c r="C551" s="3"/>
      <c r="P551" s="3"/>
    </row>
    <row r="552" spans="3:16" ht="12">
      <c r="C552" s="3"/>
      <c r="P552" s="3"/>
    </row>
    <row r="553" spans="3:16" ht="12">
      <c r="C553" s="3"/>
      <c r="P553" s="3"/>
    </row>
    <row r="554" spans="3:16" ht="12">
      <c r="C554" s="3"/>
      <c r="P554" s="3"/>
    </row>
    <row r="555" spans="3:16" ht="12">
      <c r="C555" s="3"/>
      <c r="P555" s="3"/>
    </row>
    <row r="556" spans="3:16" ht="12">
      <c r="C556" s="3"/>
      <c r="P556" s="3"/>
    </row>
    <row r="557" spans="3:16" ht="12">
      <c r="C557" s="3"/>
      <c r="P557" s="3"/>
    </row>
    <row r="558" spans="3:16" ht="12">
      <c r="C558" s="3"/>
      <c r="P558" s="3"/>
    </row>
    <row r="559" spans="3:16" ht="12">
      <c r="C559" s="3"/>
      <c r="P559" s="3"/>
    </row>
    <row r="560" spans="3:16" ht="12">
      <c r="C560" s="3"/>
      <c r="P560" s="3"/>
    </row>
    <row r="561" spans="3:16" ht="12">
      <c r="C561" s="3"/>
      <c r="P561" s="3"/>
    </row>
    <row r="562" spans="3:16" ht="12">
      <c r="C562" s="3"/>
      <c r="P562" s="3"/>
    </row>
    <row r="563" spans="3:16" ht="12">
      <c r="C563" s="3"/>
      <c r="P563" s="3"/>
    </row>
    <row r="564" spans="3:16" ht="12">
      <c r="C564" s="3"/>
      <c r="P564" s="3"/>
    </row>
    <row r="565" spans="3:16" ht="12">
      <c r="C565" s="3"/>
      <c r="P565" s="3"/>
    </row>
    <row r="566" spans="3:16" ht="12">
      <c r="C566" s="3"/>
      <c r="P566" s="3"/>
    </row>
    <row r="567" spans="3:16" ht="12">
      <c r="C567" s="3"/>
      <c r="P567" s="3"/>
    </row>
    <row r="568" spans="3:16" ht="12">
      <c r="C568" s="3"/>
      <c r="P568" s="3"/>
    </row>
    <row r="569" spans="3:16" ht="12">
      <c r="C569" s="3"/>
      <c r="P569" s="3"/>
    </row>
    <row r="570" spans="3:16" ht="12">
      <c r="C570" s="3"/>
      <c r="P570" s="3"/>
    </row>
    <row r="571" spans="3:16" ht="12">
      <c r="C571" s="3"/>
      <c r="P571" s="3"/>
    </row>
    <row r="572" spans="3:16" ht="12">
      <c r="C572" s="3"/>
      <c r="P572" s="3"/>
    </row>
    <row r="573" spans="3:16" ht="12">
      <c r="C573" s="3"/>
      <c r="P573" s="3"/>
    </row>
    <row r="574" spans="3:16" ht="12">
      <c r="C574" s="3"/>
      <c r="P574" s="3"/>
    </row>
    <row r="575" spans="3:16" ht="12">
      <c r="C575" s="3"/>
      <c r="P575" s="3"/>
    </row>
    <row r="576" spans="3:16" ht="12">
      <c r="C576" s="3"/>
      <c r="P576" s="3"/>
    </row>
    <row r="577" spans="3:16" ht="12">
      <c r="C577" s="3"/>
      <c r="P577" s="3"/>
    </row>
    <row r="578" spans="3:16" ht="12">
      <c r="C578" s="3"/>
      <c r="P578" s="3"/>
    </row>
    <row r="579" spans="3:16" ht="12">
      <c r="C579" s="3"/>
      <c r="P579" s="3"/>
    </row>
    <row r="580" spans="3:16" ht="12">
      <c r="C580" s="3"/>
      <c r="P580" s="3"/>
    </row>
    <row r="581" spans="3:16" ht="12">
      <c r="C581" s="3"/>
      <c r="P581" s="3"/>
    </row>
    <row r="582" spans="3:16" ht="12">
      <c r="C582" s="3"/>
      <c r="P582" s="3"/>
    </row>
    <row r="583" spans="3:16" ht="12">
      <c r="C583" s="3"/>
      <c r="P583" s="3"/>
    </row>
    <row r="584" spans="3:16" ht="12">
      <c r="C584" s="3"/>
      <c r="P584" s="3"/>
    </row>
    <row r="585" spans="3:16" ht="12">
      <c r="C585" s="3"/>
      <c r="P585" s="3"/>
    </row>
    <row r="586" spans="3:16" ht="12">
      <c r="C586" s="3"/>
      <c r="P586" s="3"/>
    </row>
    <row r="587" spans="3:16" ht="12">
      <c r="C587" s="3"/>
      <c r="P587" s="3"/>
    </row>
    <row r="588" spans="3:16" ht="12">
      <c r="C588" s="3"/>
      <c r="P588" s="3"/>
    </row>
    <row r="589" spans="3:16" ht="12">
      <c r="C589" s="3"/>
      <c r="P589" s="3"/>
    </row>
    <row r="590" spans="3:16" ht="12">
      <c r="C590" s="3"/>
      <c r="P590" s="3"/>
    </row>
    <row r="591" spans="3:16" ht="12">
      <c r="C591" s="3"/>
      <c r="P591" s="3"/>
    </row>
    <row r="592" spans="3:16" ht="12">
      <c r="C592" s="3"/>
      <c r="P592" s="3"/>
    </row>
    <row r="593" spans="3:16" ht="12">
      <c r="C593" s="3"/>
      <c r="P593" s="3"/>
    </row>
    <row r="594" spans="3:16" ht="12">
      <c r="C594" s="3"/>
      <c r="P594" s="3"/>
    </row>
    <row r="595" spans="3:16" ht="12">
      <c r="C595" s="3"/>
      <c r="P595" s="3"/>
    </row>
    <row r="596" spans="3:16" ht="12">
      <c r="C596" s="3"/>
      <c r="P596" s="3"/>
    </row>
    <row r="597" spans="3:16" ht="12">
      <c r="C597" s="3"/>
      <c r="P597" s="3"/>
    </row>
    <row r="598" spans="3:16" ht="12">
      <c r="C598" s="3"/>
      <c r="P598" s="3"/>
    </row>
    <row r="599" spans="3:16" ht="12">
      <c r="C599" s="3"/>
      <c r="P599" s="3"/>
    </row>
    <row r="600" spans="3:16" ht="12">
      <c r="C600" s="3"/>
      <c r="P600" s="3"/>
    </row>
    <row r="601" spans="3:16" ht="12">
      <c r="C601" s="3"/>
      <c r="P601" s="3"/>
    </row>
    <row r="602" spans="3:16" ht="12">
      <c r="C602" s="3"/>
      <c r="P602" s="3"/>
    </row>
    <row r="603" spans="3:16" ht="12">
      <c r="C603" s="3"/>
      <c r="P603" s="3"/>
    </row>
    <row r="604" spans="3:16" ht="12">
      <c r="C604" s="3"/>
      <c r="P604" s="3"/>
    </row>
    <row r="605" spans="3:16" ht="12">
      <c r="C605" s="3"/>
      <c r="P605" s="3"/>
    </row>
    <row r="606" spans="3:16" ht="12">
      <c r="C606" s="3"/>
      <c r="P606" s="3"/>
    </row>
    <row r="607" spans="3:16" ht="12">
      <c r="C607" s="3"/>
      <c r="P607" s="3"/>
    </row>
    <row r="608" spans="3:16" ht="12">
      <c r="C608" s="3"/>
      <c r="P608" s="3"/>
    </row>
    <row r="609" spans="3:16" ht="12">
      <c r="C609" s="3"/>
      <c r="P609" s="3"/>
    </row>
    <row r="610" spans="3:16" ht="12">
      <c r="C610" s="3"/>
      <c r="P610" s="3"/>
    </row>
    <row r="611" spans="3:16" ht="12">
      <c r="C611" s="3"/>
      <c r="P611" s="3"/>
    </row>
    <row r="612" spans="3:16" ht="12">
      <c r="C612" s="3"/>
      <c r="P612" s="3"/>
    </row>
    <row r="613" spans="3:16" ht="12">
      <c r="C613" s="3"/>
      <c r="P613" s="3"/>
    </row>
    <row r="614" spans="3:16" ht="12">
      <c r="C614" s="3"/>
      <c r="P614" s="3"/>
    </row>
    <row r="615" spans="3:16" ht="12">
      <c r="C615" s="3"/>
      <c r="P615" s="3"/>
    </row>
    <row r="616" spans="3:16" ht="12">
      <c r="C616" s="3"/>
      <c r="P616" s="3"/>
    </row>
    <row r="617" spans="3:16" ht="12">
      <c r="C617" s="3"/>
      <c r="P617" s="3"/>
    </row>
    <row r="618" spans="3:16" ht="12">
      <c r="C618" s="3"/>
      <c r="P618" s="3"/>
    </row>
    <row r="619" spans="3:16" ht="12">
      <c r="C619" s="3"/>
      <c r="P619" s="3"/>
    </row>
    <row r="620" spans="3:16" ht="12">
      <c r="C620" s="3"/>
      <c r="P620" s="3"/>
    </row>
    <row r="621" spans="3:16" ht="12">
      <c r="C621" s="3"/>
      <c r="P621" s="3"/>
    </row>
    <row r="622" spans="3:16" ht="12">
      <c r="C622" s="3"/>
      <c r="P622" s="3"/>
    </row>
    <row r="623" spans="3:16" ht="12">
      <c r="C623" s="3"/>
      <c r="P623" s="3"/>
    </row>
    <row r="624" spans="3:16" ht="12">
      <c r="C624" s="3"/>
      <c r="P624" s="3"/>
    </row>
    <row r="625" spans="3:16" ht="12">
      <c r="C625" s="3"/>
      <c r="P625" s="3"/>
    </row>
    <row r="626" spans="3:16" ht="12">
      <c r="C626" s="3"/>
      <c r="P626" s="3"/>
    </row>
    <row r="627" spans="3:16" ht="12">
      <c r="C627" s="3"/>
      <c r="P627" s="3"/>
    </row>
    <row r="628" spans="3:16" ht="12">
      <c r="C628" s="3"/>
      <c r="P628" s="3"/>
    </row>
    <row r="629" spans="3:16" ht="12">
      <c r="C629" s="3"/>
      <c r="P629" s="3"/>
    </row>
    <row r="630" spans="3:16" ht="12">
      <c r="C630" s="3"/>
      <c r="P630" s="3"/>
    </row>
    <row r="631" spans="3:16" ht="12">
      <c r="C631" s="3"/>
      <c r="P631" s="3"/>
    </row>
    <row r="632" spans="3:16" ht="12">
      <c r="C632" s="3"/>
      <c r="P632" s="3"/>
    </row>
    <row r="633" spans="3:16" ht="12">
      <c r="C633" s="3"/>
      <c r="P633" s="3"/>
    </row>
    <row r="634" spans="3:16" ht="12">
      <c r="C634" s="3"/>
      <c r="P634" s="3"/>
    </row>
    <row r="635" spans="3:16" ht="12">
      <c r="C635" s="3"/>
      <c r="P635" s="3"/>
    </row>
    <row r="636" spans="3:16" ht="12">
      <c r="C636" s="3"/>
      <c r="P636" s="3"/>
    </row>
    <row r="637" spans="3:16" ht="12">
      <c r="C637" s="3"/>
      <c r="P637" s="3"/>
    </row>
    <row r="638" spans="3:16" ht="12">
      <c r="C638" s="3"/>
      <c r="P638" s="3"/>
    </row>
    <row r="639" spans="3:16" ht="12">
      <c r="C639" s="3"/>
      <c r="P639" s="3"/>
    </row>
    <row r="640" spans="3:16" ht="12">
      <c r="C640" s="3"/>
      <c r="P640" s="3"/>
    </row>
    <row r="641" spans="3:16" ht="12">
      <c r="C641" s="3"/>
      <c r="P641" s="3"/>
    </row>
    <row r="642" spans="3:16" ht="12">
      <c r="C642" s="3"/>
      <c r="P642" s="3"/>
    </row>
    <row r="643" spans="3:16" ht="12">
      <c r="C643" s="3"/>
      <c r="P643" s="3"/>
    </row>
    <row r="644" spans="3:16" ht="12">
      <c r="C644" s="3"/>
      <c r="P644" s="3"/>
    </row>
    <row r="645" spans="3:16" ht="12">
      <c r="C645" s="3"/>
      <c r="P645" s="3"/>
    </row>
    <row r="646" spans="3:16" ht="12">
      <c r="C646" s="3"/>
      <c r="P646" s="3"/>
    </row>
    <row r="647" spans="3:16" ht="12">
      <c r="C647" s="3"/>
      <c r="P647" s="3"/>
    </row>
    <row r="648" spans="3:16" ht="12">
      <c r="C648" s="3"/>
      <c r="P648" s="3"/>
    </row>
    <row r="649" spans="3:16" ht="12">
      <c r="C649" s="3"/>
      <c r="P649" s="3"/>
    </row>
    <row r="650" spans="3:16" ht="12">
      <c r="C650" s="3"/>
      <c r="P650" s="3"/>
    </row>
    <row r="651" spans="3:16" ht="12">
      <c r="C651" s="3"/>
      <c r="P651" s="3"/>
    </row>
    <row r="652" spans="3:16" ht="12">
      <c r="C652" s="3"/>
      <c r="P652" s="3"/>
    </row>
    <row r="653" spans="3:16" ht="12">
      <c r="C653" s="3"/>
      <c r="P653" s="3"/>
    </row>
    <row r="654" spans="3:16" ht="12">
      <c r="C654" s="3"/>
      <c r="P654" s="3"/>
    </row>
    <row r="655" spans="3:16" ht="12">
      <c r="C655" s="3"/>
      <c r="P655" s="3"/>
    </row>
    <row r="656" spans="3:16" ht="12">
      <c r="C656" s="3"/>
      <c r="P656" s="3"/>
    </row>
    <row r="657" spans="3:16" ht="12">
      <c r="C657" s="3"/>
      <c r="P657" s="3"/>
    </row>
    <row r="658" spans="3:16" ht="12">
      <c r="C658" s="3"/>
      <c r="P658" s="3"/>
    </row>
    <row r="659" spans="3:16" ht="12">
      <c r="C659" s="3"/>
      <c r="P659" s="3"/>
    </row>
    <row r="660" spans="3:16" ht="12">
      <c r="C660" s="3"/>
      <c r="P660" s="3"/>
    </row>
    <row r="661" spans="3:16" ht="12">
      <c r="C661" s="3"/>
      <c r="P661" s="3"/>
    </row>
    <row r="662" spans="3:16" ht="12">
      <c r="C662" s="3"/>
      <c r="P662" s="3"/>
    </row>
    <row r="663" spans="3:16" ht="12">
      <c r="C663" s="3"/>
      <c r="P663" s="3"/>
    </row>
    <row r="664" spans="3:16" ht="12">
      <c r="C664" s="3"/>
      <c r="P664" s="3"/>
    </row>
    <row r="665" spans="3:16" ht="12">
      <c r="C665" s="3"/>
      <c r="P665" s="3"/>
    </row>
    <row r="666" spans="3:16" ht="12">
      <c r="C666" s="3"/>
      <c r="P666" s="3"/>
    </row>
    <row r="667" spans="3:16" ht="12">
      <c r="C667" s="3"/>
      <c r="P667" s="3"/>
    </row>
    <row r="668" spans="3:16" ht="12">
      <c r="C668" s="3"/>
      <c r="P668" s="3"/>
    </row>
    <row r="669" spans="3:16" ht="12">
      <c r="C669" s="3"/>
      <c r="P669" s="3"/>
    </row>
    <row r="670" spans="3:16" ht="12">
      <c r="C670" s="3"/>
      <c r="P670" s="3"/>
    </row>
    <row r="671" spans="3:16" ht="12">
      <c r="C671" s="3"/>
      <c r="P671" s="3"/>
    </row>
    <row r="672" spans="3:16" ht="12">
      <c r="C672" s="3"/>
      <c r="P672" s="3"/>
    </row>
    <row r="673" spans="3:16" ht="12">
      <c r="C673" s="3"/>
      <c r="P673" s="3"/>
    </row>
    <row r="674" spans="3:16" ht="12">
      <c r="C674" s="3"/>
      <c r="P674" s="3"/>
    </row>
    <row r="675" spans="3:16" ht="12">
      <c r="C675" s="3"/>
      <c r="P675" s="3"/>
    </row>
    <row r="676" spans="3:16" ht="12">
      <c r="C676" s="3"/>
      <c r="P676" s="3"/>
    </row>
    <row r="677" spans="3:16" ht="12">
      <c r="C677" s="3"/>
      <c r="P677" s="3"/>
    </row>
    <row r="678" spans="3:16" ht="12">
      <c r="C678" s="3"/>
      <c r="P678" s="3"/>
    </row>
    <row r="679" spans="3:16" ht="12">
      <c r="C679" s="3"/>
      <c r="P679" s="3"/>
    </row>
    <row r="680" spans="3:16" ht="12">
      <c r="C680" s="3"/>
      <c r="P680" s="3"/>
    </row>
    <row r="681" spans="3:16" ht="12">
      <c r="C681" s="3"/>
      <c r="P681" s="3"/>
    </row>
    <row r="682" spans="3:16" ht="12">
      <c r="C682" s="3"/>
      <c r="P682" s="3"/>
    </row>
    <row r="683" spans="3:16" ht="12">
      <c r="C683" s="3"/>
      <c r="P683" s="3"/>
    </row>
    <row r="684" spans="3:16" ht="12">
      <c r="C684" s="3"/>
      <c r="P684" s="3"/>
    </row>
    <row r="685" spans="3:16" ht="12">
      <c r="C685" s="3"/>
      <c r="P685" s="3"/>
    </row>
    <row r="686" spans="3:16" ht="12">
      <c r="C686" s="3"/>
      <c r="P686" s="3"/>
    </row>
    <row r="687" spans="3:16" ht="12">
      <c r="C687" s="3"/>
      <c r="P687" s="3"/>
    </row>
    <row r="688" spans="3:16" ht="12">
      <c r="C688" s="3"/>
      <c r="P688" s="3"/>
    </row>
    <row r="689" spans="3:16" ht="12">
      <c r="C689" s="3"/>
      <c r="P689" s="3"/>
    </row>
    <row r="690" spans="3:16" ht="12">
      <c r="C690" s="3"/>
      <c r="P690" s="3"/>
    </row>
    <row r="691" spans="3:16" ht="12">
      <c r="C691" s="3"/>
      <c r="P691" s="3"/>
    </row>
    <row r="692" spans="3:16" ht="12">
      <c r="C692" s="3"/>
      <c r="P692" s="3"/>
    </row>
    <row r="693" spans="3:16" ht="12">
      <c r="C693" s="3"/>
      <c r="P693" s="3"/>
    </row>
    <row r="694" spans="3:16" ht="12">
      <c r="C694" s="3"/>
      <c r="P694" s="3"/>
    </row>
    <row r="695" spans="3:16" ht="12">
      <c r="C695" s="3"/>
      <c r="P695" s="3"/>
    </row>
    <row r="696" spans="3:16" ht="12">
      <c r="C696" s="3"/>
      <c r="P696" s="3"/>
    </row>
    <row r="697" spans="3:16" ht="12">
      <c r="C697" s="3"/>
      <c r="P697" s="3"/>
    </row>
    <row r="698" spans="3:16" ht="12">
      <c r="C698" s="3"/>
      <c r="P698" s="3"/>
    </row>
    <row r="699" spans="3:16" ht="12">
      <c r="C699" s="3"/>
      <c r="P699" s="3"/>
    </row>
    <row r="700" spans="3:16" ht="12">
      <c r="C700" s="3"/>
      <c r="P700" s="3"/>
    </row>
    <row r="701" spans="3:16" ht="12">
      <c r="C701" s="3"/>
      <c r="P701" s="3"/>
    </row>
    <row r="702" spans="3:16" ht="12">
      <c r="C702" s="3"/>
      <c r="P702" s="3"/>
    </row>
    <row r="703" spans="3:16" ht="12">
      <c r="C703" s="3"/>
      <c r="P703" s="3"/>
    </row>
    <row r="704" spans="3:16" ht="12">
      <c r="C704" s="3"/>
      <c r="P704" s="3"/>
    </row>
    <row r="705" spans="3:16" ht="12">
      <c r="C705" s="3"/>
      <c r="P705" s="3"/>
    </row>
    <row r="706" spans="3:16" ht="12">
      <c r="C706" s="3"/>
      <c r="P706" s="3"/>
    </row>
    <row r="707" spans="3:16" ht="12">
      <c r="C707" s="3"/>
      <c r="P707" s="3"/>
    </row>
    <row r="708" spans="3:16" ht="12">
      <c r="C708" s="3"/>
      <c r="P708" s="3"/>
    </row>
    <row r="709" spans="3:16" ht="12">
      <c r="C709" s="3"/>
      <c r="P709" s="3"/>
    </row>
    <row r="710" spans="3:16" ht="12">
      <c r="C710" s="3"/>
      <c r="P710" s="3"/>
    </row>
    <row r="711" spans="3:16" ht="12">
      <c r="C711" s="3"/>
      <c r="P711" s="3"/>
    </row>
    <row r="712" spans="3:16" ht="12">
      <c r="C712" s="3"/>
      <c r="P712" s="3"/>
    </row>
    <row r="713" spans="3:16" ht="12">
      <c r="C713" s="3"/>
      <c r="P713" s="3"/>
    </row>
    <row r="714" spans="3:16" ht="12">
      <c r="C714" s="3"/>
      <c r="P714" s="3"/>
    </row>
    <row r="715" spans="3:16" ht="12">
      <c r="C715" s="3"/>
      <c r="P715" s="3"/>
    </row>
    <row r="716" spans="3:16" ht="12">
      <c r="C716" s="3"/>
      <c r="P716" s="3"/>
    </row>
    <row r="717" spans="3:16" ht="12">
      <c r="C717" s="3"/>
      <c r="P717" s="3"/>
    </row>
    <row r="718" spans="3:16" ht="12">
      <c r="C718" s="3"/>
      <c r="P718" s="3"/>
    </row>
    <row r="719" spans="3:16" ht="12">
      <c r="C719" s="3"/>
      <c r="P719" s="3"/>
    </row>
    <row r="720" spans="3:16" ht="12">
      <c r="C720" s="3"/>
      <c r="P720" s="3"/>
    </row>
    <row r="721" spans="3:16" ht="12">
      <c r="C721" s="3"/>
      <c r="P721" s="3"/>
    </row>
    <row r="722" spans="3:16" ht="12">
      <c r="C722" s="3"/>
      <c r="P722" s="3"/>
    </row>
  </sheetData>
  <sheetProtection/>
  <mergeCells count="42">
    <mergeCell ref="A21:P21"/>
    <mergeCell ref="A23:A24"/>
    <mergeCell ref="A26:A28"/>
    <mergeCell ref="A4:P4"/>
    <mergeCell ref="A5:P5"/>
    <mergeCell ref="A6:B6"/>
    <mergeCell ref="A8:A10"/>
    <mergeCell ref="A13:B13"/>
    <mergeCell ref="A14:A18"/>
    <mergeCell ref="A31:P31"/>
    <mergeCell ref="A32:A38"/>
    <mergeCell ref="A42:P42"/>
    <mergeCell ref="A47:P47"/>
    <mergeCell ref="A48:P48"/>
    <mergeCell ref="A49:B49"/>
    <mergeCell ref="A50:P50"/>
    <mergeCell ref="A51:A54"/>
    <mergeCell ref="A55:A56"/>
    <mergeCell ref="A58:A59"/>
    <mergeCell ref="A61:A63"/>
    <mergeCell ref="A67:A68"/>
    <mergeCell ref="A71:A72"/>
    <mergeCell ref="A78:A79"/>
    <mergeCell ref="A82:P82"/>
    <mergeCell ref="A83:P83"/>
    <mergeCell ref="A84:B84"/>
    <mergeCell ref="A85:P85"/>
    <mergeCell ref="A86:A90"/>
    <mergeCell ref="A92:A94"/>
    <mergeCell ref="A96:A97"/>
    <mergeCell ref="A98:A99"/>
    <mergeCell ref="A100:A101"/>
    <mergeCell ref="A102:A103"/>
    <mergeCell ref="A104:A106"/>
    <mergeCell ref="A107:A113"/>
    <mergeCell ref="A128:A129"/>
    <mergeCell ref="A115:A116"/>
    <mergeCell ref="A120:P120"/>
    <mergeCell ref="A122:P122"/>
    <mergeCell ref="A124:A126"/>
    <mergeCell ref="A127:P127"/>
    <mergeCell ref="A121:B121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727"/>
  <sheetViews>
    <sheetView zoomScalePageLayoutView="0" workbookViewId="0" topLeftCell="A17">
      <selection activeCell="J11" sqref="J11"/>
    </sheetView>
  </sheetViews>
  <sheetFormatPr defaultColWidth="9.8515625" defaultRowHeight="12.75"/>
  <cols>
    <col min="1" max="1" width="21.28125" style="9" customWidth="1"/>
    <col min="2" max="2" width="17.57421875" style="3" customWidth="1"/>
    <col min="3" max="3" width="12.140625" style="22" customWidth="1"/>
    <col min="4" max="9" width="12.140625" style="3" customWidth="1"/>
    <col min="10" max="10" width="12.00390625" style="3" customWidth="1"/>
    <col min="11" max="11" width="12.140625" style="3" customWidth="1"/>
    <col min="12" max="12" width="11.421875" style="3" customWidth="1"/>
    <col min="13" max="13" width="11.00390625" style="3" customWidth="1"/>
    <col min="14" max="14" width="11.421875" style="3" customWidth="1"/>
    <col min="15" max="15" width="10.00390625" style="3" customWidth="1"/>
    <col min="16" max="16" width="11.7109375" style="4" customWidth="1"/>
    <col min="17" max="17" width="3.140625" style="9" customWidth="1"/>
    <col min="18" max="16384" width="9.8515625" style="3" customWidth="1"/>
  </cols>
  <sheetData>
    <row r="1" spans="2:16" ht="19.5" customHeight="1">
      <c r="B1" s="9"/>
      <c r="C1" s="2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"/>
    </row>
    <row r="2" spans="2:16" ht="24.75" customHeight="1">
      <c r="B2" s="9"/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</row>
    <row r="3" spans="1:16" ht="37.5" customHeight="1">
      <c r="A3" s="528" t="s">
        <v>407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</row>
    <row r="4" spans="1:16" ht="6.75" customHeight="1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</row>
    <row r="5" spans="1:16" ht="32.25" customHeight="1">
      <c r="A5" s="544" t="s">
        <v>186</v>
      </c>
      <c r="B5" s="545"/>
      <c r="C5" s="484" t="s">
        <v>0</v>
      </c>
      <c r="D5" s="484" t="s">
        <v>16</v>
      </c>
      <c r="E5" s="484" t="s">
        <v>17</v>
      </c>
      <c r="F5" s="484" t="s">
        <v>18</v>
      </c>
      <c r="G5" s="484" t="s">
        <v>19</v>
      </c>
      <c r="H5" s="484" t="s">
        <v>20</v>
      </c>
      <c r="I5" s="484" t="s">
        <v>21</v>
      </c>
      <c r="J5" s="484" t="s">
        <v>22</v>
      </c>
      <c r="K5" s="484" t="s">
        <v>195</v>
      </c>
      <c r="L5" s="484" t="s">
        <v>23</v>
      </c>
      <c r="M5" s="484" t="s">
        <v>196</v>
      </c>
      <c r="N5" s="484" t="s">
        <v>25</v>
      </c>
      <c r="O5" s="484" t="s">
        <v>26</v>
      </c>
      <c r="P5" s="484" t="s">
        <v>40</v>
      </c>
    </row>
    <row r="6" spans="1:16" s="46" customFormat="1" ht="22.5" customHeight="1">
      <c r="A6" s="529" t="s">
        <v>41</v>
      </c>
      <c r="B6" s="530"/>
      <c r="C6" s="530"/>
      <c r="D6" s="530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6"/>
    </row>
    <row r="7" spans="1:17" s="5" customFormat="1" ht="16.5" customHeight="1">
      <c r="A7" s="541" t="s">
        <v>89</v>
      </c>
      <c r="B7" s="183" t="s">
        <v>90</v>
      </c>
      <c r="C7" s="184" t="s">
        <v>57</v>
      </c>
      <c r="D7" s="75">
        <v>2700</v>
      </c>
      <c r="E7" s="185">
        <v>2700</v>
      </c>
      <c r="F7" s="185">
        <v>2700</v>
      </c>
      <c r="G7" s="185">
        <v>2700</v>
      </c>
      <c r="H7" s="185">
        <v>2700</v>
      </c>
      <c r="I7" s="185">
        <v>2700</v>
      </c>
      <c r="J7" s="185">
        <v>2700</v>
      </c>
      <c r="K7" s="185">
        <v>2700</v>
      </c>
      <c r="L7" s="185">
        <v>2700</v>
      </c>
      <c r="M7" s="185">
        <v>2700</v>
      </c>
      <c r="N7" s="185">
        <v>2793.3333333333335</v>
      </c>
      <c r="O7" s="185">
        <v>2800</v>
      </c>
      <c r="P7" s="81">
        <f>AVERAGE(D7:O7)</f>
        <v>2716.111111111111</v>
      </c>
      <c r="Q7" s="16"/>
    </row>
    <row r="8" spans="1:17" s="5" customFormat="1" ht="16.5" customHeight="1">
      <c r="A8" s="542"/>
      <c r="B8" s="183" t="s">
        <v>91</v>
      </c>
      <c r="C8" s="184" t="s">
        <v>57</v>
      </c>
      <c r="D8" s="75">
        <v>2400</v>
      </c>
      <c r="E8" s="185">
        <v>2400</v>
      </c>
      <c r="F8" s="185">
        <v>2400</v>
      </c>
      <c r="G8" s="185">
        <v>2400</v>
      </c>
      <c r="H8" s="185">
        <v>2400</v>
      </c>
      <c r="I8" s="185">
        <v>2400</v>
      </c>
      <c r="J8" s="185">
        <v>2400</v>
      </c>
      <c r="K8" s="185">
        <v>2400</v>
      </c>
      <c r="L8" s="185">
        <v>2400</v>
      </c>
      <c r="M8" s="185">
        <v>2406.6666666666665</v>
      </c>
      <c r="N8" s="185">
        <v>2480</v>
      </c>
      <c r="O8" s="185">
        <v>2480</v>
      </c>
      <c r="P8" s="81">
        <f>AVERAGE(D8:O8)</f>
        <v>2413.888888888889</v>
      </c>
      <c r="Q8" s="16"/>
    </row>
    <row r="9" spans="1:17" s="5" customFormat="1" ht="16.5" customHeight="1">
      <c r="A9" s="543"/>
      <c r="B9" s="183" t="s">
        <v>92</v>
      </c>
      <c r="C9" s="184" t="s">
        <v>57</v>
      </c>
      <c r="D9" s="75">
        <v>2080</v>
      </c>
      <c r="E9" s="185">
        <v>2080</v>
      </c>
      <c r="F9" s="185">
        <v>2080</v>
      </c>
      <c r="G9" s="185">
        <v>2080</v>
      </c>
      <c r="H9" s="185">
        <v>2080</v>
      </c>
      <c r="I9" s="185">
        <v>2080</v>
      </c>
      <c r="J9" s="185">
        <v>2080</v>
      </c>
      <c r="K9" s="185">
        <v>2080</v>
      </c>
      <c r="L9" s="185">
        <v>2080</v>
      </c>
      <c r="M9" s="185">
        <v>2080</v>
      </c>
      <c r="N9" s="185">
        <v>2080</v>
      </c>
      <c r="O9" s="185">
        <v>2080</v>
      </c>
      <c r="P9" s="81">
        <f>AVERAGE(D9:O9)</f>
        <v>2080</v>
      </c>
      <c r="Q9" s="16"/>
    </row>
    <row r="10" spans="1:17" s="5" customFormat="1" ht="16.5" customHeight="1">
      <c r="A10" s="186"/>
      <c r="B10" s="183" t="s">
        <v>1</v>
      </c>
      <c r="C10" s="184" t="s">
        <v>57</v>
      </c>
      <c r="D10" s="75">
        <v>1770</v>
      </c>
      <c r="E10" s="185">
        <v>2000</v>
      </c>
      <c r="F10" s="185">
        <v>2008.3333333333333</v>
      </c>
      <c r="G10" s="185">
        <v>2000</v>
      </c>
      <c r="H10" s="185">
        <v>2000</v>
      </c>
      <c r="I10" s="185">
        <v>2000</v>
      </c>
      <c r="J10" s="185">
        <v>1625</v>
      </c>
      <c r="K10" s="185">
        <v>1500</v>
      </c>
      <c r="L10" s="185">
        <v>1500</v>
      </c>
      <c r="M10" s="185">
        <v>1500</v>
      </c>
      <c r="N10" s="185">
        <v>1500</v>
      </c>
      <c r="O10" s="185">
        <v>1650</v>
      </c>
      <c r="P10" s="81">
        <f>AVERAGE(D10:O10)</f>
        <v>1754.4444444444443</v>
      </c>
      <c r="Q10" s="16"/>
    </row>
    <row r="11" spans="1:17" s="5" customFormat="1" ht="17.25" customHeight="1">
      <c r="A11" s="187"/>
      <c r="B11" s="83"/>
      <c r="C11" s="184"/>
      <c r="D11" s="7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81"/>
      <c r="Q11" s="16"/>
    </row>
    <row r="12" spans="1:16" s="47" customFormat="1" ht="16.5" customHeight="1">
      <c r="A12" s="533" t="s">
        <v>42</v>
      </c>
      <c r="B12" s="535"/>
      <c r="C12" s="86"/>
      <c r="D12" s="84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81"/>
    </row>
    <row r="13" spans="1:17" s="5" customFormat="1" ht="18" customHeight="1">
      <c r="A13" s="522" t="s">
        <v>93</v>
      </c>
      <c r="B13" s="189" t="s">
        <v>197</v>
      </c>
      <c r="C13" s="184" t="s">
        <v>57</v>
      </c>
      <c r="D13" s="75">
        <v>6000</v>
      </c>
      <c r="E13" s="185">
        <v>6000</v>
      </c>
      <c r="F13" s="185">
        <v>6000</v>
      </c>
      <c r="G13" s="185">
        <v>6000</v>
      </c>
      <c r="H13" s="185">
        <v>6000</v>
      </c>
      <c r="I13" s="185">
        <v>6000</v>
      </c>
      <c r="J13" s="185">
        <v>6000</v>
      </c>
      <c r="K13" s="185">
        <v>6000</v>
      </c>
      <c r="L13" s="185">
        <v>5833.333333333333</v>
      </c>
      <c r="M13" s="185">
        <v>5800</v>
      </c>
      <c r="N13" s="185">
        <v>5726.666666666667</v>
      </c>
      <c r="O13" s="185">
        <v>5700</v>
      </c>
      <c r="P13" s="81">
        <f aca="true" t="shared" si="0" ref="P13:P18">AVERAGE(D13:O13)</f>
        <v>5921.666666666667</v>
      </c>
      <c r="Q13" s="16"/>
    </row>
    <row r="14" spans="1:17" s="5" customFormat="1" ht="18" customHeight="1">
      <c r="A14" s="523"/>
      <c r="B14" s="189" t="s">
        <v>198</v>
      </c>
      <c r="C14" s="184" t="s">
        <v>57</v>
      </c>
      <c r="D14" s="75">
        <v>6500</v>
      </c>
      <c r="E14" s="185">
        <v>6500</v>
      </c>
      <c r="F14" s="185">
        <v>6500</v>
      </c>
      <c r="G14" s="185">
        <v>6500</v>
      </c>
      <c r="H14" s="185">
        <v>6500</v>
      </c>
      <c r="I14" s="185">
        <v>6500</v>
      </c>
      <c r="J14" s="185">
        <v>6500</v>
      </c>
      <c r="K14" s="185">
        <v>6500</v>
      </c>
      <c r="L14" s="185">
        <v>6000</v>
      </c>
      <c r="M14" s="185">
        <v>6000</v>
      </c>
      <c r="N14" s="185">
        <v>5853.333333333333</v>
      </c>
      <c r="O14" s="185">
        <v>5800</v>
      </c>
      <c r="P14" s="81">
        <f t="shared" si="0"/>
        <v>6304.444444444444</v>
      </c>
      <c r="Q14" s="16"/>
    </row>
    <row r="15" spans="1:17" s="5" customFormat="1" ht="18" customHeight="1">
      <c r="A15" s="523"/>
      <c r="B15" s="189" t="s">
        <v>199</v>
      </c>
      <c r="C15" s="184" t="s">
        <v>57</v>
      </c>
      <c r="D15" s="75">
        <v>3800</v>
      </c>
      <c r="E15" s="185">
        <v>3800</v>
      </c>
      <c r="F15" s="185">
        <v>3900</v>
      </c>
      <c r="G15" s="185">
        <v>4090.909090909091</v>
      </c>
      <c r="H15" s="185">
        <v>4400</v>
      </c>
      <c r="I15" s="185">
        <v>4400</v>
      </c>
      <c r="J15" s="185">
        <v>4400</v>
      </c>
      <c r="K15" s="185">
        <v>4400</v>
      </c>
      <c r="L15" s="185">
        <v>4400</v>
      </c>
      <c r="M15" s="185">
        <v>4400</v>
      </c>
      <c r="N15" s="185">
        <v>4320</v>
      </c>
      <c r="O15" s="185">
        <v>4300</v>
      </c>
      <c r="P15" s="81">
        <f t="shared" si="0"/>
        <v>4217.575757575757</v>
      </c>
      <c r="Q15" s="16"/>
    </row>
    <row r="16" spans="1:17" s="5" customFormat="1" ht="18" customHeight="1">
      <c r="A16" s="523"/>
      <c r="B16" s="189" t="s">
        <v>200</v>
      </c>
      <c r="C16" s="184" t="s">
        <v>57</v>
      </c>
      <c r="D16" s="93">
        <v>5000</v>
      </c>
      <c r="E16" s="190">
        <v>5000</v>
      </c>
      <c r="F16" s="190">
        <v>5000</v>
      </c>
      <c r="G16" s="190">
        <v>5000</v>
      </c>
      <c r="H16" s="190">
        <v>5000</v>
      </c>
      <c r="I16" s="190">
        <v>4933.333333333333</v>
      </c>
      <c r="J16" s="190">
        <v>4750</v>
      </c>
      <c r="K16" s="190">
        <v>4500</v>
      </c>
      <c r="L16" s="190">
        <v>4500</v>
      </c>
      <c r="M16" s="190">
        <v>4500</v>
      </c>
      <c r="N16" s="190">
        <v>4500</v>
      </c>
      <c r="O16" s="190">
        <v>4500</v>
      </c>
      <c r="P16" s="81">
        <f t="shared" si="0"/>
        <v>4765.277777777777</v>
      </c>
      <c r="Q16" s="16"/>
    </row>
    <row r="17" spans="1:17" s="5" customFormat="1" ht="18" customHeight="1">
      <c r="A17" s="524"/>
      <c r="B17" s="189" t="s">
        <v>201</v>
      </c>
      <c r="C17" s="184" t="s">
        <v>57</v>
      </c>
      <c r="D17" s="75">
        <v>3900</v>
      </c>
      <c r="E17" s="185">
        <v>3900</v>
      </c>
      <c r="F17" s="185">
        <v>3950</v>
      </c>
      <c r="G17" s="185">
        <v>4127.272727272727</v>
      </c>
      <c r="H17" s="185">
        <v>4500</v>
      </c>
      <c r="I17" s="185">
        <v>4500</v>
      </c>
      <c r="J17" s="185">
        <v>4500</v>
      </c>
      <c r="K17" s="185">
        <v>4500</v>
      </c>
      <c r="L17" s="185">
        <v>4500</v>
      </c>
      <c r="M17" s="185">
        <v>4500</v>
      </c>
      <c r="N17" s="185">
        <v>4340</v>
      </c>
      <c r="O17" s="185">
        <v>4300</v>
      </c>
      <c r="P17" s="81">
        <f t="shared" si="0"/>
        <v>4293.106060606061</v>
      </c>
      <c r="Q17" s="16"/>
    </row>
    <row r="18" spans="1:17" s="5" customFormat="1" ht="18" customHeight="1">
      <c r="A18" s="191"/>
      <c r="B18" s="183" t="s">
        <v>69</v>
      </c>
      <c r="C18" s="184" t="s">
        <v>57</v>
      </c>
      <c r="D18" s="75">
        <v>1755.5555555555557</v>
      </c>
      <c r="E18" s="185">
        <v>2358.3333333333335</v>
      </c>
      <c r="F18" s="185">
        <v>3291.6666666666665</v>
      </c>
      <c r="G18" s="185">
        <v>3370</v>
      </c>
      <c r="H18" s="185">
        <v>2811.11</v>
      </c>
      <c r="I18" s="185">
        <v>2622.222222222222</v>
      </c>
      <c r="J18" s="185">
        <v>2812.5</v>
      </c>
      <c r="K18" s="185">
        <v>2566.6666666666665</v>
      </c>
      <c r="L18" s="185">
        <v>2500</v>
      </c>
      <c r="M18" s="185"/>
      <c r="N18" s="185">
        <v>2923.076923076923</v>
      </c>
      <c r="O18" s="185">
        <v>1611.111111111111</v>
      </c>
      <c r="P18" s="81">
        <f t="shared" si="0"/>
        <v>2602.022043512043</v>
      </c>
      <c r="Q18" s="16"/>
    </row>
    <row r="19" spans="1:17" s="5" customFormat="1" ht="13.5" customHeight="1">
      <c r="A19" s="18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6" s="47" customFormat="1" ht="15.75" customHeight="1">
      <c r="A20" s="540" t="s">
        <v>43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</row>
    <row r="21" spans="1:17" s="5" customFormat="1" ht="18" customHeight="1">
      <c r="A21" s="192"/>
      <c r="B21" s="183" t="s">
        <v>2</v>
      </c>
      <c r="C21" s="184" t="s">
        <v>57</v>
      </c>
      <c r="D21" s="75">
        <v>1270</v>
      </c>
      <c r="E21" s="185">
        <v>1375</v>
      </c>
      <c r="F21" s="185">
        <v>1458.3333333333333</v>
      </c>
      <c r="G21" s="185">
        <v>1600</v>
      </c>
      <c r="H21" s="185">
        <v>1141.6666666666667</v>
      </c>
      <c r="I21" s="185">
        <v>1306.6666666666667</v>
      </c>
      <c r="J21" s="185">
        <v>1241.6666666666667</v>
      </c>
      <c r="K21" s="185">
        <v>1566.6666666666667</v>
      </c>
      <c r="L21" s="185">
        <v>1741.6666666666667</v>
      </c>
      <c r="M21" s="185">
        <v>1916.6666666666667</v>
      </c>
      <c r="N21" s="185">
        <v>1846.6666666666667</v>
      </c>
      <c r="O21" s="163">
        <v>1420</v>
      </c>
      <c r="P21" s="81">
        <f>AVERAGE(D21:O21)</f>
        <v>1490.4166666666667</v>
      </c>
      <c r="Q21" s="16"/>
    </row>
    <row r="22" spans="1:17" s="5" customFormat="1" ht="18" customHeight="1">
      <c r="A22" s="522" t="s">
        <v>202</v>
      </c>
      <c r="B22" s="183" t="s">
        <v>203</v>
      </c>
      <c r="C22" s="184" t="s">
        <v>57</v>
      </c>
      <c r="D22" s="75">
        <v>1160</v>
      </c>
      <c r="E22" s="185">
        <v>1258.3333333333333</v>
      </c>
      <c r="F22" s="185">
        <v>1341.6666666666667</v>
      </c>
      <c r="G22" s="185">
        <v>1572.7272727272727</v>
      </c>
      <c r="H22" s="185">
        <v>1600</v>
      </c>
      <c r="I22" s="185">
        <v>2133.3333333333335</v>
      </c>
      <c r="J22" s="185">
        <v>2600</v>
      </c>
      <c r="K22" s="185">
        <v>2573.3333333333335</v>
      </c>
      <c r="L22" s="185">
        <v>2150</v>
      </c>
      <c r="M22" s="185">
        <v>1983.3333333333333</v>
      </c>
      <c r="N22" s="185">
        <v>1800</v>
      </c>
      <c r="O22" s="185">
        <v>1920</v>
      </c>
      <c r="P22" s="81">
        <f aca="true" t="shared" si="1" ref="P22:P28">AVERAGE(D22:O22)</f>
        <v>1841.060606060606</v>
      </c>
      <c r="Q22" s="16"/>
    </row>
    <row r="23" spans="1:17" s="5" customFormat="1" ht="18" customHeight="1">
      <c r="A23" s="524"/>
      <c r="B23" s="183" t="s">
        <v>104</v>
      </c>
      <c r="C23" s="184" t="s">
        <v>57</v>
      </c>
      <c r="D23" s="75">
        <v>2780</v>
      </c>
      <c r="E23" s="185">
        <v>2800</v>
      </c>
      <c r="F23" s="185">
        <v>3100</v>
      </c>
      <c r="G23" s="185">
        <v>3833.3333333333335</v>
      </c>
      <c r="H23" s="185"/>
      <c r="I23" s="185">
        <v>4455.555555555556</v>
      </c>
      <c r="J23" s="185">
        <v>3733.3333333333335</v>
      </c>
      <c r="K23" s="185">
        <v>3233.3333333333335</v>
      </c>
      <c r="L23" s="185">
        <v>3983.3333333333335</v>
      </c>
      <c r="M23" s="185">
        <v>3966.6666666666665</v>
      </c>
      <c r="N23" s="185">
        <v>3813.3333333333335</v>
      </c>
      <c r="O23" s="16">
        <v>4300</v>
      </c>
      <c r="P23" s="81">
        <f t="shared" si="1"/>
        <v>3636.2626262626263</v>
      </c>
      <c r="Q23" s="16"/>
    </row>
    <row r="24" spans="1:17" s="5" customFormat="1" ht="18" customHeight="1">
      <c r="A24" s="16"/>
      <c r="B24" s="183" t="s">
        <v>70</v>
      </c>
      <c r="C24" s="184" t="s">
        <v>57</v>
      </c>
      <c r="D24" s="94">
        <v>1668.1818181818176</v>
      </c>
      <c r="E24" s="194">
        <v>1977.272727272727</v>
      </c>
      <c r="F24" s="194">
        <v>1704.5454545454543</v>
      </c>
      <c r="G24" s="194">
        <v>1590.9090909090905</v>
      </c>
      <c r="H24" s="194">
        <v>1295.4545454545455</v>
      </c>
      <c r="I24" s="194">
        <v>1196.969696969697</v>
      </c>
      <c r="J24" s="194">
        <v>1469.6969696969697</v>
      </c>
      <c r="K24" s="194">
        <v>1363.6363636363637</v>
      </c>
      <c r="L24" s="194">
        <v>1594.6969696969697</v>
      </c>
      <c r="M24" s="194">
        <v>1746.2121212121212</v>
      </c>
      <c r="N24" s="194">
        <v>2303.030303030303</v>
      </c>
      <c r="O24" s="16">
        <v>3568.1818181818185</v>
      </c>
      <c r="P24" s="81">
        <f t="shared" si="1"/>
        <v>1789.89898989899</v>
      </c>
      <c r="Q24" s="16"/>
    </row>
    <row r="25" spans="1:17" s="5" customFormat="1" ht="18" customHeight="1">
      <c r="A25" s="522" t="s">
        <v>105</v>
      </c>
      <c r="B25" s="183" t="s">
        <v>106</v>
      </c>
      <c r="C25" s="184" t="s">
        <v>57</v>
      </c>
      <c r="D25" s="75">
        <v>2800</v>
      </c>
      <c r="E25" s="185">
        <v>2508.3333333333335</v>
      </c>
      <c r="F25" s="185">
        <v>2516.6666666666665</v>
      </c>
      <c r="G25" s="185">
        <v>2850</v>
      </c>
      <c r="H25" s="185">
        <v>2916.6666666666665</v>
      </c>
      <c r="I25" s="185">
        <v>3580</v>
      </c>
      <c r="J25" s="185">
        <v>4372.727272727273</v>
      </c>
      <c r="K25" s="185">
        <v>4975</v>
      </c>
      <c r="L25" s="185">
        <v>5500</v>
      </c>
      <c r="M25" s="185">
        <v>5500</v>
      </c>
      <c r="N25" s="185">
        <v>5500</v>
      </c>
      <c r="O25" s="185">
        <v>5500</v>
      </c>
      <c r="P25" s="81">
        <f t="shared" si="1"/>
        <v>4043.282828282828</v>
      </c>
      <c r="Q25" s="16"/>
    </row>
    <row r="26" spans="1:17" s="5" customFormat="1" ht="18" customHeight="1">
      <c r="A26" s="523"/>
      <c r="B26" s="183" t="s">
        <v>107</v>
      </c>
      <c r="C26" s="184" t="s">
        <v>57</v>
      </c>
      <c r="D26" s="75">
        <v>2930</v>
      </c>
      <c r="E26" s="185">
        <v>2716.6666666666665</v>
      </c>
      <c r="F26" s="185">
        <v>2775</v>
      </c>
      <c r="G26" s="185">
        <v>3036.3636363636365</v>
      </c>
      <c r="H26" s="185">
        <v>3233.3333333333335</v>
      </c>
      <c r="I26" s="185">
        <v>3866.6666666666665</v>
      </c>
      <c r="J26" s="185">
        <v>4400</v>
      </c>
      <c r="K26" s="185">
        <v>4980</v>
      </c>
      <c r="L26" s="185">
        <v>5550</v>
      </c>
      <c r="M26" s="185">
        <v>6000</v>
      </c>
      <c r="N26" s="185">
        <v>6000</v>
      </c>
      <c r="O26" s="185">
        <v>6000</v>
      </c>
      <c r="P26" s="81">
        <f t="shared" si="1"/>
        <v>4290.669191919192</v>
      </c>
      <c r="Q26" s="16"/>
    </row>
    <row r="27" spans="1:17" s="5" customFormat="1" ht="18" customHeight="1">
      <c r="A27" s="524"/>
      <c r="B27" s="183" t="s">
        <v>108</v>
      </c>
      <c r="C27" s="184" t="s">
        <v>57</v>
      </c>
      <c r="D27" s="75">
        <v>1380</v>
      </c>
      <c r="E27" s="185">
        <v>1633.3333333333333</v>
      </c>
      <c r="F27" s="185">
        <v>1800</v>
      </c>
      <c r="G27" s="185">
        <v>1754.5454545454545</v>
      </c>
      <c r="H27" s="185">
        <v>1800</v>
      </c>
      <c r="I27" s="185">
        <v>2160</v>
      </c>
      <c r="J27" s="185">
        <v>2775</v>
      </c>
      <c r="K27" s="185">
        <v>2960</v>
      </c>
      <c r="L27" s="185">
        <v>2758.3333333333335</v>
      </c>
      <c r="M27" s="185">
        <v>2983.3333333333335</v>
      </c>
      <c r="N27" s="185">
        <v>3126.6666666666665</v>
      </c>
      <c r="O27" s="185">
        <v>3600</v>
      </c>
      <c r="P27" s="81">
        <f t="shared" si="1"/>
        <v>2394.2676767676767</v>
      </c>
      <c r="Q27" s="16"/>
    </row>
    <row r="28" spans="1:17" s="5" customFormat="1" ht="18" customHeight="1">
      <c r="A28" s="16"/>
      <c r="B28" s="183" t="s">
        <v>204</v>
      </c>
      <c r="C28" s="184" t="s">
        <v>57</v>
      </c>
      <c r="D28" s="75">
        <v>1030</v>
      </c>
      <c r="E28" s="185">
        <v>1200</v>
      </c>
      <c r="F28" s="185">
        <v>1216.6666666666667</v>
      </c>
      <c r="G28" s="185">
        <v>1409.090909090909</v>
      </c>
      <c r="H28" s="185">
        <v>1691.6666666666667</v>
      </c>
      <c r="I28" s="185">
        <v>1966.6666666666667</v>
      </c>
      <c r="J28" s="185">
        <v>1991.6666666666667</v>
      </c>
      <c r="K28" s="185">
        <v>2146.6666666666665</v>
      </c>
      <c r="L28" s="185">
        <v>2091.6666666666665</v>
      </c>
      <c r="M28" s="185">
        <v>2008.3333333333333</v>
      </c>
      <c r="N28" s="185">
        <v>1873.3333333333333</v>
      </c>
      <c r="O28" s="185">
        <v>1860</v>
      </c>
      <c r="P28" s="81">
        <f t="shared" si="1"/>
        <v>1707.1464646464644</v>
      </c>
      <c r="Q28" s="16"/>
    </row>
    <row r="29" spans="1:17" s="5" customFormat="1" ht="19.5" customHeight="1">
      <c r="A29" s="195"/>
      <c r="B29" s="95"/>
      <c r="C29" s="184"/>
      <c r="D29" s="7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81"/>
      <c r="Q29" s="16"/>
    </row>
    <row r="30" spans="1:16" s="47" customFormat="1" ht="15.75" customHeight="1">
      <c r="A30" s="533" t="s">
        <v>44</v>
      </c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5"/>
    </row>
    <row r="31" spans="1:17" s="5" customFormat="1" ht="17.25" customHeight="1">
      <c r="A31" s="522" t="s">
        <v>120</v>
      </c>
      <c r="B31" s="183" t="s">
        <v>113</v>
      </c>
      <c r="C31" s="184" t="s">
        <v>59</v>
      </c>
      <c r="D31" s="75">
        <v>15500</v>
      </c>
      <c r="E31" s="185">
        <v>14500</v>
      </c>
      <c r="F31" s="185">
        <v>13583.333333333334</v>
      </c>
      <c r="G31" s="185">
        <v>13636.363636363636</v>
      </c>
      <c r="H31" s="185">
        <v>15250</v>
      </c>
      <c r="I31" s="185">
        <v>16333.333333333334</v>
      </c>
      <c r="J31" s="185">
        <v>16916.666666666668</v>
      </c>
      <c r="K31" s="185">
        <v>18133.333333333332</v>
      </c>
      <c r="L31" s="185">
        <v>20166.666666666668</v>
      </c>
      <c r="M31" s="185">
        <v>21250</v>
      </c>
      <c r="N31" s="185">
        <v>20933.333333333332</v>
      </c>
      <c r="O31" s="185">
        <v>22700</v>
      </c>
      <c r="P31" s="81">
        <f>AVERAGE(D31:O31)</f>
        <v>17408.58585858586</v>
      </c>
      <c r="Q31" s="16"/>
    </row>
    <row r="32" spans="1:17" s="5" customFormat="1" ht="17.25" customHeight="1">
      <c r="A32" s="523"/>
      <c r="B32" s="183" t="s">
        <v>205</v>
      </c>
      <c r="C32" s="184" t="s">
        <v>59</v>
      </c>
      <c r="D32" s="75">
        <v>12800</v>
      </c>
      <c r="E32" s="185">
        <v>11500</v>
      </c>
      <c r="F32" s="185">
        <v>10583.333333333334</v>
      </c>
      <c r="G32" s="185">
        <v>10636.363636363636</v>
      </c>
      <c r="H32" s="185">
        <v>12250</v>
      </c>
      <c r="I32" s="185">
        <v>13266.666666666666</v>
      </c>
      <c r="J32" s="185">
        <v>14083.333333333334</v>
      </c>
      <c r="K32" s="185">
        <v>15133.333333333334</v>
      </c>
      <c r="L32" s="185">
        <v>17250</v>
      </c>
      <c r="M32" s="185">
        <v>17750</v>
      </c>
      <c r="N32" s="185">
        <v>18200</v>
      </c>
      <c r="O32" s="185">
        <v>19700</v>
      </c>
      <c r="P32" s="81">
        <f aca="true" t="shared" si="2" ref="P32:P39">AVERAGE(D32:O32)</f>
        <v>14429.419191919193</v>
      </c>
      <c r="Q32" s="16"/>
    </row>
    <row r="33" spans="1:17" s="5" customFormat="1" ht="17.25" customHeight="1">
      <c r="A33" s="523"/>
      <c r="B33" s="183" t="s">
        <v>206</v>
      </c>
      <c r="C33" s="184" t="s">
        <v>59</v>
      </c>
      <c r="D33" s="75">
        <v>15500</v>
      </c>
      <c r="E33" s="185">
        <v>14500</v>
      </c>
      <c r="F33" s="185">
        <v>13500</v>
      </c>
      <c r="G33" s="185">
        <v>13545.454545454546</v>
      </c>
      <c r="H33" s="185">
        <v>15300</v>
      </c>
      <c r="I33" s="185">
        <v>16200</v>
      </c>
      <c r="J33" s="185">
        <v>16500</v>
      </c>
      <c r="K33" s="185">
        <v>18000</v>
      </c>
      <c r="L33" s="185">
        <v>20285.714285714286</v>
      </c>
      <c r="M33" s="185">
        <v>22166.666666666668</v>
      </c>
      <c r="N33" s="185">
        <v>23214.285714285714</v>
      </c>
      <c r="O33" s="185">
        <v>24900</v>
      </c>
      <c r="P33" s="81">
        <f t="shared" si="2"/>
        <v>17801.0101010101</v>
      </c>
      <c r="Q33" s="16"/>
    </row>
    <row r="34" spans="1:17" s="5" customFormat="1" ht="17.25" customHeight="1">
      <c r="A34" s="523"/>
      <c r="B34" s="183" t="s">
        <v>207</v>
      </c>
      <c r="C34" s="184" t="s">
        <v>59</v>
      </c>
      <c r="D34" s="75">
        <v>12800</v>
      </c>
      <c r="E34" s="185">
        <v>11500</v>
      </c>
      <c r="F34" s="185">
        <v>10500</v>
      </c>
      <c r="G34" s="185">
        <v>10636.363636363636</v>
      </c>
      <c r="H34" s="185">
        <v>12300</v>
      </c>
      <c r="I34" s="185">
        <v>13250</v>
      </c>
      <c r="J34" s="185">
        <v>13500</v>
      </c>
      <c r="K34" s="185">
        <v>15000</v>
      </c>
      <c r="L34" s="185">
        <v>17250</v>
      </c>
      <c r="M34" s="185">
        <v>18250</v>
      </c>
      <c r="N34" s="185">
        <v>19785.714285714286</v>
      </c>
      <c r="O34" s="185">
        <v>21700</v>
      </c>
      <c r="P34" s="81">
        <f t="shared" si="2"/>
        <v>14706.006493506495</v>
      </c>
      <c r="Q34" s="16"/>
    </row>
    <row r="35" spans="1:17" s="5" customFormat="1" ht="17.25" customHeight="1">
      <c r="A35" s="523"/>
      <c r="B35" s="183" t="s">
        <v>208</v>
      </c>
      <c r="C35" s="196" t="s">
        <v>59</v>
      </c>
      <c r="D35" s="75">
        <v>10000</v>
      </c>
      <c r="E35" s="185">
        <v>9583.333333333334</v>
      </c>
      <c r="F35" s="185">
        <v>9000</v>
      </c>
      <c r="G35" s="185">
        <v>9000</v>
      </c>
      <c r="H35" s="185">
        <v>11363.636363636364</v>
      </c>
      <c r="I35" s="185">
        <v>13000</v>
      </c>
      <c r="J35" s="185">
        <v>13500</v>
      </c>
      <c r="K35" s="185">
        <v>14000</v>
      </c>
      <c r="L35" s="185">
        <v>14727.272727272728</v>
      </c>
      <c r="M35" s="185">
        <v>15090.90909090909</v>
      </c>
      <c r="N35" s="185">
        <v>16000</v>
      </c>
      <c r="O35" s="185">
        <v>19333.333333333332</v>
      </c>
      <c r="P35" s="81">
        <f t="shared" si="2"/>
        <v>12883.207070707072</v>
      </c>
      <c r="Q35" s="16"/>
    </row>
    <row r="36" spans="1:17" s="5" customFormat="1" ht="17.25" customHeight="1">
      <c r="A36" s="523"/>
      <c r="B36" s="183" t="s">
        <v>111</v>
      </c>
      <c r="C36" s="196" t="s">
        <v>59</v>
      </c>
      <c r="D36" s="75">
        <v>7000</v>
      </c>
      <c r="E36" s="185">
        <v>6500</v>
      </c>
      <c r="F36" s="185">
        <v>6000</v>
      </c>
      <c r="G36" s="185">
        <v>6000</v>
      </c>
      <c r="H36" s="185">
        <v>8727.272727272728</v>
      </c>
      <c r="I36" s="185">
        <v>10857.142857142857</v>
      </c>
      <c r="J36" s="185">
        <v>11500</v>
      </c>
      <c r="K36" s="185">
        <v>12000</v>
      </c>
      <c r="L36" s="185">
        <v>12750</v>
      </c>
      <c r="M36" s="185">
        <v>13000</v>
      </c>
      <c r="N36" s="185">
        <v>13571.42857142857</v>
      </c>
      <c r="O36" s="185"/>
      <c r="P36" s="81">
        <f t="shared" si="2"/>
        <v>9809.62219598583</v>
      </c>
      <c r="Q36" s="16"/>
    </row>
    <row r="37" spans="1:17" s="5" customFormat="1" ht="17.25" customHeight="1">
      <c r="A37" s="523"/>
      <c r="B37" s="183" t="s">
        <v>117</v>
      </c>
      <c r="C37" s="196" t="s">
        <v>59</v>
      </c>
      <c r="D37" s="93">
        <v>4388.888888888889</v>
      </c>
      <c r="E37" s="190">
        <v>4500</v>
      </c>
      <c r="F37" s="190">
        <v>4500</v>
      </c>
      <c r="G37" s="190">
        <v>4090.909090909091</v>
      </c>
      <c r="H37" s="190">
        <v>4666.666666666667</v>
      </c>
      <c r="I37" s="190">
        <v>5233.333333333333</v>
      </c>
      <c r="J37" s="190">
        <v>5875</v>
      </c>
      <c r="K37" s="190">
        <v>6933.333333333333</v>
      </c>
      <c r="L37" s="190">
        <v>5833.333333333333</v>
      </c>
      <c r="M37" s="190">
        <v>6916.666666666667</v>
      </c>
      <c r="N37" s="190">
        <v>8866.666666666666</v>
      </c>
      <c r="O37" s="190">
        <v>11700</v>
      </c>
      <c r="P37" s="81">
        <f t="shared" si="2"/>
        <v>6125.399831649832</v>
      </c>
      <c r="Q37" s="16"/>
    </row>
    <row r="38" spans="1:17" s="5" customFormat="1" ht="17.25" customHeight="1">
      <c r="A38" s="197"/>
      <c r="B38" s="183" t="s">
        <v>209</v>
      </c>
      <c r="C38" s="196" t="s">
        <v>59</v>
      </c>
      <c r="D38" s="93">
        <v>15000</v>
      </c>
      <c r="E38" s="190">
        <v>15000</v>
      </c>
      <c r="F38" s="190">
        <v>15000</v>
      </c>
      <c r="G38" s="190">
        <v>15000</v>
      </c>
      <c r="H38" s="190">
        <v>15250</v>
      </c>
      <c r="I38" s="190">
        <v>16400</v>
      </c>
      <c r="J38" s="190">
        <v>17166.666666666668</v>
      </c>
      <c r="K38" s="190">
        <v>18666.666666666668</v>
      </c>
      <c r="L38" s="190">
        <v>18500</v>
      </c>
      <c r="M38" s="190">
        <v>19181.81818181818</v>
      </c>
      <c r="N38" s="190">
        <v>20400</v>
      </c>
      <c r="O38" s="190">
        <v>23100</v>
      </c>
      <c r="P38" s="81">
        <f t="shared" si="2"/>
        <v>17388.762626262625</v>
      </c>
      <c r="Q38" s="16"/>
    </row>
    <row r="39" spans="1:17" s="5" customFormat="1" ht="17.25" customHeight="1">
      <c r="A39" s="16"/>
      <c r="B39" s="183" t="s">
        <v>210</v>
      </c>
      <c r="C39" s="196" t="s">
        <v>58</v>
      </c>
      <c r="D39" s="93">
        <v>350</v>
      </c>
      <c r="E39" s="190">
        <v>350</v>
      </c>
      <c r="F39" s="190">
        <v>375</v>
      </c>
      <c r="G39" s="190">
        <v>386.3636363636364</v>
      </c>
      <c r="H39" s="190">
        <v>350</v>
      </c>
      <c r="I39" s="190">
        <v>280</v>
      </c>
      <c r="J39" s="190">
        <v>262.5</v>
      </c>
      <c r="K39" s="190">
        <v>350</v>
      </c>
      <c r="L39" s="190">
        <v>350</v>
      </c>
      <c r="M39" s="190">
        <v>366.6666666666667</v>
      </c>
      <c r="N39" s="190">
        <v>436.6666666666667</v>
      </c>
      <c r="O39" s="190">
        <v>565</v>
      </c>
      <c r="P39" s="81">
        <f t="shared" si="2"/>
        <v>368.51641414141415</v>
      </c>
      <c r="Q39" s="16"/>
    </row>
    <row r="40" spans="1:17" s="5" customFormat="1" ht="16.5" customHeight="1">
      <c r="A40" s="195"/>
      <c r="B40" s="95"/>
      <c r="C40" s="196"/>
      <c r="D40" s="7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81"/>
      <c r="Q40" s="16"/>
    </row>
    <row r="41" spans="1:16" s="47" customFormat="1" ht="15.75" customHeight="1">
      <c r="A41" s="533" t="s">
        <v>45</v>
      </c>
      <c r="B41" s="534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5"/>
    </row>
    <row r="42" spans="1:17" s="5" customFormat="1" ht="18.75" customHeight="1">
      <c r="A42" s="193"/>
      <c r="B42" s="183" t="s">
        <v>4</v>
      </c>
      <c r="C42" s="196" t="s">
        <v>58</v>
      </c>
      <c r="D42" s="75">
        <v>4000</v>
      </c>
      <c r="E42" s="185">
        <v>3741.6666666666665</v>
      </c>
      <c r="F42" s="185">
        <v>3800</v>
      </c>
      <c r="G42" s="185">
        <v>3918.181818181818</v>
      </c>
      <c r="H42" s="185">
        <v>3600</v>
      </c>
      <c r="I42" s="185">
        <v>3500</v>
      </c>
      <c r="J42" s="185">
        <v>3483.3333333333335</v>
      </c>
      <c r="K42" s="185">
        <v>3500</v>
      </c>
      <c r="L42" s="185">
        <v>3500</v>
      </c>
      <c r="M42" s="185">
        <v>3500</v>
      </c>
      <c r="N42" s="185">
        <v>3500</v>
      </c>
      <c r="O42" s="185">
        <v>3400</v>
      </c>
      <c r="P42" s="81">
        <f>AVERAGE(D42:O42)</f>
        <v>3620.2651515151515</v>
      </c>
      <c r="Q42" s="16"/>
    </row>
    <row r="43" spans="2:16" s="16" customFormat="1" ht="18.75" customHeight="1">
      <c r="B43" s="186"/>
      <c r="C43" s="19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"/>
    </row>
    <row r="44" spans="2:16" s="16" customFormat="1" ht="18.75" customHeight="1">
      <c r="B44" s="186"/>
      <c r="C44" s="19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"/>
    </row>
    <row r="45" s="16" customFormat="1" ht="15" customHeight="1">
      <c r="C45" s="29"/>
    </row>
    <row r="46" spans="1:17" s="5" customFormat="1" ht="36.75" customHeight="1">
      <c r="A46" s="528" t="str">
        <f>A3</f>
        <v>   Precios Promedios Mayorista Mensuales por Productos de los Principales Mercados de  Santo Domingo,  Enero-Diciembre 2022, (En RD$)</v>
      </c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16"/>
    </row>
    <row r="47" spans="1:17" s="5" customFormat="1" ht="3" customHeight="1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16"/>
    </row>
    <row r="48" spans="1:17" s="5" customFormat="1" ht="29.25" customHeight="1">
      <c r="A48" s="544" t="s">
        <v>186</v>
      </c>
      <c r="B48" s="545"/>
      <c r="C48" s="484" t="s">
        <v>0</v>
      </c>
      <c r="D48" s="484" t="s">
        <v>16</v>
      </c>
      <c r="E48" s="484" t="s">
        <v>17</v>
      </c>
      <c r="F48" s="484" t="s">
        <v>18</v>
      </c>
      <c r="G48" s="484" t="s">
        <v>19</v>
      </c>
      <c r="H48" s="484" t="s">
        <v>20</v>
      </c>
      <c r="I48" s="484" t="s">
        <v>21</v>
      </c>
      <c r="J48" s="484" t="s">
        <v>22</v>
      </c>
      <c r="K48" s="484" t="s">
        <v>195</v>
      </c>
      <c r="L48" s="484" t="s">
        <v>23</v>
      </c>
      <c r="M48" s="484" t="s">
        <v>196</v>
      </c>
      <c r="N48" s="484" t="s">
        <v>25</v>
      </c>
      <c r="O48" s="484" t="s">
        <v>26</v>
      </c>
      <c r="P48" s="484" t="s">
        <v>40</v>
      </c>
      <c r="Q48" s="16"/>
    </row>
    <row r="49" spans="1:16" s="47" customFormat="1" ht="21" customHeight="1">
      <c r="A49" s="533" t="s">
        <v>46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5"/>
    </row>
    <row r="50" spans="1:16" s="16" customFormat="1" ht="17.25" customHeight="1">
      <c r="A50" s="522" t="s">
        <v>124</v>
      </c>
      <c r="B50" s="183" t="s">
        <v>125</v>
      </c>
      <c r="C50" s="184" t="s">
        <v>57</v>
      </c>
      <c r="D50" s="109">
        <v>620</v>
      </c>
      <c r="E50" s="109">
        <v>1741.6666666666667</v>
      </c>
      <c r="F50" s="109">
        <v>2783.3333333333335</v>
      </c>
      <c r="G50" s="199">
        <v>2072.7272727272725</v>
      </c>
      <c r="H50" s="199">
        <v>1150</v>
      </c>
      <c r="I50" s="199">
        <v>1226.6666666666667</v>
      </c>
      <c r="J50" s="199">
        <v>1741.6666666666667</v>
      </c>
      <c r="K50" s="199">
        <v>1080</v>
      </c>
      <c r="L50" s="199">
        <v>1100</v>
      </c>
      <c r="M50" s="199">
        <v>1666.6666666666667</v>
      </c>
      <c r="N50" s="199">
        <v>1893.3333333333333</v>
      </c>
      <c r="O50" s="199">
        <v>3080</v>
      </c>
      <c r="P50" s="81">
        <f>AVERAGE(D50:O50)</f>
        <v>1679.671717171717</v>
      </c>
    </row>
    <row r="51" spans="1:16" s="16" customFormat="1" ht="17.25" customHeight="1">
      <c r="A51" s="523"/>
      <c r="B51" s="183" t="s">
        <v>126</v>
      </c>
      <c r="C51" s="184" t="s">
        <v>57</v>
      </c>
      <c r="D51" s="109">
        <v>12700</v>
      </c>
      <c r="E51" s="109">
        <v>6250</v>
      </c>
      <c r="F51" s="109">
        <v>4050</v>
      </c>
      <c r="G51" s="199">
        <v>5327.272727272727</v>
      </c>
      <c r="H51" s="199">
        <v>3250</v>
      </c>
      <c r="I51" s="199">
        <v>3133.3333333333335</v>
      </c>
      <c r="J51" s="199">
        <v>3633.3333333333335</v>
      </c>
      <c r="K51" s="199">
        <v>3426.6666666666665</v>
      </c>
      <c r="L51" s="199">
        <v>3766.6666666666665</v>
      </c>
      <c r="M51" s="199">
        <v>4150</v>
      </c>
      <c r="N51" s="199">
        <v>4720</v>
      </c>
      <c r="O51" s="199">
        <v>8600</v>
      </c>
      <c r="P51" s="81">
        <f aca="true" t="shared" si="3" ref="P51:P79">AVERAGE(D51:O51)</f>
        <v>5250.606060606061</v>
      </c>
    </row>
    <row r="52" spans="1:17" s="4" customFormat="1" ht="17.25" customHeight="1">
      <c r="A52" s="523"/>
      <c r="B52" s="183" t="s">
        <v>127</v>
      </c>
      <c r="C52" s="184" t="s">
        <v>57</v>
      </c>
      <c r="D52" s="112">
        <v>9125</v>
      </c>
      <c r="E52" s="112">
        <v>4416.666666666667</v>
      </c>
      <c r="F52" s="112">
        <v>2516.6666666666665</v>
      </c>
      <c r="G52" s="200">
        <v>3181.818181818182</v>
      </c>
      <c r="H52" s="200">
        <v>1750</v>
      </c>
      <c r="I52" s="200">
        <v>1750</v>
      </c>
      <c r="J52" s="200">
        <v>1927.2727272727273</v>
      </c>
      <c r="K52" s="200">
        <v>1920</v>
      </c>
      <c r="L52" s="200">
        <v>2533.3333333333335</v>
      </c>
      <c r="M52" s="200">
        <v>3320</v>
      </c>
      <c r="N52" s="200">
        <v>3200</v>
      </c>
      <c r="O52" s="200">
        <v>3685.714285714286</v>
      </c>
      <c r="P52" s="81">
        <f t="shared" si="3"/>
        <v>3277.205988455988</v>
      </c>
      <c r="Q52" s="8"/>
    </row>
    <row r="53" spans="1:17" s="4" customFormat="1" ht="17.25" customHeight="1">
      <c r="A53" s="524"/>
      <c r="B53" s="183" t="s">
        <v>128</v>
      </c>
      <c r="C53" s="184" t="s">
        <v>57</v>
      </c>
      <c r="D53" s="112">
        <v>2500</v>
      </c>
      <c r="E53" s="112">
        <v>4250</v>
      </c>
      <c r="F53" s="112">
        <v>3625</v>
      </c>
      <c r="G53" s="200">
        <v>7409.090909090909</v>
      </c>
      <c r="H53" s="200">
        <v>7041.666666666667</v>
      </c>
      <c r="I53" s="200">
        <v>3900</v>
      </c>
      <c r="J53" s="200">
        <v>2916.6666666666665</v>
      </c>
      <c r="K53" s="200">
        <v>2466.6666666666665</v>
      </c>
      <c r="L53" s="200">
        <v>2958.3333333333335</v>
      </c>
      <c r="M53" s="200">
        <v>4208.333333333333</v>
      </c>
      <c r="N53" s="200">
        <v>2900</v>
      </c>
      <c r="O53" s="200">
        <v>3650</v>
      </c>
      <c r="P53" s="81">
        <f t="shared" si="3"/>
        <v>3985.4797979797986</v>
      </c>
      <c r="Q53" s="8"/>
    </row>
    <row r="54" spans="1:17" s="4" customFormat="1" ht="16.5" customHeight="1">
      <c r="A54" s="522" t="s">
        <v>72</v>
      </c>
      <c r="B54" s="183" t="s">
        <v>130</v>
      </c>
      <c r="C54" s="184"/>
      <c r="D54" s="112">
        <v>10450</v>
      </c>
      <c r="E54" s="112">
        <v>9250</v>
      </c>
      <c r="F54" s="112">
        <v>10041.666666666666</v>
      </c>
      <c r="G54" s="200">
        <v>9863.636363636364</v>
      </c>
      <c r="H54" s="200">
        <v>9375</v>
      </c>
      <c r="I54" s="200">
        <v>8000</v>
      </c>
      <c r="J54" s="200">
        <v>6791.666666666667</v>
      </c>
      <c r="K54" s="200">
        <v>5733.333333333333</v>
      </c>
      <c r="L54" s="200">
        <v>5883.333333333333</v>
      </c>
      <c r="M54" s="200">
        <v>5258.333333333333</v>
      </c>
      <c r="N54" s="200">
        <v>9433.333333333334</v>
      </c>
      <c r="O54" s="200">
        <v>9550</v>
      </c>
      <c r="P54" s="81">
        <f t="shared" si="3"/>
        <v>8302.52525252525</v>
      </c>
      <c r="Q54" s="8"/>
    </row>
    <row r="55" spans="1:17" s="4" customFormat="1" ht="17.25" customHeight="1">
      <c r="A55" s="524"/>
      <c r="B55" s="183" t="s">
        <v>131</v>
      </c>
      <c r="C55" s="184" t="s">
        <v>57</v>
      </c>
      <c r="D55" s="112"/>
      <c r="E55" s="112"/>
      <c r="F55" s="112"/>
      <c r="G55" s="200"/>
      <c r="H55" s="200">
        <v>1583.3333333333333</v>
      </c>
      <c r="I55" s="200">
        <v>7500</v>
      </c>
      <c r="J55" s="200"/>
      <c r="K55" s="200"/>
      <c r="L55" s="200"/>
      <c r="M55" s="200"/>
      <c r="N55" s="200"/>
      <c r="O55" s="200">
        <v>8200</v>
      </c>
      <c r="P55" s="81">
        <f t="shared" si="3"/>
        <v>5761.111111111112</v>
      </c>
      <c r="Q55" s="8"/>
    </row>
    <row r="56" spans="1:17" s="4" customFormat="1" ht="17.25" customHeight="1">
      <c r="A56" s="203"/>
      <c r="B56" s="183" t="s">
        <v>5</v>
      </c>
      <c r="C56" s="184" t="s">
        <v>57</v>
      </c>
      <c r="D56" s="112">
        <v>2318.1818181818176</v>
      </c>
      <c r="E56" s="112">
        <v>1893.939393939394</v>
      </c>
      <c r="F56" s="112">
        <v>1439.3939393939393</v>
      </c>
      <c r="G56" s="200">
        <v>1384.297520661157</v>
      </c>
      <c r="H56" s="200">
        <v>1344.6969696969697</v>
      </c>
      <c r="I56" s="200">
        <v>1084.8484848484845</v>
      </c>
      <c r="J56" s="200">
        <v>1477.272727272727</v>
      </c>
      <c r="K56" s="200">
        <v>1803.0303030303025</v>
      </c>
      <c r="L56" s="200">
        <v>1969.6969696969693</v>
      </c>
      <c r="M56" s="200">
        <v>1988.6363636363633</v>
      </c>
      <c r="N56" s="200">
        <v>1878.7878787878778</v>
      </c>
      <c r="O56" s="200">
        <v>1940.9090909090912</v>
      </c>
      <c r="P56" s="81">
        <f>AVERAGE(D56:O56)</f>
        <v>1710.3076216712577</v>
      </c>
      <c r="Q56" s="8"/>
    </row>
    <row r="57" spans="1:17" s="4" customFormat="1" ht="17.25" customHeight="1">
      <c r="A57" s="522" t="s">
        <v>50</v>
      </c>
      <c r="B57" s="183" t="s">
        <v>211</v>
      </c>
      <c r="C57" s="184" t="s">
        <v>57</v>
      </c>
      <c r="D57" s="77">
        <v>1336</v>
      </c>
      <c r="E57" s="77">
        <v>1280</v>
      </c>
      <c r="F57" s="77">
        <v>1280</v>
      </c>
      <c r="G57" s="204">
        <v>1280</v>
      </c>
      <c r="H57" s="204">
        <v>1280</v>
      </c>
      <c r="I57" s="204">
        <v>1280</v>
      </c>
      <c r="J57" s="204">
        <v>1260</v>
      </c>
      <c r="K57" s="204"/>
      <c r="L57" s="204"/>
      <c r="M57" s="204"/>
      <c r="N57" s="204"/>
      <c r="O57" s="204">
        <v>0</v>
      </c>
      <c r="P57" s="81">
        <f t="shared" si="3"/>
        <v>1124.5</v>
      </c>
      <c r="Q57" s="8"/>
    </row>
    <row r="58" spans="1:17" s="4" customFormat="1" ht="17.25" customHeight="1">
      <c r="A58" s="524"/>
      <c r="B58" s="183" t="s">
        <v>212</v>
      </c>
      <c r="C58" s="184" t="s">
        <v>57</v>
      </c>
      <c r="D58" s="113">
        <v>1080</v>
      </c>
      <c r="E58" s="113">
        <v>1326.6666666666667</v>
      </c>
      <c r="F58" s="113">
        <v>1213.3333333333333</v>
      </c>
      <c r="G58" s="205">
        <v>1178.1818181818182</v>
      </c>
      <c r="H58" s="205">
        <v>920</v>
      </c>
      <c r="I58" s="205">
        <v>1200</v>
      </c>
      <c r="J58" s="205">
        <v>1053.3333333333333</v>
      </c>
      <c r="K58" s="205">
        <v>1034.2857142857142</v>
      </c>
      <c r="L58" s="205">
        <v>1418.1818181818182</v>
      </c>
      <c r="M58" s="205">
        <v>1520</v>
      </c>
      <c r="N58" s="205">
        <v>1408</v>
      </c>
      <c r="O58" s="205">
        <v>1064</v>
      </c>
      <c r="P58" s="81">
        <f t="shared" si="3"/>
        <v>1201.3318903318902</v>
      </c>
      <c r="Q58" s="8"/>
    </row>
    <row r="59" spans="1:17" s="4" customFormat="1" ht="17.25" customHeight="1">
      <c r="A59" s="483"/>
      <c r="B59" s="183" t="s">
        <v>213</v>
      </c>
      <c r="C59" s="184"/>
      <c r="D59" s="113"/>
      <c r="E59" s="113"/>
      <c r="F59" s="113">
        <v>2066.6666666666665</v>
      </c>
      <c r="G59" s="205">
        <v>2166.6666666666665</v>
      </c>
      <c r="H59" s="205">
        <v>2566.6666666666665</v>
      </c>
      <c r="I59" s="205">
        <v>2500</v>
      </c>
      <c r="J59" s="205">
        <v>2914.285714285714</v>
      </c>
      <c r="K59" s="205">
        <v>2920</v>
      </c>
      <c r="L59" s="205">
        <v>2000</v>
      </c>
      <c r="M59" s="205"/>
      <c r="N59" s="205"/>
      <c r="O59" s="205">
        <v>0</v>
      </c>
      <c r="P59" s="81">
        <f t="shared" si="3"/>
        <v>2141.785714285714</v>
      </c>
      <c r="Q59" s="8"/>
    </row>
    <row r="60" spans="1:17" s="4" customFormat="1" ht="17.25" customHeight="1">
      <c r="A60" s="523" t="s">
        <v>194</v>
      </c>
      <c r="B60" s="183" t="s">
        <v>214</v>
      </c>
      <c r="C60" s="184" t="s">
        <v>57</v>
      </c>
      <c r="D60" s="112">
        <v>2700</v>
      </c>
      <c r="E60" s="112">
        <v>2516.6666666666665</v>
      </c>
      <c r="F60" s="112">
        <v>2383.3333333333335</v>
      </c>
      <c r="G60" s="200">
        <v>2709.090909090909</v>
      </c>
      <c r="H60" s="200">
        <v>3250</v>
      </c>
      <c r="I60" s="200">
        <v>3320</v>
      </c>
      <c r="J60" s="200">
        <v>3866.6666666666665</v>
      </c>
      <c r="K60" s="200">
        <v>4480</v>
      </c>
      <c r="L60" s="200">
        <v>3550</v>
      </c>
      <c r="M60" s="200">
        <v>3133.3333333333335</v>
      </c>
      <c r="N60" s="200">
        <v>3371.4285714285716</v>
      </c>
      <c r="O60" s="200">
        <v>4371.428571428572</v>
      </c>
      <c r="P60" s="81">
        <f t="shared" si="3"/>
        <v>3304.329004329004</v>
      </c>
      <c r="Q60" s="8"/>
    </row>
    <row r="61" spans="1:17" s="4" customFormat="1" ht="17.25" customHeight="1">
      <c r="A61" s="523"/>
      <c r="B61" s="183" t="s">
        <v>136</v>
      </c>
      <c r="C61" s="184" t="s">
        <v>57</v>
      </c>
      <c r="D61" s="112">
        <v>2000</v>
      </c>
      <c r="E61" s="112">
        <v>2300</v>
      </c>
      <c r="F61" s="112">
        <v>2000</v>
      </c>
      <c r="G61" s="200">
        <v>1981.8181818181818</v>
      </c>
      <c r="H61" s="200">
        <v>2525</v>
      </c>
      <c r="I61" s="200">
        <v>2220</v>
      </c>
      <c r="J61" s="200">
        <v>2433.3333333333335</v>
      </c>
      <c r="K61" s="200">
        <v>3666.6666666666665</v>
      </c>
      <c r="L61" s="200">
        <v>2850</v>
      </c>
      <c r="M61" s="200">
        <v>3218.181818181818</v>
      </c>
      <c r="N61" s="200">
        <v>3626.6666666666665</v>
      </c>
      <c r="O61" s="200">
        <v>3020</v>
      </c>
      <c r="P61" s="81">
        <f t="shared" si="3"/>
        <v>2653.472222222222</v>
      </c>
      <c r="Q61" s="8"/>
    </row>
    <row r="62" spans="1:17" s="5" customFormat="1" ht="17.25" customHeight="1">
      <c r="A62" s="527"/>
      <c r="B62" s="183" t="s">
        <v>137</v>
      </c>
      <c r="C62" s="184" t="s">
        <v>57</v>
      </c>
      <c r="D62" s="113">
        <v>2740</v>
      </c>
      <c r="E62" s="113">
        <v>2116.6666666666665</v>
      </c>
      <c r="F62" s="113">
        <v>2020</v>
      </c>
      <c r="G62" s="205"/>
      <c r="H62" s="205"/>
      <c r="I62" s="205"/>
      <c r="J62" s="205"/>
      <c r="K62" s="205">
        <v>4800</v>
      </c>
      <c r="L62" s="205">
        <v>4733.333333333333</v>
      </c>
      <c r="M62" s="205">
        <v>4100</v>
      </c>
      <c r="N62" s="205">
        <v>3733.3333333333335</v>
      </c>
      <c r="O62" s="205">
        <v>4420</v>
      </c>
      <c r="P62" s="81">
        <f>AVERAGE(D62:O62)</f>
        <v>3582.9166666666665</v>
      </c>
      <c r="Q62" s="16"/>
    </row>
    <row r="63" spans="1:17" s="5" customFormat="1" ht="17.25" customHeight="1">
      <c r="A63" s="186"/>
      <c r="B63" s="183" t="s">
        <v>12</v>
      </c>
      <c r="C63" s="184" t="s">
        <v>57</v>
      </c>
      <c r="D63" s="113">
        <v>1040</v>
      </c>
      <c r="E63" s="113">
        <v>1150</v>
      </c>
      <c r="F63" s="113">
        <v>883.3333333333334</v>
      </c>
      <c r="G63" s="205">
        <v>990.9090909090909</v>
      </c>
      <c r="H63" s="205">
        <v>833.3333333333334</v>
      </c>
      <c r="I63" s="205">
        <v>786.6666666666666</v>
      </c>
      <c r="J63" s="205">
        <v>1116.6666666666667</v>
      </c>
      <c r="K63" s="205">
        <v>966.6666666666666</v>
      </c>
      <c r="L63" s="205">
        <v>1175</v>
      </c>
      <c r="M63" s="205">
        <v>1558.3333333333333</v>
      </c>
      <c r="N63" s="205">
        <v>1733.3333333333333</v>
      </c>
      <c r="O63" s="205">
        <v>2140</v>
      </c>
      <c r="P63" s="81">
        <f t="shared" si="3"/>
        <v>1197.8535353535356</v>
      </c>
      <c r="Q63" s="16"/>
    </row>
    <row r="64" spans="1:17" s="5" customFormat="1" ht="17.25" customHeight="1">
      <c r="A64" s="186"/>
      <c r="B64" s="183" t="s">
        <v>13</v>
      </c>
      <c r="C64" s="184" t="s">
        <v>57</v>
      </c>
      <c r="D64" s="113">
        <v>488.88888888888886</v>
      </c>
      <c r="E64" s="113">
        <v>861.111111111111</v>
      </c>
      <c r="F64" s="113">
        <v>1333.3333333333333</v>
      </c>
      <c r="G64" s="205">
        <v>535.3535353535354</v>
      </c>
      <c r="H64" s="205">
        <v>861.111111111111</v>
      </c>
      <c r="I64" s="205">
        <v>985.185185185185</v>
      </c>
      <c r="J64" s="205">
        <v>750</v>
      </c>
      <c r="K64" s="205">
        <v>518.5185185185186</v>
      </c>
      <c r="L64" s="205">
        <v>740.7407407407408</v>
      </c>
      <c r="M64" s="205">
        <v>1342.5925925925928</v>
      </c>
      <c r="N64" s="205">
        <v>1096.2962962962963</v>
      </c>
      <c r="O64" s="205">
        <v>944.4444444444443</v>
      </c>
      <c r="P64" s="81">
        <f t="shared" si="3"/>
        <v>871.4646464646463</v>
      </c>
      <c r="Q64" s="16"/>
    </row>
    <row r="65" spans="1:17" s="5" customFormat="1" ht="17.25" customHeight="1">
      <c r="A65" s="186"/>
      <c r="B65" s="183" t="s">
        <v>14</v>
      </c>
      <c r="C65" s="184" t="s">
        <v>58</v>
      </c>
      <c r="D65" s="113">
        <v>970</v>
      </c>
      <c r="E65" s="113">
        <v>858.3333333333334</v>
      </c>
      <c r="F65" s="113">
        <v>975</v>
      </c>
      <c r="G65" s="205">
        <v>990.9090909090909</v>
      </c>
      <c r="H65" s="205">
        <v>866.6666666666666</v>
      </c>
      <c r="I65" s="205">
        <v>1173.3333333333333</v>
      </c>
      <c r="J65" s="205">
        <v>1300</v>
      </c>
      <c r="K65" s="205">
        <v>1466.6666666666667</v>
      </c>
      <c r="L65" s="205">
        <v>1158.3333333333333</v>
      </c>
      <c r="M65" s="205">
        <v>1100</v>
      </c>
      <c r="N65" s="205">
        <v>1453.3333333333333</v>
      </c>
      <c r="O65" s="205">
        <v>1400</v>
      </c>
      <c r="P65" s="81">
        <f t="shared" si="3"/>
        <v>1142.7146464646464</v>
      </c>
      <c r="Q65" s="16"/>
    </row>
    <row r="66" spans="1:17" s="5" customFormat="1" ht="17.25" customHeight="1">
      <c r="A66" s="522" t="s">
        <v>140</v>
      </c>
      <c r="B66" s="183" t="s">
        <v>215</v>
      </c>
      <c r="C66" s="184" t="s">
        <v>57</v>
      </c>
      <c r="D66" s="113">
        <v>700.0000000000002</v>
      </c>
      <c r="E66" s="113">
        <v>763.8888888888888</v>
      </c>
      <c r="F66" s="113">
        <v>847.2222222222223</v>
      </c>
      <c r="G66" s="205">
        <v>1090.909090909091</v>
      </c>
      <c r="H66" s="205">
        <v>986.1111111111112</v>
      </c>
      <c r="I66" s="205">
        <v>1222.2222222222222</v>
      </c>
      <c r="J66" s="205">
        <v>1222.2222222222224</v>
      </c>
      <c r="K66" s="205">
        <v>1244.4444444444446</v>
      </c>
      <c r="L66" s="205">
        <v>1500.0000000000002</v>
      </c>
      <c r="M66" s="205">
        <v>1444.4444444444443</v>
      </c>
      <c r="N66" s="205">
        <v>1355.5555555555559</v>
      </c>
      <c r="O66" s="205">
        <v>1366.666666666667</v>
      </c>
      <c r="P66" s="81">
        <f t="shared" si="3"/>
        <v>1145.307239057239</v>
      </c>
      <c r="Q66" s="16"/>
    </row>
    <row r="67" spans="1:17" s="5" customFormat="1" ht="17.25" customHeight="1">
      <c r="A67" s="524"/>
      <c r="B67" s="183" t="s">
        <v>139</v>
      </c>
      <c r="C67" s="184" t="s">
        <v>57</v>
      </c>
      <c r="D67" s="113">
        <v>961.1111111111111</v>
      </c>
      <c r="E67" s="113">
        <v>1226.851851851852</v>
      </c>
      <c r="F67" s="113">
        <v>791.6666666666666</v>
      </c>
      <c r="G67" s="205">
        <v>775.2525252525252</v>
      </c>
      <c r="H67" s="205">
        <v>824.074074074074</v>
      </c>
      <c r="I67" s="205">
        <v>1483.1649831649827</v>
      </c>
      <c r="J67" s="205">
        <v>613.6363636363636</v>
      </c>
      <c r="K67" s="205">
        <v>778.7878787878788</v>
      </c>
      <c r="L67" s="205">
        <v>1647.7272727272727</v>
      </c>
      <c r="M67" s="205">
        <v>912.878787878788</v>
      </c>
      <c r="N67" s="205">
        <v>527.2727272727274</v>
      </c>
      <c r="O67" s="205">
        <v>716.8181818181818</v>
      </c>
      <c r="P67" s="81">
        <f t="shared" si="3"/>
        <v>938.2702020202022</v>
      </c>
      <c r="Q67" s="16"/>
    </row>
    <row r="68" spans="1:17" s="5" customFormat="1" ht="17.25" customHeight="1">
      <c r="A68" s="186"/>
      <c r="B68" s="183" t="s">
        <v>6</v>
      </c>
      <c r="C68" s="184" t="s">
        <v>57</v>
      </c>
      <c r="D68" s="113">
        <v>3360</v>
      </c>
      <c r="E68" s="113">
        <v>1333.3333333333333</v>
      </c>
      <c r="F68" s="113">
        <v>508.3333333333333</v>
      </c>
      <c r="G68" s="205">
        <v>545.4545454545455</v>
      </c>
      <c r="H68" s="205">
        <v>508.3333333333333</v>
      </c>
      <c r="I68" s="205">
        <v>620</v>
      </c>
      <c r="J68" s="205">
        <v>1366.6666666666667</v>
      </c>
      <c r="K68" s="205">
        <v>1833.3333333333333</v>
      </c>
      <c r="L68" s="205">
        <v>1575</v>
      </c>
      <c r="M68" s="205">
        <v>1200</v>
      </c>
      <c r="N68" s="205">
        <v>1893.3333333333333</v>
      </c>
      <c r="O68" s="205">
        <v>1540</v>
      </c>
      <c r="P68" s="81">
        <f t="shared" si="3"/>
        <v>1356.9823232323233</v>
      </c>
      <c r="Q68" s="16"/>
    </row>
    <row r="69" spans="1:17" s="5" customFormat="1" ht="17.25" customHeight="1">
      <c r="A69" s="186"/>
      <c r="B69" s="183" t="s">
        <v>7</v>
      </c>
      <c r="C69" s="184" t="s">
        <v>0</v>
      </c>
      <c r="D69" s="113">
        <v>69</v>
      </c>
      <c r="E69" s="113">
        <v>70</v>
      </c>
      <c r="F69" s="113">
        <v>65</v>
      </c>
      <c r="G69" s="205">
        <v>69.0909090909091</v>
      </c>
      <c r="H69" s="205">
        <v>67.91666666666667</v>
      </c>
      <c r="I69" s="205">
        <v>67.33333333333333</v>
      </c>
      <c r="J69" s="205">
        <v>74.16666666666667</v>
      </c>
      <c r="K69" s="205">
        <v>72</v>
      </c>
      <c r="L69" s="205">
        <v>75</v>
      </c>
      <c r="M69" s="205">
        <v>72.08333333333333</v>
      </c>
      <c r="N69" s="205">
        <v>68.66666666666667</v>
      </c>
      <c r="O69" s="205">
        <v>69.5</v>
      </c>
      <c r="P69" s="81">
        <f t="shared" si="3"/>
        <v>69.97979797979798</v>
      </c>
      <c r="Q69" s="16"/>
    </row>
    <row r="70" spans="1:17" s="5" customFormat="1" ht="17.25" customHeight="1">
      <c r="A70" s="522" t="s">
        <v>216</v>
      </c>
      <c r="B70" s="183" t="s">
        <v>143</v>
      </c>
      <c r="C70" s="184" t="s">
        <v>57</v>
      </c>
      <c r="D70" s="113">
        <v>955.5555555555557</v>
      </c>
      <c r="E70" s="113">
        <v>861.111111111111</v>
      </c>
      <c r="F70" s="113">
        <v>1203.703703703704</v>
      </c>
      <c r="G70" s="205">
        <v>2262.6262626262633</v>
      </c>
      <c r="H70" s="205">
        <v>2907.4074074074083</v>
      </c>
      <c r="I70" s="205">
        <v>1629.6296296296298</v>
      </c>
      <c r="J70" s="205">
        <v>1444.4444444444443</v>
      </c>
      <c r="K70" s="205">
        <v>2059.2592592592596</v>
      </c>
      <c r="L70" s="205">
        <v>2370.370370370371</v>
      </c>
      <c r="M70" s="205">
        <v>2796.296296296297</v>
      </c>
      <c r="N70" s="205">
        <v>3155.5555555555547</v>
      </c>
      <c r="O70" s="205">
        <v>2577.7777777777783</v>
      </c>
      <c r="P70" s="81">
        <f t="shared" si="3"/>
        <v>2018.6447811447813</v>
      </c>
      <c r="Q70" s="16"/>
    </row>
    <row r="71" spans="1:17" s="5" customFormat="1" ht="17.25" customHeight="1">
      <c r="A71" s="524"/>
      <c r="B71" s="183" t="s">
        <v>144</v>
      </c>
      <c r="C71" s="184" t="s">
        <v>57</v>
      </c>
      <c r="D71" s="113">
        <v>1711.1111111111109</v>
      </c>
      <c r="E71" s="75">
        <v>1888.8888888888887</v>
      </c>
      <c r="F71" s="113">
        <v>1518.5185185185185</v>
      </c>
      <c r="G71" s="114">
        <v>2292.9292929292933</v>
      </c>
      <c r="H71" s="113">
        <v>1351.8518518518517</v>
      </c>
      <c r="I71" s="113">
        <v>503.7037037037037</v>
      </c>
      <c r="J71" s="113">
        <v>833.3333333333331</v>
      </c>
      <c r="K71" s="113">
        <v>1155.5555555555559</v>
      </c>
      <c r="L71" s="114">
        <v>1407.4074074074072</v>
      </c>
      <c r="M71" s="113">
        <v>2814.8148148148157</v>
      </c>
      <c r="N71" s="117">
        <v>2503.703703703705</v>
      </c>
      <c r="O71" s="205">
        <v>2311.1111111111113</v>
      </c>
      <c r="P71" s="81">
        <f>AVERAGE(D71:O71)</f>
        <v>1691.0774410774418</v>
      </c>
      <c r="Q71" s="16"/>
    </row>
    <row r="72" spans="1:17" s="5" customFormat="1" ht="17.25" customHeight="1">
      <c r="A72" s="186"/>
      <c r="B72" s="183" t="s">
        <v>8</v>
      </c>
      <c r="C72" s="184" t="s">
        <v>57</v>
      </c>
      <c r="D72" s="113">
        <v>2300</v>
      </c>
      <c r="E72" s="75">
        <v>2766.6666666666665</v>
      </c>
      <c r="F72" s="117">
        <v>1600</v>
      </c>
      <c r="G72" s="118">
        <v>1127.2727272727273</v>
      </c>
      <c r="H72" s="113">
        <v>1058.3333333333333</v>
      </c>
      <c r="I72" s="113">
        <v>973.3333333333334</v>
      </c>
      <c r="J72" s="115">
        <v>1058.3333333333333</v>
      </c>
      <c r="K72" s="117">
        <v>1133.3333333333333</v>
      </c>
      <c r="L72" s="114">
        <v>1491.6666666666667</v>
      </c>
      <c r="M72" s="113">
        <v>1741.6666666666667</v>
      </c>
      <c r="N72" s="115">
        <v>1880</v>
      </c>
      <c r="O72" s="205">
        <v>1700</v>
      </c>
      <c r="P72" s="81">
        <f>AVERAGE(D72:O72)</f>
        <v>1569.2171717171716</v>
      </c>
      <c r="Q72" s="16"/>
    </row>
    <row r="73" spans="1:17" s="5" customFormat="1" ht="17.25" customHeight="1">
      <c r="A73" s="186"/>
      <c r="B73" s="183" t="s">
        <v>28</v>
      </c>
      <c r="C73" s="184" t="s">
        <v>57</v>
      </c>
      <c r="D73" s="113">
        <v>1550</v>
      </c>
      <c r="E73" s="75">
        <v>2183.3333333333335</v>
      </c>
      <c r="F73" s="117">
        <v>2727.2727272727275</v>
      </c>
      <c r="G73" s="118">
        <v>2636.3636363636365</v>
      </c>
      <c r="H73" s="113">
        <v>1954.5454545454545</v>
      </c>
      <c r="I73" s="113">
        <v>1745.4545454545455</v>
      </c>
      <c r="J73" s="115">
        <v>2125</v>
      </c>
      <c r="K73" s="115">
        <v>1500</v>
      </c>
      <c r="L73" s="114">
        <v>2227.2727272727275</v>
      </c>
      <c r="M73" s="113">
        <v>3541.6666666666665</v>
      </c>
      <c r="N73" s="118">
        <v>2700</v>
      </c>
      <c r="O73" s="205">
        <v>2600</v>
      </c>
      <c r="P73" s="81">
        <f>AVERAGE(D73:O73)</f>
        <v>2290.909090909091</v>
      </c>
      <c r="Q73" s="16"/>
    </row>
    <row r="74" spans="1:17" s="5" customFormat="1" ht="16.5" customHeight="1">
      <c r="A74" s="186"/>
      <c r="B74" s="183" t="s">
        <v>34</v>
      </c>
      <c r="C74" s="184" t="s">
        <v>57</v>
      </c>
      <c r="D74" s="113">
        <v>2100</v>
      </c>
      <c r="E74" s="75">
        <v>2058.3333333333335</v>
      </c>
      <c r="F74" s="117">
        <v>2590.909090909091</v>
      </c>
      <c r="G74" s="118">
        <v>2681.818181818182</v>
      </c>
      <c r="H74" s="113">
        <v>2363.6363636363635</v>
      </c>
      <c r="I74" s="113">
        <v>2533.3333333333335</v>
      </c>
      <c r="J74" s="115">
        <v>2375</v>
      </c>
      <c r="K74" s="115">
        <v>2100</v>
      </c>
      <c r="L74" s="114">
        <v>2250</v>
      </c>
      <c r="M74" s="113">
        <v>3625</v>
      </c>
      <c r="N74" s="118">
        <v>3933.3333333333335</v>
      </c>
      <c r="O74" s="205">
        <v>2450</v>
      </c>
      <c r="P74" s="81">
        <f>AVERAGE(D74:O74)</f>
        <v>2588.4469696969695</v>
      </c>
      <c r="Q74" s="16"/>
    </row>
    <row r="75" spans="1:17" s="5" customFormat="1" ht="1.5" customHeight="1" hidden="1">
      <c r="A75" s="186"/>
      <c r="B75" s="183" t="s">
        <v>217</v>
      </c>
      <c r="C75" s="184" t="s">
        <v>57</v>
      </c>
      <c r="D75" s="113"/>
      <c r="E75" s="113"/>
      <c r="F75" s="113"/>
      <c r="G75" s="205"/>
      <c r="H75" s="205"/>
      <c r="I75" s="205"/>
      <c r="J75" s="205"/>
      <c r="K75" s="205"/>
      <c r="L75" s="205"/>
      <c r="M75" s="205"/>
      <c r="N75" s="205"/>
      <c r="O75" s="205"/>
      <c r="P75" s="81"/>
      <c r="Q75" s="16"/>
    </row>
    <row r="76" spans="1:17" s="5" customFormat="1" ht="0.75" customHeight="1" hidden="1">
      <c r="A76" s="186"/>
      <c r="B76" s="183"/>
      <c r="C76" s="184"/>
      <c r="D76" s="113"/>
      <c r="E76" s="113"/>
      <c r="F76" s="113"/>
      <c r="G76" s="205"/>
      <c r="H76" s="205"/>
      <c r="I76" s="205"/>
      <c r="J76" s="205"/>
      <c r="K76" s="205"/>
      <c r="L76" s="205"/>
      <c r="M76" s="205"/>
      <c r="N76" s="205"/>
      <c r="O76" s="205"/>
      <c r="P76" s="81" t="e">
        <f t="shared" si="3"/>
        <v>#DIV/0!</v>
      </c>
      <c r="Q76" s="16"/>
    </row>
    <row r="77" spans="1:17" s="5" customFormat="1" ht="17.25" customHeight="1">
      <c r="A77" s="522" t="s">
        <v>35</v>
      </c>
      <c r="B77" s="183" t="s">
        <v>145</v>
      </c>
      <c r="C77" s="184" t="s">
        <v>62</v>
      </c>
      <c r="D77" s="113">
        <v>3000</v>
      </c>
      <c r="E77" s="113">
        <v>3025</v>
      </c>
      <c r="F77" s="113">
        <v>2016.6666666666667</v>
      </c>
      <c r="G77" s="205">
        <v>1890.909090909091</v>
      </c>
      <c r="H77" s="205">
        <v>2458.3333333333335</v>
      </c>
      <c r="I77" s="205">
        <v>2146.6666666666665</v>
      </c>
      <c r="J77" s="205">
        <v>1858.3333333333333</v>
      </c>
      <c r="K77" s="205">
        <v>2233.3333333333335</v>
      </c>
      <c r="L77" s="205">
        <v>2133.3333333333335</v>
      </c>
      <c r="M77" s="205">
        <v>2016.6666666666667</v>
      </c>
      <c r="N77" s="205">
        <v>1533.3333333333333</v>
      </c>
      <c r="O77" s="205">
        <v>1620</v>
      </c>
      <c r="P77" s="81">
        <f t="shared" si="3"/>
        <v>2161.0479797979797</v>
      </c>
      <c r="Q77" s="16"/>
    </row>
    <row r="78" spans="1:17" s="5" customFormat="1" ht="17.25" customHeight="1">
      <c r="A78" s="524"/>
      <c r="B78" s="183" t="s">
        <v>218</v>
      </c>
      <c r="C78" s="184" t="s">
        <v>62</v>
      </c>
      <c r="D78" s="113">
        <v>1740</v>
      </c>
      <c r="E78" s="113">
        <v>1541.6666666666667</v>
      </c>
      <c r="F78" s="113">
        <v>2816.6666666666665</v>
      </c>
      <c r="G78" s="205">
        <v>1745.4545454545455</v>
      </c>
      <c r="H78" s="205">
        <v>1775</v>
      </c>
      <c r="I78" s="205">
        <v>3333.3333333333335</v>
      </c>
      <c r="J78" s="205">
        <v>4458.333333333333</v>
      </c>
      <c r="K78" s="205">
        <v>2466.6666666666665</v>
      </c>
      <c r="L78" s="205">
        <v>3750</v>
      </c>
      <c r="M78" s="205">
        <v>2916.6666666666665</v>
      </c>
      <c r="N78" s="205">
        <v>5100</v>
      </c>
      <c r="O78" s="205">
        <v>3500</v>
      </c>
      <c r="P78" s="81">
        <f t="shared" si="3"/>
        <v>2928.6489898989907</v>
      </c>
      <c r="Q78" s="16"/>
    </row>
    <row r="79" spans="1:17" s="5" customFormat="1" ht="17.25" customHeight="1">
      <c r="A79" s="203"/>
      <c r="B79" s="183" t="s">
        <v>32</v>
      </c>
      <c r="C79" s="184" t="s">
        <v>57</v>
      </c>
      <c r="D79" s="113">
        <v>2690</v>
      </c>
      <c r="E79" s="113">
        <v>866.6666666666666</v>
      </c>
      <c r="F79" s="113">
        <v>691.6666666666666</v>
      </c>
      <c r="G79" s="205">
        <v>809.0909090909091</v>
      </c>
      <c r="H79" s="205">
        <v>641.6666666666666</v>
      </c>
      <c r="I79" s="205">
        <v>1013.3333333333334</v>
      </c>
      <c r="J79" s="205">
        <v>1283.3333333333333</v>
      </c>
      <c r="K79" s="205">
        <v>920</v>
      </c>
      <c r="L79" s="205">
        <v>733.3333333333334</v>
      </c>
      <c r="M79" s="205">
        <v>1658.3333333333333</v>
      </c>
      <c r="N79" s="205">
        <v>3220</v>
      </c>
      <c r="O79" s="205">
        <v>1570</v>
      </c>
      <c r="P79" s="81">
        <f t="shared" si="3"/>
        <v>1341.4520202020203</v>
      </c>
      <c r="Q79" s="16"/>
    </row>
    <row r="80" spans="3:16" s="9" customFormat="1" ht="12">
      <c r="C80" s="20"/>
      <c r="P80" s="8"/>
    </row>
    <row r="81" spans="1:17" s="5" customFormat="1" ht="49.5" customHeight="1">
      <c r="A81" s="498"/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16"/>
    </row>
    <row r="82" spans="1:17" s="5" customFormat="1" ht="39.75" customHeight="1">
      <c r="A82" s="528" t="str">
        <f>A3</f>
        <v>   Precios Promedios Mayorista Mensuales por Productos de los Principales Mercados de  Santo Domingo,  Enero-Diciembre 2022, (En RD$)</v>
      </c>
      <c r="B82" s="528"/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16"/>
    </row>
    <row r="83" spans="1:17" s="5" customFormat="1" ht="30.75" customHeight="1">
      <c r="A83" s="544" t="s">
        <v>186</v>
      </c>
      <c r="B83" s="545"/>
      <c r="C83" s="484" t="s">
        <v>0</v>
      </c>
      <c r="D83" s="484" t="s">
        <v>16</v>
      </c>
      <c r="E83" s="484" t="s">
        <v>17</v>
      </c>
      <c r="F83" s="484" t="s">
        <v>18</v>
      </c>
      <c r="G83" s="484" t="s">
        <v>19</v>
      </c>
      <c r="H83" s="484" t="s">
        <v>20</v>
      </c>
      <c r="I83" s="484" t="s">
        <v>21</v>
      </c>
      <c r="J83" s="484" t="s">
        <v>22</v>
      </c>
      <c r="K83" s="484" t="s">
        <v>195</v>
      </c>
      <c r="L83" s="484" t="s">
        <v>23</v>
      </c>
      <c r="M83" s="484" t="s">
        <v>196</v>
      </c>
      <c r="N83" s="484" t="s">
        <v>25</v>
      </c>
      <c r="O83" s="484" t="s">
        <v>26</v>
      </c>
      <c r="P83" s="484" t="s">
        <v>40</v>
      </c>
      <c r="Q83" s="16"/>
    </row>
    <row r="84" spans="1:16" s="47" customFormat="1" ht="20.25" customHeight="1">
      <c r="A84" s="533" t="s">
        <v>47</v>
      </c>
      <c r="B84" s="534"/>
      <c r="C84" s="534"/>
      <c r="D84" s="534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5"/>
    </row>
    <row r="85" spans="1:17" s="5" customFormat="1" ht="2.25" customHeight="1" hidden="1">
      <c r="A85" s="522" t="s">
        <v>9</v>
      </c>
      <c r="B85" s="207" t="s">
        <v>147</v>
      </c>
      <c r="C85" s="208" t="s">
        <v>58</v>
      </c>
      <c r="D85" s="125">
        <v>0</v>
      </c>
      <c r="E85" s="125"/>
      <c r="F85" s="125"/>
      <c r="G85" s="209"/>
      <c r="H85" s="209"/>
      <c r="I85" s="209"/>
      <c r="J85" s="209"/>
      <c r="K85" s="209"/>
      <c r="L85" s="209"/>
      <c r="M85" s="209"/>
      <c r="N85" s="209"/>
      <c r="O85" s="209"/>
      <c r="P85" s="81">
        <f>AVERAGE(D85:O85)</f>
        <v>0</v>
      </c>
      <c r="Q85" s="16"/>
    </row>
    <row r="86" spans="1:17" s="5" customFormat="1" ht="16.5" customHeight="1">
      <c r="A86" s="523"/>
      <c r="B86" s="183" t="s">
        <v>131</v>
      </c>
      <c r="C86" s="184" t="s">
        <v>58</v>
      </c>
      <c r="D86" s="113"/>
      <c r="E86" s="113"/>
      <c r="F86" s="113"/>
      <c r="G86" s="113"/>
      <c r="H86" s="113">
        <v>333.3333333333333</v>
      </c>
      <c r="I86" s="113">
        <v>2000</v>
      </c>
      <c r="J86" s="113">
        <v>1258.3333333333333</v>
      </c>
      <c r="K86" s="113">
        <v>780</v>
      </c>
      <c r="L86" s="113">
        <v>700</v>
      </c>
      <c r="M86" s="113">
        <v>725</v>
      </c>
      <c r="N86" s="113">
        <v>1533.3333333333333</v>
      </c>
      <c r="O86" s="113">
        <v>1900</v>
      </c>
      <c r="P86" s="111">
        <f>AVERAGE(D86:O86)</f>
        <v>1153.75</v>
      </c>
      <c r="Q86" s="16"/>
    </row>
    <row r="87" spans="1:17" s="5" customFormat="1" ht="16.5" customHeight="1">
      <c r="A87" s="523"/>
      <c r="B87" s="183" t="s">
        <v>408</v>
      </c>
      <c r="C87" s="184" t="s">
        <v>58</v>
      </c>
      <c r="D87" s="113">
        <v>1350</v>
      </c>
      <c r="E87" s="113">
        <v>1858.3333333333333</v>
      </c>
      <c r="F87" s="113">
        <v>2850</v>
      </c>
      <c r="G87" s="113"/>
      <c r="H87" s="113"/>
      <c r="I87" s="113"/>
      <c r="J87" s="113"/>
      <c r="K87" s="113"/>
      <c r="L87" s="113"/>
      <c r="M87" s="113"/>
      <c r="N87" s="113">
        <v>1100</v>
      </c>
      <c r="O87" s="113">
        <v>1120</v>
      </c>
      <c r="P87" s="111">
        <f aca="true" t="shared" si="4" ref="P87:P120">AVERAGE(D87:O87)</f>
        <v>1655.6666666666665</v>
      </c>
      <c r="Q87" s="16"/>
    </row>
    <row r="88" spans="1:17" s="5" customFormat="1" ht="18.75" customHeight="1">
      <c r="A88" s="523"/>
      <c r="B88" s="183" t="s">
        <v>409</v>
      </c>
      <c r="C88" s="184" t="s">
        <v>58</v>
      </c>
      <c r="D88" s="113"/>
      <c r="E88" s="113"/>
      <c r="F88" s="113"/>
      <c r="G88" s="113"/>
      <c r="H88" s="113"/>
      <c r="I88" s="113">
        <v>4722.222222222223</v>
      </c>
      <c r="J88" s="113">
        <v>3427.2727272727275</v>
      </c>
      <c r="K88" s="113">
        <v>1813.3333333333333</v>
      </c>
      <c r="L88" s="113">
        <v>1525</v>
      </c>
      <c r="M88" s="113"/>
      <c r="N88" s="113"/>
      <c r="O88" s="113"/>
      <c r="P88" s="111">
        <f t="shared" si="4"/>
        <v>2871.957070707071</v>
      </c>
      <c r="Q88" s="16"/>
    </row>
    <row r="89" spans="1:17" s="5" customFormat="1" ht="17.25" customHeight="1">
      <c r="A89" s="523"/>
      <c r="B89" s="183" t="s">
        <v>410</v>
      </c>
      <c r="C89" s="184" t="s">
        <v>58</v>
      </c>
      <c r="D89" s="113"/>
      <c r="E89" s="113">
        <v>1316.6666666666667</v>
      </c>
      <c r="F89" s="113">
        <v>2333.3333333333335</v>
      </c>
      <c r="G89" s="113">
        <v>4250</v>
      </c>
      <c r="H89" s="113">
        <v>2500</v>
      </c>
      <c r="I89" s="113"/>
      <c r="J89" s="113"/>
      <c r="K89" s="113"/>
      <c r="L89" s="113"/>
      <c r="M89" s="113"/>
      <c r="N89" s="113"/>
      <c r="O89" s="113"/>
      <c r="P89" s="111">
        <f t="shared" si="4"/>
        <v>2600</v>
      </c>
      <c r="Q89" s="16"/>
    </row>
    <row r="90" spans="1:16" ht="17.25" customHeight="1">
      <c r="A90" s="524"/>
      <c r="B90" s="183" t="s">
        <v>222</v>
      </c>
      <c r="C90" s="184" t="s">
        <v>58</v>
      </c>
      <c r="D90" s="113"/>
      <c r="E90" s="113"/>
      <c r="F90" s="113"/>
      <c r="G90" s="113"/>
      <c r="H90" s="113">
        <v>4583.333333333333</v>
      </c>
      <c r="I90" s="113">
        <v>5172.727272727273</v>
      </c>
      <c r="J90" s="113">
        <v>2663.6363636363635</v>
      </c>
      <c r="K90" s="113">
        <v>1506.6666666666667</v>
      </c>
      <c r="L90" s="331">
        <v>1200</v>
      </c>
      <c r="M90" s="331"/>
      <c r="N90" s="331"/>
      <c r="O90" s="331"/>
      <c r="P90" s="111">
        <f t="shared" si="4"/>
        <v>3025.272727272727</v>
      </c>
    </row>
    <row r="91" spans="1:16" ht="17.25" customHeight="1">
      <c r="A91" s="522" t="s">
        <v>51</v>
      </c>
      <c r="B91" s="183" t="s">
        <v>152</v>
      </c>
      <c r="C91" s="184"/>
      <c r="D91" s="113"/>
      <c r="E91" s="113"/>
      <c r="F91" s="113"/>
      <c r="G91" s="113"/>
      <c r="H91" s="113"/>
      <c r="I91" s="205"/>
      <c r="J91" s="205"/>
      <c r="K91" s="113">
        <v>5000</v>
      </c>
      <c r="L91" s="487">
        <v>4625</v>
      </c>
      <c r="M91" s="487">
        <v>4375</v>
      </c>
      <c r="N91" s="487">
        <v>5000</v>
      </c>
      <c r="O91" s="487">
        <v>4750</v>
      </c>
      <c r="P91" s="111">
        <f t="shared" si="4"/>
        <v>4750</v>
      </c>
    </row>
    <row r="92" spans="1:16" ht="17.25" customHeight="1">
      <c r="A92" s="523"/>
      <c r="B92" s="183" t="s">
        <v>153</v>
      </c>
      <c r="C92" s="184"/>
      <c r="D92" s="113"/>
      <c r="E92" s="113"/>
      <c r="F92" s="113"/>
      <c r="G92" s="113"/>
      <c r="H92" s="113"/>
      <c r="I92" s="205"/>
      <c r="J92" s="205"/>
      <c r="K92" s="113">
        <v>3500</v>
      </c>
      <c r="L92" s="487">
        <v>3125</v>
      </c>
      <c r="M92" s="487">
        <v>2850</v>
      </c>
      <c r="N92" s="487">
        <v>3100</v>
      </c>
      <c r="O92" s="487">
        <v>3375</v>
      </c>
      <c r="P92" s="111">
        <f t="shared" si="4"/>
        <v>3190</v>
      </c>
    </row>
    <row r="93" spans="1:16" ht="17.25" customHeight="1">
      <c r="A93" s="523"/>
      <c r="B93" s="183" t="s">
        <v>411</v>
      </c>
      <c r="C93" s="184"/>
      <c r="D93" s="113"/>
      <c r="E93" s="113"/>
      <c r="F93" s="113"/>
      <c r="G93" s="113"/>
      <c r="H93" s="113"/>
      <c r="I93" s="205"/>
      <c r="J93" s="205"/>
      <c r="K93" s="113">
        <v>2000</v>
      </c>
      <c r="L93" s="487">
        <v>1812.5</v>
      </c>
      <c r="M93" s="487">
        <v>1570</v>
      </c>
      <c r="N93" s="487">
        <v>1500</v>
      </c>
      <c r="O93" s="487">
        <v>1450</v>
      </c>
      <c r="P93" s="111">
        <f t="shared" si="4"/>
        <v>1666.5</v>
      </c>
    </row>
    <row r="94" spans="1:16" ht="18" customHeight="1">
      <c r="A94" s="523"/>
      <c r="B94" s="183" t="s">
        <v>223</v>
      </c>
      <c r="C94" s="184" t="s">
        <v>58</v>
      </c>
      <c r="D94" s="113">
        <v>4850</v>
      </c>
      <c r="E94" s="113">
        <v>6166.666666666667</v>
      </c>
      <c r="F94" s="113">
        <v>5833.333333333333</v>
      </c>
      <c r="G94" s="113">
        <v>5272.727272727273</v>
      </c>
      <c r="H94" s="113">
        <v>6083.333333333333</v>
      </c>
      <c r="I94" s="205">
        <v>7133.333333333333</v>
      </c>
      <c r="J94" s="205">
        <v>7500</v>
      </c>
      <c r="K94" s="113">
        <v>7200</v>
      </c>
      <c r="L94" s="205">
        <v>6545.454545454545</v>
      </c>
      <c r="M94" s="205">
        <v>6916.666666666667</v>
      </c>
      <c r="N94" s="205">
        <v>8000</v>
      </c>
      <c r="O94" s="205">
        <v>6900</v>
      </c>
      <c r="P94" s="111">
        <f t="shared" si="4"/>
        <v>6533.4595959595945</v>
      </c>
    </row>
    <row r="95" spans="1:16" ht="18" customHeight="1">
      <c r="A95" s="523"/>
      <c r="B95" s="183" t="s">
        <v>156</v>
      </c>
      <c r="C95" s="184" t="s">
        <v>58</v>
      </c>
      <c r="D95" s="113">
        <v>3600</v>
      </c>
      <c r="E95" s="113">
        <v>4208.333333333333</v>
      </c>
      <c r="F95" s="113">
        <v>4416.666666666667</v>
      </c>
      <c r="G95" s="113">
        <v>4045.4545454545455</v>
      </c>
      <c r="H95" s="113">
        <v>4916.666666666667</v>
      </c>
      <c r="I95" s="205">
        <v>5533.333333333333</v>
      </c>
      <c r="J95" s="205">
        <v>5541.666666666667</v>
      </c>
      <c r="K95" s="113">
        <v>5266.666666666667</v>
      </c>
      <c r="L95" s="205">
        <v>4708.333333333333</v>
      </c>
      <c r="M95" s="205">
        <v>5083.333333333333</v>
      </c>
      <c r="N95" s="205">
        <v>5933.333333333333</v>
      </c>
      <c r="O95" s="205">
        <v>5100</v>
      </c>
      <c r="P95" s="111">
        <f t="shared" si="4"/>
        <v>4862.815656565657</v>
      </c>
    </row>
    <row r="96" spans="1:16" ht="18" customHeight="1">
      <c r="A96" s="524"/>
      <c r="B96" s="183" t="s">
        <v>157</v>
      </c>
      <c r="C96" s="184" t="s">
        <v>58</v>
      </c>
      <c r="D96" s="113">
        <v>1900</v>
      </c>
      <c r="E96" s="113">
        <v>2100</v>
      </c>
      <c r="F96" s="113">
        <v>1916.6666666666667</v>
      </c>
      <c r="G96" s="113">
        <v>1772.7272727272727</v>
      </c>
      <c r="H96" s="113">
        <v>2083.3333333333335</v>
      </c>
      <c r="I96" s="205">
        <v>2600</v>
      </c>
      <c r="J96" s="205">
        <v>3041.6666666666665</v>
      </c>
      <c r="K96" s="113">
        <v>2833.3333333333335</v>
      </c>
      <c r="L96" s="205">
        <v>2708.3333333333335</v>
      </c>
      <c r="M96" s="205">
        <v>3083.3333333333335</v>
      </c>
      <c r="N96" s="205">
        <v>3433.3333333333335</v>
      </c>
      <c r="O96" s="205">
        <v>2450</v>
      </c>
      <c r="P96" s="111">
        <f t="shared" si="4"/>
        <v>2493.5606060606056</v>
      </c>
    </row>
    <row r="97" spans="1:16" ht="17.25" customHeight="1">
      <c r="A97" s="203"/>
      <c r="B97" s="183" t="s">
        <v>10</v>
      </c>
      <c r="C97" s="184" t="s">
        <v>58</v>
      </c>
      <c r="D97" s="113">
        <v>318.18181818181813</v>
      </c>
      <c r="E97" s="113">
        <v>340.90909090909093</v>
      </c>
      <c r="F97" s="113">
        <v>342.8030303030303</v>
      </c>
      <c r="G97" s="205">
        <v>340.90909090909093</v>
      </c>
      <c r="H97" s="205">
        <v>340.90909090909093</v>
      </c>
      <c r="I97" s="205">
        <v>296.96969696969694</v>
      </c>
      <c r="J97" s="205">
        <v>278.4090909090909</v>
      </c>
      <c r="K97" s="113">
        <v>318.18181818181813</v>
      </c>
      <c r="L97" s="205">
        <v>318.18181818181813</v>
      </c>
      <c r="M97" s="205">
        <v>325.7575757575758</v>
      </c>
      <c r="N97" s="205">
        <v>351.2396694214876</v>
      </c>
      <c r="O97" s="205">
        <v>406.81818181818187</v>
      </c>
      <c r="P97" s="111">
        <f t="shared" si="4"/>
        <v>331.60583103764924</v>
      </c>
    </row>
    <row r="98" spans="1:16" ht="17.25" customHeight="1">
      <c r="A98" s="538" t="s">
        <v>224</v>
      </c>
      <c r="B98" s="183" t="s">
        <v>131</v>
      </c>
      <c r="C98" s="184" t="s">
        <v>58</v>
      </c>
      <c r="D98" s="113"/>
      <c r="E98" s="113">
        <v>400</v>
      </c>
      <c r="F98" s="113"/>
      <c r="G98" s="205"/>
      <c r="H98" s="205">
        <v>38.88888888888889</v>
      </c>
      <c r="I98" s="205">
        <v>130.66666666666666</v>
      </c>
      <c r="J98" s="205">
        <v>107.4074074074074</v>
      </c>
      <c r="K98" s="113">
        <v>166.66666666666669</v>
      </c>
      <c r="L98" s="205">
        <v>261.90476190476187</v>
      </c>
      <c r="M98" s="205">
        <v>233.33333333333334</v>
      </c>
      <c r="N98" s="205">
        <v>145.83333333333334</v>
      </c>
      <c r="O98" s="205"/>
      <c r="P98" s="111">
        <f t="shared" si="4"/>
        <v>185.58763227513225</v>
      </c>
    </row>
    <row r="99" spans="1:16" ht="18" customHeight="1">
      <c r="A99" s="539"/>
      <c r="B99" s="183" t="s">
        <v>159</v>
      </c>
      <c r="C99" s="184" t="s">
        <v>58</v>
      </c>
      <c r="D99" s="113">
        <v>650</v>
      </c>
      <c r="E99" s="113">
        <v>713.888888888889</v>
      </c>
      <c r="F99" s="113">
        <v>705.5555555555557</v>
      </c>
      <c r="G99" s="205">
        <v>728.7878787878789</v>
      </c>
      <c r="H99" s="205">
        <v>413.88888888888886</v>
      </c>
      <c r="I99" s="205">
        <v>243.33333333333337</v>
      </c>
      <c r="J99" s="205">
        <v>188.8888888888889</v>
      </c>
      <c r="K99" s="113">
        <v>238.88888888888894</v>
      </c>
      <c r="L99" s="205">
        <v>343.0555555555556</v>
      </c>
      <c r="M99" s="205">
        <v>290.2777777777778</v>
      </c>
      <c r="N99" s="205">
        <v>302.22222222222234</v>
      </c>
      <c r="O99" s="205">
        <v>426.6666666666667</v>
      </c>
      <c r="P99" s="111">
        <f t="shared" si="4"/>
        <v>437.12121212121224</v>
      </c>
    </row>
    <row r="100" spans="1:16" ht="18" customHeight="1">
      <c r="A100" s="522" t="s">
        <v>52</v>
      </c>
      <c r="B100" s="183" t="s">
        <v>160</v>
      </c>
      <c r="C100" s="184" t="s">
        <v>58</v>
      </c>
      <c r="D100" s="113">
        <v>6950</v>
      </c>
      <c r="E100" s="113">
        <v>7166.666666666667</v>
      </c>
      <c r="F100" s="113">
        <v>7458.333333333333</v>
      </c>
      <c r="G100" s="205">
        <v>5090.909090909091</v>
      </c>
      <c r="H100" s="205">
        <v>5666.666666666667</v>
      </c>
      <c r="I100" s="205">
        <v>5066.666666666667</v>
      </c>
      <c r="J100" s="205">
        <v>4166.666666666667</v>
      </c>
      <c r="K100" s="113">
        <v>4366.666666666667</v>
      </c>
      <c r="L100" s="205">
        <v>5416.666666666667</v>
      </c>
      <c r="M100" s="205">
        <v>6416.666666666667</v>
      </c>
      <c r="N100" s="205">
        <v>5100</v>
      </c>
      <c r="O100" s="205">
        <v>5500</v>
      </c>
      <c r="P100" s="111">
        <f t="shared" si="4"/>
        <v>5697.159090909091</v>
      </c>
    </row>
    <row r="101" spans="1:16" ht="18" customHeight="1">
      <c r="A101" s="524"/>
      <c r="B101" s="183" t="s">
        <v>161</v>
      </c>
      <c r="C101" s="184" t="s">
        <v>58</v>
      </c>
      <c r="D101" s="113">
        <v>3300</v>
      </c>
      <c r="E101" s="113">
        <v>3375</v>
      </c>
      <c r="F101" s="113">
        <v>3458.3333333333335</v>
      </c>
      <c r="G101" s="205">
        <v>2545.4545454545455</v>
      </c>
      <c r="H101" s="205">
        <v>2875</v>
      </c>
      <c r="I101" s="205">
        <v>2500</v>
      </c>
      <c r="J101" s="205">
        <v>2041.6666666666667</v>
      </c>
      <c r="K101" s="113">
        <v>2266.6666666666665</v>
      </c>
      <c r="L101" s="205">
        <v>2791.6666666666665</v>
      </c>
      <c r="M101" s="205">
        <v>3541.6666666666665</v>
      </c>
      <c r="N101" s="205">
        <v>2940</v>
      </c>
      <c r="O101" s="205">
        <v>2950</v>
      </c>
      <c r="P101" s="111">
        <f t="shared" si="4"/>
        <v>2882.1212121212125</v>
      </c>
    </row>
    <row r="102" spans="1:16" ht="17.25" customHeight="1">
      <c r="A102" s="522" t="s">
        <v>164</v>
      </c>
      <c r="B102" s="183" t="s">
        <v>412</v>
      </c>
      <c r="C102" s="211" t="s">
        <v>59</v>
      </c>
      <c r="D102" s="113">
        <v>4450</v>
      </c>
      <c r="E102" s="125">
        <v>4500</v>
      </c>
      <c r="F102" s="113">
        <v>5083.333333333333</v>
      </c>
      <c r="G102" s="205">
        <v>8166.666666666667</v>
      </c>
      <c r="H102" s="205">
        <v>10250</v>
      </c>
      <c r="I102" s="205">
        <v>8423.076923076924</v>
      </c>
      <c r="J102" s="205">
        <v>6958.333333333333</v>
      </c>
      <c r="K102" s="205">
        <v>5100</v>
      </c>
      <c r="L102" s="205">
        <v>3541.6666666666665</v>
      </c>
      <c r="M102" s="205">
        <v>2916.6666666666665</v>
      </c>
      <c r="N102" s="205">
        <v>3200</v>
      </c>
      <c r="O102" s="205">
        <v>3650</v>
      </c>
      <c r="P102" s="111">
        <f t="shared" si="4"/>
        <v>5519.978632478633</v>
      </c>
    </row>
    <row r="103" spans="1:16" ht="18.75" customHeight="1">
      <c r="A103" s="524"/>
      <c r="B103" s="183" t="s">
        <v>166</v>
      </c>
      <c r="C103" s="184" t="s">
        <v>59</v>
      </c>
      <c r="D103" s="132"/>
      <c r="E103" s="125">
        <v>5590.909090909091</v>
      </c>
      <c r="F103" s="132">
        <v>5833.333333333333</v>
      </c>
      <c r="G103" s="212">
        <v>7863.636363636364</v>
      </c>
      <c r="H103" s="212">
        <v>10083.333333333334</v>
      </c>
      <c r="I103" s="212">
        <v>13363.636363636364</v>
      </c>
      <c r="J103" s="212"/>
      <c r="K103" s="212">
        <v>8181.818181818182</v>
      </c>
      <c r="L103" s="212">
        <v>5166.666666666667</v>
      </c>
      <c r="M103" s="212">
        <v>5416.666666666667</v>
      </c>
      <c r="N103" s="212">
        <v>4633.333333333333</v>
      </c>
      <c r="O103" s="212">
        <v>4400</v>
      </c>
      <c r="P103" s="111">
        <f t="shared" si="4"/>
        <v>7053.333333333333</v>
      </c>
    </row>
    <row r="104" spans="1:16" ht="18" customHeight="1">
      <c r="A104" s="522" t="s">
        <v>225</v>
      </c>
      <c r="B104" s="183" t="s">
        <v>179</v>
      </c>
      <c r="C104" s="184" t="s">
        <v>58</v>
      </c>
      <c r="D104" s="113">
        <v>5800</v>
      </c>
      <c r="E104" s="113">
        <v>5208.333333333333</v>
      </c>
      <c r="F104" s="113">
        <v>4875</v>
      </c>
      <c r="G104" s="205">
        <v>3772.7272727272725</v>
      </c>
      <c r="H104" s="205">
        <v>3416.6666666666665</v>
      </c>
      <c r="I104" s="205">
        <v>3433.3333333333335</v>
      </c>
      <c r="J104" s="205">
        <v>5541.666666666667</v>
      </c>
      <c r="K104" s="205">
        <v>7333.333333333333</v>
      </c>
      <c r="L104" s="205">
        <v>6863.636363636364</v>
      </c>
      <c r="M104" s="205">
        <v>6291.666666666667</v>
      </c>
      <c r="N104" s="205">
        <v>5466.666666666667</v>
      </c>
      <c r="O104" s="205">
        <v>5400</v>
      </c>
      <c r="P104" s="111">
        <f t="shared" si="4"/>
        <v>5283.585858585859</v>
      </c>
    </row>
    <row r="105" spans="1:16" ht="18" customHeight="1">
      <c r="A105" s="524"/>
      <c r="B105" s="183" t="s">
        <v>226</v>
      </c>
      <c r="C105" s="184" t="s">
        <v>58</v>
      </c>
      <c r="D105" s="113">
        <v>2880</v>
      </c>
      <c r="E105" s="113">
        <v>2391.6666666666665</v>
      </c>
      <c r="F105" s="113">
        <v>2283.3333333333335</v>
      </c>
      <c r="G105" s="205">
        <v>1836.3636363636363</v>
      </c>
      <c r="H105" s="205">
        <v>1633.3333333333333</v>
      </c>
      <c r="I105" s="205">
        <v>1633.3333333333333</v>
      </c>
      <c r="J105" s="205">
        <v>2441.6666666666665</v>
      </c>
      <c r="K105" s="205">
        <v>3753.3333333333335</v>
      </c>
      <c r="L105" s="205">
        <v>3958.3333333333335</v>
      </c>
      <c r="M105" s="205">
        <v>3500</v>
      </c>
      <c r="N105" s="205">
        <v>2866.6666666666665</v>
      </c>
      <c r="O105" s="205">
        <v>2720</v>
      </c>
      <c r="P105" s="111">
        <f t="shared" si="4"/>
        <v>2658.169191919192</v>
      </c>
    </row>
    <row r="106" spans="1:16" ht="18" customHeight="1">
      <c r="A106" s="483"/>
      <c r="B106" s="183" t="s">
        <v>328</v>
      </c>
      <c r="C106" s="184" t="s">
        <v>58</v>
      </c>
      <c r="D106" s="113"/>
      <c r="E106" s="113">
        <v>915</v>
      </c>
      <c r="F106" s="113">
        <v>1380</v>
      </c>
      <c r="G106" s="205"/>
      <c r="H106" s="205"/>
      <c r="I106" s="205"/>
      <c r="J106" s="205"/>
      <c r="K106" s="205"/>
      <c r="L106" s="205"/>
      <c r="M106" s="205">
        <v>737.5</v>
      </c>
      <c r="N106" s="205">
        <v>650</v>
      </c>
      <c r="O106" s="205">
        <v>545</v>
      </c>
      <c r="P106" s="111">
        <f t="shared" si="4"/>
        <v>845.5</v>
      </c>
    </row>
    <row r="107" spans="1:16" ht="18" customHeight="1">
      <c r="A107" s="522" t="s">
        <v>54</v>
      </c>
      <c r="B107" s="183" t="s">
        <v>227</v>
      </c>
      <c r="C107" s="184" t="s">
        <v>33</v>
      </c>
      <c r="D107" s="113">
        <v>250</v>
      </c>
      <c r="E107" s="113">
        <v>327.5</v>
      </c>
      <c r="F107" s="113">
        <v>304.1666666666667</v>
      </c>
      <c r="G107" s="205">
        <v>170.9090909090909</v>
      </c>
      <c r="H107" s="205">
        <v>154.16666666666666</v>
      </c>
      <c r="I107" s="205">
        <v>198.33333333333334</v>
      </c>
      <c r="J107" s="205">
        <v>183.33333333333334</v>
      </c>
      <c r="K107" s="205">
        <v>213.33333333333334</v>
      </c>
      <c r="L107" s="205">
        <v>205.83333333333334</v>
      </c>
      <c r="M107" s="205">
        <v>224.16666666666666</v>
      </c>
      <c r="N107" s="205">
        <v>252</v>
      </c>
      <c r="O107" s="205">
        <v>285</v>
      </c>
      <c r="P107" s="111">
        <f t="shared" si="4"/>
        <v>230.72853535353534</v>
      </c>
    </row>
    <row r="108" spans="1:16" ht="18" customHeight="1">
      <c r="A108" s="523"/>
      <c r="B108" s="183" t="s">
        <v>228</v>
      </c>
      <c r="C108" s="184" t="s">
        <v>33</v>
      </c>
      <c r="D108" s="113">
        <v>125</v>
      </c>
      <c r="E108" s="113">
        <v>178.75</v>
      </c>
      <c r="F108" s="113">
        <v>155.41666666666666</v>
      </c>
      <c r="G108" s="205">
        <v>94.0909090909091</v>
      </c>
      <c r="H108" s="205">
        <v>82.5</v>
      </c>
      <c r="I108" s="205">
        <v>119.33333333333333</v>
      </c>
      <c r="J108" s="205">
        <v>93.33333333333333</v>
      </c>
      <c r="K108" s="205">
        <v>110</v>
      </c>
      <c r="L108" s="205">
        <v>106.66666666666667</v>
      </c>
      <c r="M108" s="205">
        <v>128.75</v>
      </c>
      <c r="N108" s="205">
        <v>150.66666666666666</v>
      </c>
      <c r="O108" s="205">
        <v>187</v>
      </c>
      <c r="P108" s="111">
        <f t="shared" si="4"/>
        <v>127.62563131313134</v>
      </c>
    </row>
    <row r="109" spans="1:16" ht="18" customHeight="1">
      <c r="A109" s="524"/>
      <c r="B109" s="183" t="s">
        <v>229</v>
      </c>
      <c r="C109" s="184" t="s">
        <v>33</v>
      </c>
      <c r="D109" s="113">
        <v>70</v>
      </c>
      <c r="E109" s="113">
        <v>82.91666666666667</v>
      </c>
      <c r="F109" s="113">
        <v>70.41666666666667</v>
      </c>
      <c r="G109" s="205">
        <v>44.54545454545455</v>
      </c>
      <c r="H109" s="205">
        <v>42.916666666666664</v>
      </c>
      <c r="I109" s="205">
        <v>65.33333333333333</v>
      </c>
      <c r="J109" s="205">
        <v>46.666666666666664</v>
      </c>
      <c r="K109" s="205">
        <v>47.333333333333336</v>
      </c>
      <c r="L109" s="205">
        <v>52.083333333333336</v>
      </c>
      <c r="M109" s="205">
        <v>69.16666666666667</v>
      </c>
      <c r="N109" s="205">
        <v>73.66666666666667</v>
      </c>
      <c r="O109" s="205">
        <v>88</v>
      </c>
      <c r="P109" s="111">
        <f t="shared" si="4"/>
        <v>62.753787878787875</v>
      </c>
    </row>
    <row r="110" spans="1:16" ht="19.5" customHeight="1">
      <c r="A110" s="522" t="s">
        <v>55</v>
      </c>
      <c r="B110" s="183" t="s">
        <v>230</v>
      </c>
      <c r="C110" s="184" t="s">
        <v>33</v>
      </c>
      <c r="D110" s="113"/>
      <c r="E110" s="113"/>
      <c r="F110" s="113">
        <v>2055.5555555555557</v>
      </c>
      <c r="G110" s="205">
        <v>1727.2727272727273</v>
      </c>
      <c r="H110" s="205">
        <v>1633.3333333333333</v>
      </c>
      <c r="I110" s="205">
        <v>1460</v>
      </c>
      <c r="J110" s="205">
        <v>1145.4545454545455</v>
      </c>
      <c r="K110" s="205">
        <v>1120</v>
      </c>
      <c r="L110" s="205"/>
      <c r="M110" s="205"/>
      <c r="N110" s="205"/>
      <c r="O110" s="205"/>
      <c r="P110" s="111">
        <f t="shared" si="4"/>
        <v>1523.6026936026935</v>
      </c>
    </row>
    <row r="111" spans="1:16" ht="18.75" customHeight="1">
      <c r="A111" s="523"/>
      <c r="B111" s="183" t="s">
        <v>173</v>
      </c>
      <c r="C111" s="184" t="s">
        <v>33</v>
      </c>
      <c r="D111" s="113"/>
      <c r="E111" s="113"/>
      <c r="F111" s="113">
        <v>844.4444444444445</v>
      </c>
      <c r="G111" s="205">
        <v>690</v>
      </c>
      <c r="H111" s="205">
        <v>822.2222222222222</v>
      </c>
      <c r="I111" s="205">
        <v>523.0769230769231</v>
      </c>
      <c r="J111" s="205">
        <v>500</v>
      </c>
      <c r="K111" s="205"/>
      <c r="L111" s="205"/>
      <c r="M111" s="205"/>
      <c r="N111" s="205"/>
      <c r="O111" s="205"/>
      <c r="P111" s="111">
        <f t="shared" si="4"/>
        <v>675.948717948718</v>
      </c>
    </row>
    <row r="112" spans="1:16" ht="18" customHeight="1">
      <c r="A112" s="523"/>
      <c r="B112" s="183" t="s">
        <v>174</v>
      </c>
      <c r="C112" s="184" t="s">
        <v>33</v>
      </c>
      <c r="D112" s="113"/>
      <c r="E112" s="113"/>
      <c r="F112" s="113">
        <v>1533.3333333333333</v>
      </c>
      <c r="G112" s="205">
        <v>1500</v>
      </c>
      <c r="H112" s="205">
        <v>1500</v>
      </c>
      <c r="I112" s="205">
        <v>1320</v>
      </c>
      <c r="J112" s="205">
        <v>1300</v>
      </c>
      <c r="K112" s="205"/>
      <c r="L112" s="205"/>
      <c r="M112" s="205"/>
      <c r="N112" s="205"/>
      <c r="O112" s="205"/>
      <c r="P112" s="111">
        <f t="shared" si="4"/>
        <v>1430.6666666666665</v>
      </c>
    </row>
    <row r="113" spans="1:16" ht="21" customHeight="1">
      <c r="A113" s="523"/>
      <c r="B113" s="183" t="s">
        <v>175</v>
      </c>
      <c r="C113" s="184" t="s">
        <v>33</v>
      </c>
      <c r="D113" s="113"/>
      <c r="E113" s="113"/>
      <c r="F113" s="113">
        <v>544.4444444444445</v>
      </c>
      <c r="G113" s="205">
        <v>500</v>
      </c>
      <c r="H113" s="205">
        <v>433.3333333333333</v>
      </c>
      <c r="I113" s="205">
        <v>383.3333333333333</v>
      </c>
      <c r="J113" s="205">
        <v>400</v>
      </c>
      <c r="K113" s="205"/>
      <c r="L113" s="205"/>
      <c r="M113" s="205"/>
      <c r="N113" s="205"/>
      <c r="O113" s="205"/>
      <c r="P113" s="111">
        <f t="shared" si="4"/>
        <v>452.2222222222222</v>
      </c>
    </row>
    <row r="114" spans="1:16" ht="17.25" customHeight="1">
      <c r="A114" s="523"/>
      <c r="B114" s="183" t="s">
        <v>231</v>
      </c>
      <c r="C114" s="184" t="s">
        <v>33</v>
      </c>
      <c r="D114" s="113"/>
      <c r="E114" s="113"/>
      <c r="F114" s="113">
        <v>1000</v>
      </c>
      <c r="G114" s="205">
        <v>940</v>
      </c>
      <c r="H114" s="205">
        <v>955.5555555555555</v>
      </c>
      <c r="I114" s="205">
        <v>833.3333333333334</v>
      </c>
      <c r="J114" s="205"/>
      <c r="K114" s="205"/>
      <c r="L114" s="205"/>
      <c r="M114" s="205"/>
      <c r="N114" s="205"/>
      <c r="O114" s="205"/>
      <c r="P114" s="111">
        <f t="shared" si="4"/>
        <v>932.2222222222223</v>
      </c>
    </row>
    <row r="115" spans="1:16" ht="16.5" customHeight="1">
      <c r="A115" s="523"/>
      <c r="B115" s="183" t="s">
        <v>232</v>
      </c>
      <c r="C115" s="184" t="s">
        <v>33</v>
      </c>
      <c r="D115" s="113"/>
      <c r="E115" s="113"/>
      <c r="F115" s="113">
        <v>2933.3333333333335</v>
      </c>
      <c r="G115" s="205">
        <v>2150</v>
      </c>
      <c r="H115" s="205">
        <v>2000</v>
      </c>
      <c r="I115" s="205">
        <v>1580</v>
      </c>
      <c r="J115" s="205">
        <v>1475</v>
      </c>
      <c r="K115" s="205">
        <v>1580</v>
      </c>
      <c r="L115" s="205">
        <v>2708.3333333333335</v>
      </c>
      <c r="M115" s="205">
        <v>3791.6666666666665</v>
      </c>
      <c r="N115" s="205">
        <v>4800</v>
      </c>
      <c r="O115" s="205"/>
      <c r="P115" s="111">
        <f t="shared" si="4"/>
        <v>2557.592592592593</v>
      </c>
    </row>
    <row r="116" spans="1:16" ht="16.5" customHeight="1">
      <c r="A116" s="524"/>
      <c r="B116" s="183" t="s">
        <v>233</v>
      </c>
      <c r="C116" s="184" t="s">
        <v>33</v>
      </c>
      <c r="D116" s="113"/>
      <c r="E116" s="113"/>
      <c r="F116" s="113"/>
      <c r="G116" s="205">
        <v>516.6666666666666</v>
      </c>
      <c r="H116" s="205">
        <v>83.33333333333333</v>
      </c>
      <c r="I116" s="205">
        <v>389.2857142857143</v>
      </c>
      <c r="J116" s="205">
        <v>400</v>
      </c>
      <c r="K116" s="205"/>
      <c r="L116" s="205"/>
      <c r="M116" s="205"/>
      <c r="N116" s="205"/>
      <c r="O116" s="205"/>
      <c r="P116" s="111">
        <f t="shared" si="4"/>
        <v>347.32142857142856</v>
      </c>
    </row>
    <row r="117" spans="1:16" ht="18" customHeight="1">
      <c r="A117" s="203"/>
      <c r="B117" s="183" t="s">
        <v>31</v>
      </c>
      <c r="C117" s="184" t="s">
        <v>58</v>
      </c>
      <c r="D117" s="113">
        <v>545</v>
      </c>
      <c r="E117" s="113">
        <v>795.8333333333334</v>
      </c>
      <c r="F117" s="113">
        <v>933.3333333333334</v>
      </c>
      <c r="G117" s="205">
        <v>972.7272727272727</v>
      </c>
      <c r="H117" s="113">
        <v>720.8333333333334</v>
      </c>
      <c r="I117" s="205">
        <v>810</v>
      </c>
      <c r="J117" s="205">
        <v>958.3333333333334</v>
      </c>
      <c r="K117" s="205">
        <v>1326.6666666666667</v>
      </c>
      <c r="L117" s="205">
        <v>1025</v>
      </c>
      <c r="M117" s="205">
        <v>1283.3333333333333</v>
      </c>
      <c r="N117" s="205">
        <v>1386.6666666666667</v>
      </c>
      <c r="O117" s="205">
        <v>1130</v>
      </c>
      <c r="P117" s="111">
        <f t="shared" si="4"/>
        <v>990.6439393939395</v>
      </c>
    </row>
    <row r="118" spans="1:16" ht="18" customHeight="1">
      <c r="A118" s="522" t="s">
        <v>38</v>
      </c>
      <c r="B118" s="183" t="s">
        <v>179</v>
      </c>
      <c r="C118" s="184" t="s">
        <v>58</v>
      </c>
      <c r="D118" s="113">
        <v>2300</v>
      </c>
      <c r="E118" s="113">
        <v>1716.6666666666667</v>
      </c>
      <c r="F118" s="113">
        <v>1141.6666666666667</v>
      </c>
      <c r="G118" s="205">
        <v>1036.3636363636363</v>
      </c>
      <c r="H118" s="113">
        <v>1000</v>
      </c>
      <c r="I118" s="205">
        <v>1176.6666666666667</v>
      </c>
      <c r="J118" s="205">
        <v>1000</v>
      </c>
      <c r="K118" s="205">
        <v>1366.6666666666667</v>
      </c>
      <c r="L118" s="205">
        <v>1475</v>
      </c>
      <c r="M118" s="205">
        <v>1916.6666666666667</v>
      </c>
      <c r="N118" s="205">
        <v>1800</v>
      </c>
      <c r="O118" s="205">
        <v>1710</v>
      </c>
      <c r="P118" s="111">
        <f t="shared" si="4"/>
        <v>1469.9747474747473</v>
      </c>
    </row>
    <row r="119" spans="1:16" ht="18" customHeight="1">
      <c r="A119" s="527"/>
      <c r="B119" s="203" t="s">
        <v>180</v>
      </c>
      <c r="C119" s="134" t="s">
        <v>58</v>
      </c>
      <c r="D119" s="84">
        <v>1420</v>
      </c>
      <c r="E119" s="84">
        <v>1008.3333333333334</v>
      </c>
      <c r="F119" s="84">
        <v>566.6666666666666</v>
      </c>
      <c r="G119" s="188">
        <v>518.1818181818181</v>
      </c>
      <c r="H119" s="84">
        <v>491.6666666666667</v>
      </c>
      <c r="I119" s="188">
        <v>543.3333333333334</v>
      </c>
      <c r="J119" s="188">
        <v>529.1666666666666</v>
      </c>
      <c r="K119" s="188">
        <v>713.3333333333334</v>
      </c>
      <c r="L119" s="188">
        <v>966.6666666666666</v>
      </c>
      <c r="M119" s="188">
        <v>1133.3333333333333</v>
      </c>
      <c r="N119" s="188">
        <v>1006.6666666666666</v>
      </c>
      <c r="O119" s="188">
        <v>1040</v>
      </c>
      <c r="P119" s="111">
        <f t="shared" si="4"/>
        <v>828.1123737373737</v>
      </c>
    </row>
    <row r="120" spans="1:16" ht="18" customHeight="1">
      <c r="A120" s="203"/>
      <c r="B120" s="203" t="s">
        <v>39</v>
      </c>
      <c r="C120" s="134" t="s">
        <v>60</v>
      </c>
      <c r="D120" s="84">
        <v>1160</v>
      </c>
      <c r="E120" s="84">
        <v>1341.6666666666667</v>
      </c>
      <c r="F120" s="84">
        <v>1125</v>
      </c>
      <c r="G120" s="188">
        <v>727.2727272727273</v>
      </c>
      <c r="H120" s="84">
        <v>787.5</v>
      </c>
      <c r="I120" s="188">
        <v>756.6666666666666</v>
      </c>
      <c r="J120" s="188">
        <v>725</v>
      </c>
      <c r="K120" s="188">
        <v>760</v>
      </c>
      <c r="L120" s="188">
        <v>762.5</v>
      </c>
      <c r="M120" s="188">
        <v>991.6666666666666</v>
      </c>
      <c r="N120" s="188">
        <v>1146.6666666666667</v>
      </c>
      <c r="O120" s="188">
        <v>855.5555555555555</v>
      </c>
      <c r="P120" s="111">
        <f t="shared" si="4"/>
        <v>928.2912457912457</v>
      </c>
    </row>
    <row r="121" spans="1:16" ht="12.75">
      <c r="A121" s="186"/>
      <c r="B121" s="186"/>
      <c r="C121" s="213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"/>
    </row>
    <row r="122" spans="1:16" ht="55.5" customHeight="1">
      <c r="A122" s="186"/>
      <c r="B122" s="186"/>
      <c r="C122" s="213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"/>
    </row>
    <row r="123" spans="1:16" ht="42.75" customHeight="1">
      <c r="A123" s="528" t="str">
        <f>A3</f>
        <v>   Precios Promedios Mayorista Mensuales por Productos de los Principales Mercados de  Santo Domingo,  Enero-Diciembre 2022, (En RD$)</v>
      </c>
      <c r="B123" s="528"/>
      <c r="C123" s="528"/>
      <c r="D123" s="528"/>
      <c r="E123" s="528"/>
      <c r="F123" s="528"/>
      <c r="G123" s="528"/>
      <c r="H123" s="528"/>
      <c r="I123" s="528"/>
      <c r="J123" s="528"/>
      <c r="K123" s="528"/>
      <c r="L123" s="528"/>
      <c r="M123" s="528"/>
      <c r="N123" s="528"/>
      <c r="O123" s="528"/>
      <c r="P123" s="528"/>
    </row>
    <row r="124" spans="1:16" ht="30" customHeight="1">
      <c r="A124" s="546" t="s">
        <v>186</v>
      </c>
      <c r="B124" s="547"/>
      <c r="C124" s="484" t="s">
        <v>0</v>
      </c>
      <c r="D124" s="484" t="s">
        <v>16</v>
      </c>
      <c r="E124" s="484" t="s">
        <v>17</v>
      </c>
      <c r="F124" s="484" t="s">
        <v>18</v>
      </c>
      <c r="G124" s="484" t="s">
        <v>19</v>
      </c>
      <c r="H124" s="484" t="s">
        <v>20</v>
      </c>
      <c r="I124" s="484" t="s">
        <v>21</v>
      </c>
      <c r="J124" s="484" t="s">
        <v>22</v>
      </c>
      <c r="K124" s="484" t="s">
        <v>195</v>
      </c>
      <c r="L124" s="484" t="s">
        <v>23</v>
      </c>
      <c r="M124" s="484" t="s">
        <v>196</v>
      </c>
      <c r="N124" s="484" t="s">
        <v>25</v>
      </c>
      <c r="O124" s="484" t="s">
        <v>26</v>
      </c>
      <c r="P124" s="484" t="s">
        <v>40</v>
      </c>
    </row>
    <row r="125" spans="1:16" s="46" customFormat="1" ht="20.25" customHeight="1">
      <c r="A125" s="529" t="s">
        <v>65</v>
      </c>
      <c r="B125" s="530"/>
      <c r="C125" s="530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531"/>
    </row>
    <row r="126" spans="1:16" ht="18" customHeight="1">
      <c r="A126" s="214"/>
      <c r="B126" s="215" t="s">
        <v>56</v>
      </c>
      <c r="C126" s="184" t="s">
        <v>57</v>
      </c>
      <c r="D126" s="113">
        <v>10660</v>
      </c>
      <c r="E126" s="113">
        <v>10708.333333333334</v>
      </c>
      <c r="F126" s="113">
        <v>10983.333333333334</v>
      </c>
      <c r="G126" s="205">
        <v>11254.545454545454</v>
      </c>
      <c r="H126" s="205">
        <v>11383.333333333334</v>
      </c>
      <c r="I126" s="205">
        <v>11400</v>
      </c>
      <c r="J126" s="205">
        <v>11400</v>
      </c>
      <c r="K126" s="205">
        <v>11400</v>
      </c>
      <c r="L126" s="205">
        <v>11400</v>
      </c>
      <c r="M126" s="205">
        <v>11433.333333333334</v>
      </c>
      <c r="N126" s="205">
        <v>11500</v>
      </c>
      <c r="O126" s="205">
        <v>11380</v>
      </c>
      <c r="P126" s="81">
        <f>AVERAGE(D126:O126)</f>
        <v>11241.906565656565</v>
      </c>
    </row>
    <row r="127" spans="1:16" ht="21" customHeight="1">
      <c r="A127" s="525" t="s">
        <v>181</v>
      </c>
      <c r="B127" s="215" t="s">
        <v>182</v>
      </c>
      <c r="C127" s="184" t="s">
        <v>57</v>
      </c>
      <c r="D127" s="113">
        <v>8650</v>
      </c>
      <c r="E127" s="113">
        <v>8708.333333333334</v>
      </c>
      <c r="F127" s="113">
        <v>9500</v>
      </c>
      <c r="G127" s="205">
        <v>9500</v>
      </c>
      <c r="H127" s="205">
        <v>9500</v>
      </c>
      <c r="I127" s="205">
        <v>9666.666666666666</v>
      </c>
      <c r="J127" s="205">
        <v>10000</v>
      </c>
      <c r="K127" s="205">
        <v>10000</v>
      </c>
      <c r="L127" s="205">
        <v>10000</v>
      </c>
      <c r="M127" s="205">
        <v>10000</v>
      </c>
      <c r="N127" s="205">
        <v>10000</v>
      </c>
      <c r="O127" s="205">
        <v>10900</v>
      </c>
      <c r="P127" s="81">
        <f>AVERAGE(D127:O127)</f>
        <v>9702.083333333334</v>
      </c>
    </row>
    <row r="128" spans="1:16" ht="21" customHeight="1">
      <c r="A128" s="532"/>
      <c r="B128" s="215" t="s">
        <v>183</v>
      </c>
      <c r="C128" s="184" t="s">
        <v>57</v>
      </c>
      <c r="D128" s="113">
        <v>9050</v>
      </c>
      <c r="E128" s="113">
        <v>9041.666666666666</v>
      </c>
      <c r="F128" s="113">
        <v>9500</v>
      </c>
      <c r="G128" s="205">
        <v>9500</v>
      </c>
      <c r="H128" s="205">
        <v>9500</v>
      </c>
      <c r="I128" s="205">
        <v>9666.666666666666</v>
      </c>
      <c r="J128" s="205">
        <v>10000</v>
      </c>
      <c r="K128" s="205">
        <v>10000</v>
      </c>
      <c r="L128" s="205">
        <v>10000</v>
      </c>
      <c r="M128" s="205">
        <v>10000</v>
      </c>
      <c r="N128" s="205">
        <v>10000</v>
      </c>
      <c r="O128" s="205">
        <v>10500</v>
      </c>
      <c r="P128" s="81">
        <f>AVERAGE(D128:O128)</f>
        <v>9729.861111111111</v>
      </c>
    </row>
    <row r="129" spans="1:16" ht="21" customHeight="1">
      <c r="A129" s="526"/>
      <c r="B129" s="215" t="s">
        <v>234</v>
      </c>
      <c r="C129" s="196" t="s">
        <v>57</v>
      </c>
      <c r="D129" s="113">
        <v>9500</v>
      </c>
      <c r="E129" s="113">
        <v>9500</v>
      </c>
      <c r="F129" s="113">
        <v>9500</v>
      </c>
      <c r="G129" s="205">
        <v>9500</v>
      </c>
      <c r="H129" s="205">
        <v>9708.333333333334</v>
      </c>
      <c r="I129" s="205">
        <v>10000</v>
      </c>
      <c r="J129" s="205">
        <v>10000</v>
      </c>
      <c r="K129" s="205">
        <v>10000</v>
      </c>
      <c r="L129" s="205">
        <v>10000</v>
      </c>
      <c r="M129" s="205">
        <v>10000</v>
      </c>
      <c r="N129" s="205">
        <v>10000</v>
      </c>
      <c r="O129" s="205">
        <v>10350</v>
      </c>
      <c r="P129" s="81">
        <f>AVERAGE(D129:O129)</f>
        <v>9838.194444444445</v>
      </c>
    </row>
    <row r="130" spans="1:16" s="46" customFormat="1" ht="22.5" customHeight="1">
      <c r="A130" s="533" t="s">
        <v>88</v>
      </c>
      <c r="B130" s="534"/>
      <c r="C130" s="534"/>
      <c r="D130" s="534"/>
      <c r="E130" s="534"/>
      <c r="F130" s="534"/>
      <c r="G130" s="534"/>
      <c r="H130" s="534"/>
      <c r="I130" s="534"/>
      <c r="J130" s="534"/>
      <c r="K130" s="534"/>
      <c r="L130" s="534"/>
      <c r="M130" s="534"/>
      <c r="N130" s="534"/>
      <c r="O130" s="534"/>
      <c r="P130" s="535"/>
    </row>
    <row r="131" spans="1:16" ht="20.25" customHeight="1">
      <c r="A131" s="525" t="s">
        <v>185</v>
      </c>
      <c r="B131" s="215" t="s">
        <v>235</v>
      </c>
      <c r="C131" s="184" t="s">
        <v>57</v>
      </c>
      <c r="D131" s="113">
        <v>5190</v>
      </c>
      <c r="E131" s="113">
        <v>5241.666666666667</v>
      </c>
      <c r="F131" s="113">
        <v>5500</v>
      </c>
      <c r="G131" s="205">
        <v>5754.545454545455</v>
      </c>
      <c r="H131" s="205">
        <v>5775</v>
      </c>
      <c r="I131" s="205">
        <v>6000</v>
      </c>
      <c r="J131" s="205">
        <v>5491.666666666667</v>
      </c>
      <c r="K131" s="205">
        <v>4726.666666666667</v>
      </c>
      <c r="L131" s="205">
        <v>4950</v>
      </c>
      <c r="M131" s="205">
        <v>4400</v>
      </c>
      <c r="N131" s="205">
        <v>4746.666666666667</v>
      </c>
      <c r="O131" s="205">
        <v>5200</v>
      </c>
      <c r="P131" s="81">
        <f>AVERAGE(D131:O131)</f>
        <v>5248.017676767677</v>
      </c>
    </row>
    <row r="132" spans="1:16" ht="20.25" customHeight="1">
      <c r="A132" s="526"/>
      <c r="B132" s="215" t="s">
        <v>236</v>
      </c>
      <c r="C132" s="184" t="s">
        <v>57</v>
      </c>
      <c r="D132" s="113">
        <v>6270</v>
      </c>
      <c r="E132" s="113">
        <v>6241.666666666667</v>
      </c>
      <c r="F132" s="113">
        <v>6591.666666666667</v>
      </c>
      <c r="G132" s="205">
        <v>6800</v>
      </c>
      <c r="H132" s="205">
        <v>6891.666666666667</v>
      </c>
      <c r="I132" s="205">
        <v>7186.666666666667</v>
      </c>
      <c r="J132" s="205">
        <v>6816.666666666667</v>
      </c>
      <c r="K132" s="205">
        <v>6220</v>
      </c>
      <c r="L132" s="205">
        <v>6225</v>
      </c>
      <c r="M132" s="205">
        <v>5816.666666666667</v>
      </c>
      <c r="N132" s="205">
        <v>6153.333333333333</v>
      </c>
      <c r="O132" s="205">
        <v>6540</v>
      </c>
      <c r="P132" s="81">
        <f>AVERAGE(D132:O132)</f>
        <v>6479.444444444444</v>
      </c>
    </row>
    <row r="133" spans="1:16" ht="20.25" customHeight="1">
      <c r="A133" s="214"/>
      <c r="B133" s="215" t="s">
        <v>71</v>
      </c>
      <c r="C133" s="196" t="s">
        <v>58</v>
      </c>
      <c r="D133" s="113">
        <v>603</v>
      </c>
      <c r="E133" s="113">
        <v>570</v>
      </c>
      <c r="F133" s="113">
        <v>563.3333333333334</v>
      </c>
      <c r="G133" s="205">
        <v>536.3636363636364</v>
      </c>
      <c r="H133" s="205">
        <v>526.6666666666666</v>
      </c>
      <c r="I133" s="205">
        <v>546</v>
      </c>
      <c r="J133" s="205">
        <v>550</v>
      </c>
      <c r="K133" s="205">
        <v>571.3333333333334</v>
      </c>
      <c r="L133" s="205">
        <v>538.3333333333334</v>
      </c>
      <c r="M133" s="205">
        <v>517.5</v>
      </c>
      <c r="N133" s="205">
        <v>508</v>
      </c>
      <c r="O133" s="205">
        <v>594</v>
      </c>
      <c r="P133" s="81">
        <f>AVERAGE(D133:O133)</f>
        <v>552.0441919191919</v>
      </c>
    </row>
    <row r="134" spans="1:16" ht="20.25" customHeight="1">
      <c r="A134" s="488" t="s">
        <v>413</v>
      </c>
      <c r="B134" s="489"/>
      <c r="C134" s="490"/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309"/>
    </row>
    <row r="135" spans="1:16" ht="20.25" customHeight="1">
      <c r="A135" s="215"/>
      <c r="B135" s="215" t="s">
        <v>414</v>
      </c>
      <c r="C135" s="489" t="s">
        <v>415</v>
      </c>
      <c r="D135" s="113"/>
      <c r="E135" s="113"/>
      <c r="F135" s="113">
        <v>790</v>
      </c>
      <c r="G135" s="113">
        <v>790</v>
      </c>
      <c r="H135" s="113">
        <v>790</v>
      </c>
      <c r="I135" s="113">
        <v>790</v>
      </c>
      <c r="J135" s="113">
        <v>798.3333333333334</v>
      </c>
      <c r="K135" s="113">
        <v>800</v>
      </c>
      <c r="L135" s="113">
        <v>800</v>
      </c>
      <c r="M135" s="113">
        <v>800</v>
      </c>
      <c r="N135" s="113">
        <v>800</v>
      </c>
      <c r="O135" s="113">
        <v>800</v>
      </c>
      <c r="P135" s="81">
        <f>AVERAGE(D135:O135)</f>
        <v>795.8333333333334</v>
      </c>
    </row>
    <row r="136" spans="1:16" s="9" customFormat="1" ht="15.75" customHeight="1">
      <c r="A136" s="216" t="s">
        <v>66</v>
      </c>
      <c r="B136" s="216"/>
      <c r="C136" s="198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"/>
    </row>
    <row r="137" spans="1:16" s="9" customFormat="1" ht="6" customHeight="1">
      <c r="A137" s="216"/>
      <c r="B137" s="216"/>
      <c r="C137" s="198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"/>
    </row>
    <row r="138" spans="1:3" s="9" customFormat="1" ht="13.5">
      <c r="A138" s="217" t="s">
        <v>237</v>
      </c>
      <c r="B138" s="217"/>
      <c r="C138" s="20"/>
    </row>
    <row r="139" spans="1:16" s="9" customFormat="1" ht="13.5">
      <c r="A139" s="218" t="s">
        <v>416</v>
      </c>
      <c r="B139" s="218"/>
      <c r="C139" s="20"/>
      <c r="P139" s="8"/>
    </row>
    <row r="140" spans="3:16" s="9" customFormat="1" ht="12">
      <c r="C140" s="20"/>
      <c r="P140" s="8"/>
    </row>
    <row r="141" spans="3:16" s="9" customFormat="1" ht="12">
      <c r="C141" s="20"/>
      <c r="P141" s="8"/>
    </row>
    <row r="142" spans="3:16" s="9" customFormat="1" ht="12">
      <c r="C142" s="20"/>
      <c r="P142" s="8"/>
    </row>
    <row r="143" spans="3:16" s="9" customFormat="1" ht="12">
      <c r="C143" s="20"/>
      <c r="P143" s="8"/>
    </row>
    <row r="144" spans="3:16" s="9" customFormat="1" ht="12">
      <c r="C144" s="20"/>
      <c r="P144" s="8"/>
    </row>
    <row r="145" spans="3:16" s="9" customFormat="1" ht="12">
      <c r="C145" s="20"/>
      <c r="P145" s="8"/>
    </row>
    <row r="146" spans="3:16" s="9" customFormat="1" ht="12">
      <c r="C146" s="20"/>
      <c r="P146" s="8"/>
    </row>
    <row r="147" spans="3:16" s="9" customFormat="1" ht="12">
      <c r="C147" s="20"/>
      <c r="P147" s="8"/>
    </row>
    <row r="148" spans="3:16" s="9" customFormat="1" ht="12">
      <c r="C148" s="20"/>
      <c r="P148" s="8"/>
    </row>
    <row r="149" spans="3:16" s="9" customFormat="1" ht="12">
      <c r="C149" s="20"/>
      <c r="P149" s="8"/>
    </row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="9" customFormat="1" ht="12"/>
    <row r="212" spans="3:16" ht="12">
      <c r="C212" s="3"/>
      <c r="P212" s="3"/>
    </row>
    <row r="213" spans="3:16" ht="12">
      <c r="C213" s="3"/>
      <c r="P213" s="3"/>
    </row>
    <row r="214" spans="3:16" ht="12">
      <c r="C214" s="3"/>
      <c r="P214" s="3"/>
    </row>
    <row r="215" spans="3:16" ht="12">
      <c r="C215" s="3"/>
      <c r="P215" s="3"/>
    </row>
    <row r="216" spans="3:16" ht="12">
      <c r="C216" s="3"/>
      <c r="P216" s="3"/>
    </row>
    <row r="217" spans="3:16" ht="12">
      <c r="C217" s="3"/>
      <c r="P217" s="3"/>
    </row>
    <row r="218" spans="3:16" ht="12">
      <c r="C218" s="3"/>
      <c r="P218" s="3"/>
    </row>
    <row r="219" spans="3:16" ht="12">
      <c r="C219" s="3"/>
      <c r="P219" s="3"/>
    </row>
    <row r="220" spans="3:16" ht="12">
      <c r="C220" s="3"/>
      <c r="P220" s="3"/>
    </row>
    <row r="221" spans="3:16" ht="12">
      <c r="C221" s="3"/>
      <c r="P221" s="3"/>
    </row>
    <row r="222" spans="3:16" ht="12">
      <c r="C222" s="3"/>
      <c r="P222" s="3"/>
    </row>
    <row r="223" spans="3:16" ht="12">
      <c r="C223" s="3"/>
      <c r="P223" s="3"/>
    </row>
    <row r="224" spans="3:16" ht="12">
      <c r="C224" s="3"/>
      <c r="P224" s="3"/>
    </row>
    <row r="225" spans="3:16" ht="12">
      <c r="C225" s="3"/>
      <c r="P225" s="3"/>
    </row>
    <row r="226" spans="3:16" ht="12">
      <c r="C226" s="3"/>
      <c r="P226" s="3"/>
    </row>
    <row r="227" spans="3:16" ht="12">
      <c r="C227" s="3"/>
      <c r="P227" s="3"/>
    </row>
    <row r="228" spans="3:16" ht="12">
      <c r="C228" s="3"/>
      <c r="P228" s="3"/>
    </row>
    <row r="229" spans="3:16" ht="12">
      <c r="C229" s="3"/>
      <c r="P229" s="3"/>
    </row>
    <row r="230" spans="3:16" ht="12">
      <c r="C230" s="3"/>
      <c r="P230" s="3"/>
    </row>
    <row r="231" spans="3:16" ht="12">
      <c r="C231" s="3"/>
      <c r="P231" s="3"/>
    </row>
    <row r="232" spans="3:16" ht="12">
      <c r="C232" s="3"/>
      <c r="P232" s="3"/>
    </row>
    <row r="233" spans="3:16" ht="12">
      <c r="C233" s="3"/>
      <c r="P233" s="3"/>
    </row>
    <row r="234" spans="3:16" ht="12">
      <c r="C234" s="3"/>
      <c r="P234" s="3"/>
    </row>
    <row r="235" spans="3:16" ht="12">
      <c r="C235" s="3"/>
      <c r="P235" s="3"/>
    </row>
    <row r="236" spans="3:16" ht="12">
      <c r="C236" s="3"/>
      <c r="P236" s="3"/>
    </row>
    <row r="237" spans="3:16" ht="12">
      <c r="C237" s="3"/>
      <c r="P237" s="3"/>
    </row>
    <row r="238" spans="3:16" ht="12">
      <c r="C238" s="3"/>
      <c r="P238" s="3"/>
    </row>
    <row r="239" spans="3:16" ht="12">
      <c r="C239" s="3"/>
      <c r="P239" s="3"/>
    </row>
    <row r="240" spans="3:16" ht="12">
      <c r="C240" s="3"/>
      <c r="P240" s="3"/>
    </row>
    <row r="241" spans="3:16" ht="12">
      <c r="C241" s="3"/>
      <c r="P241" s="3"/>
    </row>
    <row r="242" spans="3:16" ht="12">
      <c r="C242" s="3"/>
      <c r="P242" s="3"/>
    </row>
    <row r="243" spans="3:16" ht="12">
      <c r="C243" s="3"/>
      <c r="P243" s="3"/>
    </row>
    <row r="244" spans="3:16" ht="12">
      <c r="C244" s="3"/>
      <c r="P244" s="3"/>
    </row>
    <row r="245" spans="3:16" ht="12">
      <c r="C245" s="3"/>
      <c r="P245" s="3"/>
    </row>
    <row r="246" spans="3:16" ht="12">
      <c r="C246" s="3"/>
      <c r="P246" s="3"/>
    </row>
    <row r="247" spans="3:16" ht="12">
      <c r="C247" s="3"/>
      <c r="P247" s="3"/>
    </row>
    <row r="248" spans="3:16" ht="12">
      <c r="C248" s="3"/>
      <c r="P248" s="3"/>
    </row>
    <row r="249" spans="3:16" ht="12">
      <c r="C249" s="3"/>
      <c r="P249" s="3"/>
    </row>
    <row r="250" spans="3:16" ht="12">
      <c r="C250" s="3"/>
      <c r="P250" s="3"/>
    </row>
    <row r="251" spans="3:16" ht="12">
      <c r="C251" s="3"/>
      <c r="P251" s="3"/>
    </row>
    <row r="252" spans="3:16" ht="12">
      <c r="C252" s="3"/>
      <c r="P252" s="3"/>
    </row>
    <row r="253" spans="3:16" ht="12">
      <c r="C253" s="3"/>
      <c r="P253" s="3"/>
    </row>
    <row r="254" spans="3:16" ht="12">
      <c r="C254" s="3"/>
      <c r="P254" s="3"/>
    </row>
    <row r="255" spans="3:16" ht="12">
      <c r="C255" s="3"/>
      <c r="P255" s="3"/>
    </row>
    <row r="256" spans="3:16" ht="12">
      <c r="C256" s="3"/>
      <c r="P256" s="3"/>
    </row>
    <row r="257" spans="3:16" ht="12">
      <c r="C257" s="3"/>
      <c r="P257" s="3"/>
    </row>
    <row r="258" spans="3:16" ht="12">
      <c r="C258" s="3"/>
      <c r="P258" s="3"/>
    </row>
    <row r="259" spans="3:16" ht="12">
      <c r="C259" s="3"/>
      <c r="P259" s="3"/>
    </row>
    <row r="260" spans="3:16" ht="12">
      <c r="C260" s="3"/>
      <c r="P260" s="3"/>
    </row>
    <row r="261" spans="3:16" ht="12">
      <c r="C261" s="3"/>
      <c r="P261" s="3"/>
    </row>
    <row r="262" spans="3:16" ht="12">
      <c r="C262" s="3"/>
      <c r="P262" s="3"/>
    </row>
    <row r="263" spans="3:16" ht="12">
      <c r="C263" s="3"/>
      <c r="P263" s="3"/>
    </row>
    <row r="264" spans="3:16" ht="12">
      <c r="C264" s="3"/>
      <c r="P264" s="3"/>
    </row>
    <row r="265" spans="3:16" ht="12">
      <c r="C265" s="3"/>
      <c r="P265" s="3"/>
    </row>
    <row r="266" spans="3:16" ht="12">
      <c r="C266" s="3"/>
      <c r="P266" s="3"/>
    </row>
    <row r="267" spans="3:16" ht="12">
      <c r="C267" s="3"/>
      <c r="P267" s="3"/>
    </row>
    <row r="268" spans="3:16" ht="12">
      <c r="C268" s="3"/>
      <c r="P268" s="3"/>
    </row>
    <row r="269" spans="3:16" ht="12">
      <c r="C269" s="3"/>
      <c r="P269" s="3"/>
    </row>
    <row r="270" spans="3:16" ht="12">
      <c r="C270" s="3"/>
      <c r="P270" s="3"/>
    </row>
    <row r="271" spans="3:16" ht="12">
      <c r="C271" s="3"/>
      <c r="P271" s="3"/>
    </row>
    <row r="272" spans="3:16" ht="12">
      <c r="C272" s="3"/>
      <c r="P272" s="3"/>
    </row>
    <row r="273" spans="3:16" ht="12">
      <c r="C273" s="3"/>
      <c r="P273" s="3"/>
    </row>
    <row r="274" spans="3:16" ht="12">
      <c r="C274" s="3"/>
      <c r="P274" s="3"/>
    </row>
    <row r="275" spans="3:16" ht="12">
      <c r="C275" s="3"/>
      <c r="P275" s="3"/>
    </row>
    <row r="276" spans="3:16" ht="12">
      <c r="C276" s="3"/>
      <c r="P276" s="3"/>
    </row>
    <row r="277" spans="3:16" ht="12">
      <c r="C277" s="3"/>
      <c r="P277" s="3"/>
    </row>
    <row r="278" spans="3:16" ht="12">
      <c r="C278" s="3"/>
      <c r="P278" s="3"/>
    </row>
    <row r="279" spans="3:16" ht="12">
      <c r="C279" s="3"/>
      <c r="P279" s="3"/>
    </row>
    <row r="280" spans="3:16" ht="12">
      <c r="C280" s="3"/>
      <c r="P280" s="3"/>
    </row>
    <row r="281" spans="3:16" ht="12">
      <c r="C281" s="3"/>
      <c r="P281" s="3"/>
    </row>
    <row r="282" spans="3:16" ht="12">
      <c r="C282" s="3"/>
      <c r="P282" s="3"/>
    </row>
    <row r="283" spans="3:16" ht="12">
      <c r="C283" s="3"/>
      <c r="P283" s="3"/>
    </row>
    <row r="284" spans="3:16" ht="12">
      <c r="C284" s="3"/>
      <c r="P284" s="3"/>
    </row>
    <row r="285" spans="3:16" ht="12">
      <c r="C285" s="3"/>
      <c r="P285" s="3"/>
    </row>
    <row r="286" spans="3:16" ht="12">
      <c r="C286" s="3"/>
      <c r="P286" s="3"/>
    </row>
    <row r="287" spans="3:16" ht="12">
      <c r="C287" s="3"/>
      <c r="P287" s="3"/>
    </row>
    <row r="288" spans="3:16" ht="12">
      <c r="C288" s="3"/>
      <c r="P288" s="3"/>
    </row>
    <row r="289" spans="3:16" ht="12">
      <c r="C289" s="3"/>
      <c r="P289" s="3"/>
    </row>
    <row r="290" spans="3:16" ht="12">
      <c r="C290" s="3"/>
      <c r="P290" s="3"/>
    </row>
    <row r="291" spans="3:16" ht="12">
      <c r="C291" s="3"/>
      <c r="P291" s="3"/>
    </row>
    <row r="292" spans="3:16" ht="12">
      <c r="C292" s="3"/>
      <c r="P292" s="3"/>
    </row>
    <row r="293" spans="3:16" ht="12">
      <c r="C293" s="3"/>
      <c r="P293" s="3"/>
    </row>
    <row r="294" spans="3:16" ht="12">
      <c r="C294" s="3"/>
      <c r="P294" s="3"/>
    </row>
    <row r="295" spans="3:16" ht="12">
      <c r="C295" s="3"/>
      <c r="P295" s="3"/>
    </row>
    <row r="296" spans="3:16" ht="12">
      <c r="C296" s="3"/>
      <c r="P296" s="3"/>
    </row>
    <row r="297" spans="3:16" ht="12">
      <c r="C297" s="3"/>
      <c r="P297" s="3"/>
    </row>
    <row r="298" spans="3:16" ht="12">
      <c r="C298" s="3"/>
      <c r="P298" s="3"/>
    </row>
    <row r="299" spans="3:16" ht="12">
      <c r="C299" s="3"/>
      <c r="P299" s="3"/>
    </row>
    <row r="300" spans="3:16" ht="12">
      <c r="C300" s="3"/>
      <c r="P300" s="3"/>
    </row>
    <row r="301" spans="3:16" ht="12">
      <c r="C301" s="3"/>
      <c r="P301" s="3"/>
    </row>
    <row r="302" spans="3:16" ht="12">
      <c r="C302" s="3"/>
      <c r="P302" s="3"/>
    </row>
    <row r="303" spans="3:16" ht="12">
      <c r="C303" s="3"/>
      <c r="P303" s="3"/>
    </row>
    <row r="304" spans="3:16" ht="12">
      <c r="C304" s="3"/>
      <c r="P304" s="3"/>
    </row>
    <row r="305" spans="3:16" ht="12">
      <c r="C305" s="3"/>
      <c r="P305" s="3"/>
    </row>
    <row r="306" spans="3:16" ht="12">
      <c r="C306" s="3"/>
      <c r="P306" s="3"/>
    </row>
    <row r="307" spans="3:16" ht="12">
      <c r="C307" s="3"/>
      <c r="P307" s="3"/>
    </row>
    <row r="308" spans="3:16" ht="12">
      <c r="C308" s="3"/>
      <c r="P308" s="3"/>
    </row>
    <row r="309" spans="3:16" ht="12">
      <c r="C309" s="3"/>
      <c r="P309" s="3"/>
    </row>
    <row r="310" spans="3:16" ht="12">
      <c r="C310" s="3"/>
      <c r="P310" s="3"/>
    </row>
    <row r="311" spans="3:16" ht="12">
      <c r="C311" s="3"/>
      <c r="P311" s="3"/>
    </row>
    <row r="312" spans="3:16" ht="12">
      <c r="C312" s="3"/>
      <c r="P312" s="3"/>
    </row>
    <row r="313" spans="3:16" ht="12">
      <c r="C313" s="3"/>
      <c r="P313" s="3"/>
    </row>
    <row r="314" spans="3:16" ht="12">
      <c r="C314" s="3"/>
      <c r="P314" s="3"/>
    </row>
    <row r="315" spans="3:16" ht="12">
      <c r="C315" s="3"/>
      <c r="P315" s="3"/>
    </row>
    <row r="316" spans="3:16" ht="12">
      <c r="C316" s="3"/>
      <c r="P316" s="3"/>
    </row>
    <row r="317" spans="3:16" ht="12">
      <c r="C317" s="3"/>
      <c r="P317" s="3"/>
    </row>
    <row r="318" spans="3:16" ht="12">
      <c r="C318" s="3"/>
      <c r="P318" s="3"/>
    </row>
    <row r="319" spans="3:16" ht="12">
      <c r="C319" s="3"/>
      <c r="P319" s="3"/>
    </row>
    <row r="320" spans="3:16" ht="12">
      <c r="C320" s="3"/>
      <c r="P320" s="3"/>
    </row>
    <row r="321" spans="3:16" ht="12">
      <c r="C321" s="3"/>
      <c r="P321" s="3"/>
    </row>
    <row r="322" spans="3:16" ht="12">
      <c r="C322" s="3"/>
      <c r="P322" s="3"/>
    </row>
    <row r="323" spans="3:16" ht="12">
      <c r="C323" s="3"/>
      <c r="P323" s="3"/>
    </row>
    <row r="324" spans="3:16" ht="12">
      <c r="C324" s="3"/>
      <c r="P324" s="3"/>
    </row>
    <row r="325" spans="3:16" ht="12">
      <c r="C325" s="3"/>
      <c r="P325" s="3"/>
    </row>
    <row r="326" spans="3:16" ht="12">
      <c r="C326" s="3"/>
      <c r="P326" s="3"/>
    </row>
    <row r="327" spans="3:16" ht="12">
      <c r="C327" s="3"/>
      <c r="P327" s="3"/>
    </row>
    <row r="328" spans="3:16" ht="12">
      <c r="C328" s="3"/>
      <c r="P328" s="3"/>
    </row>
    <row r="329" spans="3:16" ht="12">
      <c r="C329" s="3"/>
      <c r="P329" s="3"/>
    </row>
    <row r="330" spans="3:16" ht="12">
      <c r="C330" s="3"/>
      <c r="P330" s="3"/>
    </row>
    <row r="331" spans="3:16" ht="12">
      <c r="C331" s="3"/>
      <c r="P331" s="3"/>
    </row>
    <row r="332" spans="3:16" ht="12">
      <c r="C332" s="3"/>
      <c r="P332" s="3"/>
    </row>
    <row r="333" spans="3:16" ht="12">
      <c r="C333" s="3"/>
      <c r="P333" s="3"/>
    </row>
    <row r="334" spans="3:16" ht="12">
      <c r="C334" s="3"/>
      <c r="P334" s="3"/>
    </row>
    <row r="335" spans="3:16" ht="12">
      <c r="C335" s="3"/>
      <c r="P335" s="3"/>
    </row>
    <row r="336" spans="3:16" ht="12">
      <c r="C336" s="3"/>
      <c r="P336" s="3"/>
    </row>
    <row r="337" spans="3:16" ht="12">
      <c r="C337" s="3"/>
      <c r="P337" s="3"/>
    </row>
    <row r="338" spans="3:16" ht="12">
      <c r="C338" s="3"/>
      <c r="P338" s="3"/>
    </row>
    <row r="339" spans="3:16" ht="12">
      <c r="C339" s="3"/>
      <c r="P339" s="3"/>
    </row>
    <row r="340" spans="3:16" ht="12">
      <c r="C340" s="3"/>
      <c r="P340" s="3"/>
    </row>
    <row r="341" spans="3:16" ht="12">
      <c r="C341" s="3"/>
      <c r="P341" s="3"/>
    </row>
    <row r="342" spans="3:16" ht="12">
      <c r="C342" s="3"/>
      <c r="P342" s="3"/>
    </row>
    <row r="343" spans="3:16" ht="12">
      <c r="C343" s="3"/>
      <c r="P343" s="3"/>
    </row>
    <row r="344" spans="3:16" ht="12">
      <c r="C344" s="3"/>
      <c r="P344" s="3"/>
    </row>
    <row r="345" spans="3:16" ht="12">
      <c r="C345" s="3"/>
      <c r="P345" s="3"/>
    </row>
    <row r="346" spans="3:16" ht="12">
      <c r="C346" s="3"/>
      <c r="P346" s="3"/>
    </row>
    <row r="347" spans="3:16" ht="12">
      <c r="C347" s="3"/>
      <c r="P347" s="3"/>
    </row>
    <row r="348" spans="3:16" ht="12">
      <c r="C348" s="3"/>
      <c r="P348" s="3"/>
    </row>
    <row r="349" spans="3:16" ht="12">
      <c r="C349" s="3"/>
      <c r="P349" s="3"/>
    </row>
    <row r="350" spans="3:16" ht="12">
      <c r="C350" s="3"/>
      <c r="P350" s="3"/>
    </row>
    <row r="351" spans="3:16" ht="12">
      <c r="C351" s="3"/>
      <c r="P351" s="3"/>
    </row>
    <row r="352" spans="3:16" ht="12">
      <c r="C352" s="3"/>
      <c r="P352" s="3"/>
    </row>
    <row r="353" spans="3:16" ht="12">
      <c r="C353" s="3"/>
      <c r="P353" s="3"/>
    </row>
    <row r="354" spans="3:16" ht="12">
      <c r="C354" s="3"/>
      <c r="P354" s="3"/>
    </row>
    <row r="355" spans="3:16" ht="12">
      <c r="C355" s="3"/>
      <c r="P355" s="3"/>
    </row>
    <row r="356" spans="3:16" ht="12">
      <c r="C356" s="3"/>
      <c r="P356" s="3"/>
    </row>
    <row r="357" spans="3:16" ht="12">
      <c r="C357" s="3"/>
      <c r="P357" s="3"/>
    </row>
    <row r="358" spans="3:16" ht="12">
      <c r="C358" s="3"/>
      <c r="P358" s="3"/>
    </row>
    <row r="359" spans="3:16" ht="12">
      <c r="C359" s="3"/>
      <c r="P359" s="3"/>
    </row>
    <row r="360" spans="3:16" ht="12">
      <c r="C360" s="3"/>
      <c r="P360" s="3"/>
    </row>
    <row r="361" spans="3:16" ht="12">
      <c r="C361" s="3"/>
      <c r="P361" s="3"/>
    </row>
    <row r="362" spans="3:16" ht="12">
      <c r="C362" s="3"/>
      <c r="P362" s="3"/>
    </row>
    <row r="363" spans="3:16" ht="12">
      <c r="C363" s="3"/>
      <c r="P363" s="3"/>
    </row>
    <row r="364" spans="3:16" ht="12">
      <c r="C364" s="3"/>
      <c r="P364" s="3"/>
    </row>
    <row r="365" spans="3:16" ht="12">
      <c r="C365" s="3"/>
      <c r="P365" s="3"/>
    </row>
    <row r="366" spans="3:16" ht="12">
      <c r="C366" s="3"/>
      <c r="P366" s="3"/>
    </row>
    <row r="367" spans="3:16" ht="12">
      <c r="C367" s="3"/>
      <c r="P367" s="3"/>
    </row>
    <row r="368" spans="3:16" ht="12">
      <c r="C368" s="3"/>
      <c r="P368" s="3"/>
    </row>
    <row r="369" spans="3:16" ht="12">
      <c r="C369" s="3"/>
      <c r="P369" s="3"/>
    </row>
    <row r="370" spans="3:16" ht="12">
      <c r="C370" s="3"/>
      <c r="P370" s="3"/>
    </row>
    <row r="371" spans="3:16" ht="12">
      <c r="C371" s="3"/>
      <c r="P371" s="3"/>
    </row>
    <row r="372" spans="3:16" ht="12">
      <c r="C372" s="3"/>
      <c r="P372" s="3"/>
    </row>
    <row r="373" spans="3:16" ht="12">
      <c r="C373" s="3"/>
      <c r="P373" s="3"/>
    </row>
    <row r="374" spans="3:16" ht="12">
      <c r="C374" s="3"/>
      <c r="P374" s="3"/>
    </row>
    <row r="375" spans="3:16" ht="12">
      <c r="C375" s="3"/>
      <c r="P375" s="3"/>
    </row>
    <row r="376" spans="3:16" ht="12">
      <c r="C376" s="3"/>
      <c r="P376" s="3"/>
    </row>
    <row r="377" spans="3:16" ht="12">
      <c r="C377" s="3"/>
      <c r="P377" s="3"/>
    </row>
    <row r="378" spans="3:16" ht="12">
      <c r="C378" s="3"/>
      <c r="P378" s="3"/>
    </row>
    <row r="379" spans="3:16" ht="12">
      <c r="C379" s="3"/>
      <c r="P379" s="3"/>
    </row>
    <row r="380" spans="3:16" ht="12">
      <c r="C380" s="3"/>
      <c r="P380" s="3"/>
    </row>
    <row r="381" spans="3:16" ht="12">
      <c r="C381" s="3"/>
      <c r="P381" s="3"/>
    </row>
    <row r="382" spans="3:16" ht="12">
      <c r="C382" s="3"/>
      <c r="P382" s="3"/>
    </row>
    <row r="383" spans="3:16" ht="12">
      <c r="C383" s="3"/>
      <c r="P383" s="3"/>
    </row>
    <row r="384" spans="3:16" ht="12">
      <c r="C384" s="3"/>
      <c r="P384" s="3"/>
    </row>
    <row r="385" spans="3:16" ht="12">
      <c r="C385" s="3"/>
      <c r="P385" s="3"/>
    </row>
    <row r="386" spans="3:16" ht="12">
      <c r="C386" s="3"/>
      <c r="P386" s="3"/>
    </row>
    <row r="387" spans="3:16" ht="12">
      <c r="C387" s="3"/>
      <c r="P387" s="3"/>
    </row>
    <row r="388" spans="3:16" ht="12">
      <c r="C388" s="3"/>
      <c r="P388" s="3"/>
    </row>
    <row r="389" spans="3:16" ht="12">
      <c r="C389" s="3"/>
      <c r="P389" s="3"/>
    </row>
    <row r="390" spans="3:16" ht="12">
      <c r="C390" s="3"/>
      <c r="P390" s="3"/>
    </row>
    <row r="391" spans="3:16" ht="12">
      <c r="C391" s="3"/>
      <c r="P391" s="3"/>
    </row>
    <row r="392" spans="3:16" ht="12">
      <c r="C392" s="3"/>
      <c r="P392" s="3"/>
    </row>
    <row r="393" spans="3:16" ht="12">
      <c r="C393" s="3"/>
      <c r="P393" s="3"/>
    </row>
    <row r="394" spans="3:16" ht="12">
      <c r="C394" s="3"/>
      <c r="P394" s="3"/>
    </row>
    <row r="395" spans="3:16" ht="12">
      <c r="C395" s="3"/>
      <c r="P395" s="3"/>
    </row>
    <row r="396" spans="3:16" ht="12">
      <c r="C396" s="3"/>
      <c r="P396" s="3"/>
    </row>
    <row r="397" spans="3:16" ht="12">
      <c r="C397" s="3"/>
      <c r="P397" s="3"/>
    </row>
    <row r="398" spans="3:16" ht="12">
      <c r="C398" s="3"/>
      <c r="P398" s="3"/>
    </row>
    <row r="399" spans="3:16" ht="12">
      <c r="C399" s="3"/>
      <c r="P399" s="3"/>
    </row>
    <row r="400" spans="3:16" ht="12">
      <c r="C400" s="3"/>
      <c r="P400" s="3"/>
    </row>
    <row r="401" spans="3:16" ht="12">
      <c r="C401" s="3"/>
      <c r="P401" s="3"/>
    </row>
    <row r="402" spans="3:16" ht="12">
      <c r="C402" s="3"/>
      <c r="P402" s="3"/>
    </row>
    <row r="403" spans="3:16" ht="12">
      <c r="C403" s="3"/>
      <c r="P403" s="3"/>
    </row>
    <row r="404" spans="3:16" ht="12">
      <c r="C404" s="3"/>
      <c r="P404" s="3"/>
    </row>
    <row r="405" spans="3:16" ht="12">
      <c r="C405" s="3"/>
      <c r="P405" s="3"/>
    </row>
    <row r="406" spans="3:16" ht="12">
      <c r="C406" s="3"/>
      <c r="P406" s="3"/>
    </row>
    <row r="407" spans="3:16" ht="12">
      <c r="C407" s="3"/>
      <c r="P407" s="3"/>
    </row>
    <row r="408" spans="3:16" ht="12">
      <c r="C408" s="3"/>
      <c r="P408" s="3"/>
    </row>
    <row r="409" spans="3:16" ht="12">
      <c r="C409" s="3"/>
      <c r="P409" s="3"/>
    </row>
    <row r="410" spans="3:16" ht="12">
      <c r="C410" s="3"/>
      <c r="P410" s="3"/>
    </row>
    <row r="411" spans="3:16" ht="12">
      <c r="C411" s="3"/>
      <c r="P411" s="3"/>
    </row>
    <row r="412" spans="3:16" ht="12">
      <c r="C412" s="3"/>
      <c r="P412" s="3"/>
    </row>
    <row r="413" spans="3:16" ht="12">
      <c r="C413" s="3"/>
      <c r="P413" s="3"/>
    </row>
    <row r="414" spans="3:16" ht="12">
      <c r="C414" s="3"/>
      <c r="P414" s="3"/>
    </row>
    <row r="415" spans="3:16" ht="12">
      <c r="C415" s="3"/>
      <c r="P415" s="3"/>
    </row>
    <row r="416" spans="3:16" ht="12">
      <c r="C416" s="3"/>
      <c r="P416" s="3"/>
    </row>
    <row r="417" spans="3:16" ht="12">
      <c r="C417" s="3"/>
      <c r="P417" s="3"/>
    </row>
    <row r="418" spans="3:16" ht="12">
      <c r="C418" s="3"/>
      <c r="P418" s="3"/>
    </row>
    <row r="419" spans="3:16" ht="12">
      <c r="C419" s="3"/>
      <c r="P419" s="3"/>
    </row>
    <row r="420" spans="3:16" ht="12">
      <c r="C420" s="3"/>
      <c r="P420" s="3"/>
    </row>
    <row r="421" spans="3:16" ht="12">
      <c r="C421" s="3"/>
      <c r="P421" s="3"/>
    </row>
    <row r="422" spans="3:16" ht="12">
      <c r="C422" s="3"/>
      <c r="P422" s="3"/>
    </row>
    <row r="423" spans="3:16" ht="12">
      <c r="C423" s="3"/>
      <c r="P423" s="3"/>
    </row>
    <row r="424" spans="3:16" ht="12">
      <c r="C424" s="3"/>
      <c r="P424" s="3"/>
    </row>
    <row r="425" spans="3:16" ht="12">
      <c r="C425" s="3"/>
      <c r="P425" s="3"/>
    </row>
    <row r="426" spans="3:16" ht="12">
      <c r="C426" s="3"/>
      <c r="P426" s="3"/>
    </row>
    <row r="427" spans="3:16" ht="12">
      <c r="C427" s="3"/>
      <c r="P427" s="3"/>
    </row>
    <row r="428" spans="3:16" ht="12">
      <c r="C428" s="3"/>
      <c r="P428" s="3"/>
    </row>
    <row r="429" spans="3:16" ht="12">
      <c r="C429" s="3"/>
      <c r="P429" s="3"/>
    </row>
    <row r="430" spans="3:16" ht="12">
      <c r="C430" s="3"/>
      <c r="P430" s="3"/>
    </row>
    <row r="431" spans="3:16" ht="12">
      <c r="C431" s="3"/>
      <c r="P431" s="3"/>
    </row>
    <row r="432" spans="3:16" ht="12">
      <c r="C432" s="3"/>
      <c r="P432" s="3"/>
    </row>
    <row r="433" spans="3:16" ht="12">
      <c r="C433" s="3"/>
      <c r="P433" s="3"/>
    </row>
    <row r="434" spans="3:16" ht="12">
      <c r="C434" s="3"/>
      <c r="P434" s="3"/>
    </row>
    <row r="435" spans="3:16" ht="12">
      <c r="C435" s="3"/>
      <c r="P435" s="3"/>
    </row>
    <row r="436" spans="3:16" ht="12">
      <c r="C436" s="3"/>
      <c r="P436" s="3"/>
    </row>
    <row r="437" spans="3:16" ht="12">
      <c r="C437" s="3"/>
      <c r="P437" s="3"/>
    </row>
    <row r="438" spans="3:16" ht="12">
      <c r="C438" s="3"/>
      <c r="P438" s="3"/>
    </row>
    <row r="439" spans="3:16" ht="12">
      <c r="C439" s="3"/>
      <c r="P439" s="3"/>
    </row>
    <row r="440" spans="3:16" ht="12">
      <c r="C440" s="3"/>
      <c r="P440" s="3"/>
    </row>
    <row r="441" spans="3:16" ht="12">
      <c r="C441" s="3"/>
      <c r="P441" s="3"/>
    </row>
    <row r="442" spans="3:16" ht="12">
      <c r="C442" s="3"/>
      <c r="P442" s="3"/>
    </row>
    <row r="443" spans="3:16" ht="12">
      <c r="C443" s="3"/>
      <c r="P443" s="3"/>
    </row>
    <row r="444" spans="3:16" ht="12">
      <c r="C444" s="3"/>
      <c r="P444" s="3"/>
    </row>
    <row r="445" spans="3:16" ht="12">
      <c r="C445" s="3"/>
      <c r="P445" s="3"/>
    </row>
    <row r="446" spans="3:16" ht="12">
      <c r="C446" s="3"/>
      <c r="P446" s="3"/>
    </row>
    <row r="447" spans="3:16" ht="12">
      <c r="C447" s="3"/>
      <c r="P447" s="3"/>
    </row>
    <row r="448" spans="3:16" ht="12">
      <c r="C448" s="3"/>
      <c r="P448" s="3"/>
    </row>
    <row r="449" spans="3:16" ht="12">
      <c r="C449" s="3"/>
      <c r="P449" s="3"/>
    </row>
    <row r="450" spans="3:16" ht="12">
      <c r="C450" s="3"/>
      <c r="P450" s="3"/>
    </row>
    <row r="451" spans="3:16" ht="12">
      <c r="C451" s="3"/>
      <c r="P451" s="3"/>
    </row>
    <row r="452" spans="3:16" ht="12">
      <c r="C452" s="3"/>
      <c r="P452" s="3"/>
    </row>
    <row r="453" spans="3:16" ht="12">
      <c r="C453" s="3"/>
      <c r="P453" s="3"/>
    </row>
    <row r="454" spans="3:16" ht="12">
      <c r="C454" s="3"/>
      <c r="P454" s="3"/>
    </row>
    <row r="455" spans="3:16" ht="12">
      <c r="C455" s="3"/>
      <c r="P455" s="3"/>
    </row>
    <row r="456" spans="3:16" ht="12">
      <c r="C456" s="3"/>
      <c r="P456" s="3"/>
    </row>
    <row r="457" spans="3:16" ht="12">
      <c r="C457" s="3"/>
      <c r="P457" s="3"/>
    </row>
    <row r="458" spans="3:16" ht="12">
      <c r="C458" s="3"/>
      <c r="P458" s="3"/>
    </row>
    <row r="459" spans="3:16" ht="12">
      <c r="C459" s="3"/>
      <c r="P459" s="3"/>
    </row>
    <row r="460" spans="3:16" ht="12">
      <c r="C460" s="3"/>
      <c r="P460" s="3"/>
    </row>
    <row r="461" spans="3:16" ht="12">
      <c r="C461" s="3"/>
      <c r="P461" s="3"/>
    </row>
    <row r="462" spans="3:16" ht="12">
      <c r="C462" s="3"/>
      <c r="P462" s="3"/>
    </row>
    <row r="463" spans="3:16" ht="12">
      <c r="C463" s="3"/>
      <c r="P463" s="3"/>
    </row>
    <row r="464" spans="3:16" ht="12">
      <c r="C464" s="3"/>
      <c r="P464" s="3"/>
    </row>
    <row r="465" spans="3:16" ht="12">
      <c r="C465" s="3"/>
      <c r="P465" s="3"/>
    </row>
    <row r="466" spans="3:16" ht="12">
      <c r="C466" s="3"/>
      <c r="P466" s="3"/>
    </row>
    <row r="467" spans="3:16" ht="12">
      <c r="C467" s="3"/>
      <c r="P467" s="3"/>
    </row>
    <row r="468" spans="3:16" ht="12">
      <c r="C468" s="3"/>
      <c r="P468" s="3"/>
    </row>
    <row r="469" spans="3:16" ht="12">
      <c r="C469" s="3"/>
      <c r="P469" s="3"/>
    </row>
    <row r="470" spans="3:16" ht="12">
      <c r="C470" s="3"/>
      <c r="P470" s="3"/>
    </row>
    <row r="471" spans="3:16" ht="12">
      <c r="C471" s="3"/>
      <c r="P471" s="3"/>
    </row>
    <row r="472" spans="3:16" ht="12">
      <c r="C472" s="3"/>
      <c r="P472" s="3"/>
    </row>
    <row r="473" spans="3:16" ht="12">
      <c r="C473" s="3"/>
      <c r="P473" s="3"/>
    </row>
    <row r="474" spans="3:16" ht="12">
      <c r="C474" s="3"/>
      <c r="P474" s="3"/>
    </row>
    <row r="475" spans="3:16" ht="12">
      <c r="C475" s="3"/>
      <c r="P475" s="3"/>
    </row>
    <row r="476" spans="3:16" ht="12">
      <c r="C476" s="3"/>
      <c r="P476" s="3"/>
    </row>
    <row r="477" spans="3:16" ht="12">
      <c r="C477" s="3"/>
      <c r="P477" s="3"/>
    </row>
    <row r="478" spans="3:16" ht="12">
      <c r="C478" s="3"/>
      <c r="P478" s="3"/>
    </row>
    <row r="479" spans="3:16" ht="12">
      <c r="C479" s="3"/>
      <c r="P479" s="3"/>
    </row>
    <row r="480" spans="3:16" ht="12">
      <c r="C480" s="3"/>
      <c r="P480" s="3"/>
    </row>
    <row r="481" spans="3:16" ht="12">
      <c r="C481" s="3"/>
      <c r="P481" s="3"/>
    </row>
    <row r="482" spans="3:16" ht="12">
      <c r="C482" s="3"/>
      <c r="P482" s="3"/>
    </row>
    <row r="483" spans="3:16" ht="12">
      <c r="C483" s="3"/>
      <c r="P483" s="3"/>
    </row>
    <row r="484" spans="3:16" ht="12">
      <c r="C484" s="3"/>
      <c r="P484" s="3"/>
    </row>
    <row r="485" spans="3:16" ht="12">
      <c r="C485" s="3"/>
      <c r="P485" s="3"/>
    </row>
    <row r="486" spans="3:16" ht="12">
      <c r="C486" s="3"/>
      <c r="P486" s="3"/>
    </row>
    <row r="487" spans="3:16" ht="12">
      <c r="C487" s="3"/>
      <c r="P487" s="3"/>
    </row>
    <row r="488" spans="3:16" ht="12">
      <c r="C488" s="3"/>
      <c r="P488" s="3"/>
    </row>
    <row r="489" spans="3:16" ht="12">
      <c r="C489" s="3"/>
      <c r="P489" s="3"/>
    </row>
    <row r="490" spans="3:16" ht="12">
      <c r="C490" s="3"/>
      <c r="P490" s="3"/>
    </row>
    <row r="491" spans="3:16" ht="12">
      <c r="C491" s="3"/>
      <c r="P491" s="3"/>
    </row>
    <row r="492" spans="3:16" ht="12">
      <c r="C492" s="3"/>
      <c r="P492" s="3"/>
    </row>
    <row r="493" spans="3:16" ht="12">
      <c r="C493" s="3"/>
      <c r="P493" s="3"/>
    </row>
    <row r="494" spans="3:16" ht="12">
      <c r="C494" s="3"/>
      <c r="P494" s="3"/>
    </row>
    <row r="495" spans="3:16" ht="12">
      <c r="C495" s="3"/>
      <c r="P495" s="3"/>
    </row>
    <row r="496" spans="3:16" ht="12">
      <c r="C496" s="3"/>
      <c r="P496" s="3"/>
    </row>
    <row r="497" spans="3:16" ht="12">
      <c r="C497" s="3"/>
      <c r="P497" s="3"/>
    </row>
    <row r="498" spans="3:16" ht="12">
      <c r="C498" s="3"/>
      <c r="P498" s="3"/>
    </row>
    <row r="499" spans="3:16" ht="12">
      <c r="C499" s="3"/>
      <c r="P499" s="3"/>
    </row>
    <row r="500" spans="3:16" ht="12">
      <c r="C500" s="3"/>
      <c r="P500" s="3"/>
    </row>
    <row r="501" spans="3:16" ht="12">
      <c r="C501" s="3"/>
      <c r="P501" s="3"/>
    </row>
    <row r="502" spans="3:16" ht="12">
      <c r="C502" s="3"/>
      <c r="P502" s="3"/>
    </row>
    <row r="503" spans="3:16" ht="12">
      <c r="C503" s="3"/>
      <c r="P503" s="3"/>
    </row>
    <row r="504" spans="3:16" ht="12">
      <c r="C504" s="3"/>
      <c r="P504" s="3"/>
    </row>
    <row r="505" spans="3:16" ht="12">
      <c r="C505" s="3"/>
      <c r="P505" s="3"/>
    </row>
    <row r="506" spans="3:16" ht="12">
      <c r="C506" s="3"/>
      <c r="P506" s="3"/>
    </row>
    <row r="507" spans="3:16" ht="12">
      <c r="C507" s="3"/>
      <c r="P507" s="3"/>
    </row>
    <row r="508" spans="3:16" ht="12">
      <c r="C508" s="3"/>
      <c r="P508" s="3"/>
    </row>
    <row r="509" spans="3:16" ht="12">
      <c r="C509" s="3"/>
      <c r="P509" s="3"/>
    </row>
    <row r="510" spans="3:16" ht="12">
      <c r="C510" s="3"/>
      <c r="P510" s="3"/>
    </row>
    <row r="511" spans="3:16" ht="12">
      <c r="C511" s="3"/>
      <c r="P511" s="3"/>
    </row>
    <row r="512" spans="3:16" ht="12">
      <c r="C512" s="3"/>
      <c r="P512" s="3"/>
    </row>
    <row r="513" spans="3:16" ht="12">
      <c r="C513" s="3"/>
      <c r="P513" s="3"/>
    </row>
    <row r="514" spans="3:16" ht="12">
      <c r="C514" s="3"/>
      <c r="P514" s="3"/>
    </row>
    <row r="515" spans="3:16" ht="12">
      <c r="C515" s="3"/>
      <c r="P515" s="3"/>
    </row>
    <row r="516" spans="3:16" ht="12">
      <c r="C516" s="3"/>
      <c r="P516" s="3"/>
    </row>
    <row r="517" spans="3:16" ht="12">
      <c r="C517" s="3"/>
      <c r="P517" s="3"/>
    </row>
    <row r="518" spans="3:16" ht="12">
      <c r="C518" s="3"/>
      <c r="P518" s="3"/>
    </row>
    <row r="519" spans="3:16" ht="12">
      <c r="C519" s="3"/>
      <c r="P519" s="3"/>
    </row>
    <row r="520" spans="3:16" ht="12">
      <c r="C520" s="3"/>
      <c r="P520" s="3"/>
    </row>
    <row r="521" spans="3:16" ht="12">
      <c r="C521" s="3"/>
      <c r="P521" s="3"/>
    </row>
    <row r="522" spans="3:16" ht="12">
      <c r="C522" s="3"/>
      <c r="P522" s="3"/>
    </row>
    <row r="523" spans="3:16" ht="12">
      <c r="C523" s="3"/>
      <c r="P523" s="3"/>
    </row>
    <row r="524" spans="3:16" ht="12">
      <c r="C524" s="3"/>
      <c r="P524" s="3"/>
    </row>
    <row r="525" spans="3:16" ht="12">
      <c r="C525" s="3"/>
      <c r="P525" s="3"/>
    </row>
    <row r="526" spans="3:16" ht="12">
      <c r="C526" s="3"/>
      <c r="P526" s="3"/>
    </row>
    <row r="527" spans="3:16" ht="12">
      <c r="C527" s="3"/>
      <c r="P527" s="3"/>
    </row>
    <row r="528" spans="3:16" ht="12">
      <c r="C528" s="3"/>
      <c r="P528" s="3"/>
    </row>
    <row r="529" spans="3:16" ht="12">
      <c r="C529" s="3"/>
      <c r="P529" s="3"/>
    </row>
    <row r="530" spans="3:16" ht="12">
      <c r="C530" s="3"/>
      <c r="P530" s="3"/>
    </row>
    <row r="531" spans="3:16" ht="12">
      <c r="C531" s="3"/>
      <c r="P531" s="3"/>
    </row>
    <row r="532" spans="3:16" ht="12">
      <c r="C532" s="3"/>
      <c r="P532" s="3"/>
    </row>
    <row r="533" spans="3:16" ht="12">
      <c r="C533" s="3"/>
      <c r="P533" s="3"/>
    </row>
    <row r="534" spans="3:16" ht="12">
      <c r="C534" s="3"/>
      <c r="P534" s="3"/>
    </row>
    <row r="535" spans="3:16" ht="12">
      <c r="C535" s="3"/>
      <c r="P535" s="3"/>
    </row>
    <row r="536" spans="3:16" ht="12">
      <c r="C536" s="3"/>
      <c r="P536" s="3"/>
    </row>
    <row r="537" spans="3:16" ht="12">
      <c r="C537" s="3"/>
      <c r="P537" s="3"/>
    </row>
    <row r="538" spans="3:16" ht="12">
      <c r="C538" s="3"/>
      <c r="P538" s="3"/>
    </row>
    <row r="539" spans="3:16" ht="12">
      <c r="C539" s="3"/>
      <c r="P539" s="3"/>
    </row>
    <row r="540" spans="3:16" ht="12">
      <c r="C540" s="3"/>
      <c r="P540" s="3"/>
    </row>
    <row r="541" spans="3:16" ht="12">
      <c r="C541" s="3"/>
      <c r="P541" s="3"/>
    </row>
    <row r="542" spans="3:16" ht="12">
      <c r="C542" s="3"/>
      <c r="P542" s="3"/>
    </row>
    <row r="543" spans="3:16" ht="12">
      <c r="C543" s="3"/>
      <c r="P543" s="3"/>
    </row>
    <row r="544" spans="3:16" ht="12">
      <c r="C544" s="3"/>
      <c r="P544" s="3"/>
    </row>
    <row r="545" spans="3:16" ht="12">
      <c r="C545" s="3"/>
      <c r="P545" s="3"/>
    </row>
    <row r="546" spans="3:16" ht="12">
      <c r="C546" s="3"/>
      <c r="P546" s="3"/>
    </row>
    <row r="547" spans="3:16" ht="12">
      <c r="C547" s="3"/>
      <c r="P547" s="3"/>
    </row>
    <row r="548" spans="3:16" ht="12">
      <c r="C548" s="3"/>
      <c r="P548" s="3"/>
    </row>
    <row r="549" spans="3:16" ht="12">
      <c r="C549" s="3"/>
      <c r="P549" s="3"/>
    </row>
    <row r="550" spans="3:16" ht="12">
      <c r="C550" s="3"/>
      <c r="P550" s="3"/>
    </row>
    <row r="551" spans="3:16" ht="12">
      <c r="C551" s="3"/>
      <c r="P551" s="3"/>
    </row>
    <row r="552" spans="3:16" ht="12">
      <c r="C552" s="3"/>
      <c r="P552" s="3"/>
    </row>
    <row r="553" spans="3:16" ht="12">
      <c r="C553" s="3"/>
      <c r="P553" s="3"/>
    </row>
    <row r="554" spans="3:16" ht="12">
      <c r="C554" s="3"/>
      <c r="P554" s="3"/>
    </row>
    <row r="555" spans="3:16" ht="12">
      <c r="C555" s="3"/>
      <c r="P555" s="3"/>
    </row>
    <row r="556" spans="3:16" ht="12">
      <c r="C556" s="3"/>
      <c r="P556" s="3"/>
    </row>
    <row r="557" spans="3:16" ht="12">
      <c r="C557" s="3"/>
      <c r="P557" s="3"/>
    </row>
    <row r="558" spans="3:16" ht="12">
      <c r="C558" s="3"/>
      <c r="P558" s="3"/>
    </row>
    <row r="559" spans="3:16" ht="12">
      <c r="C559" s="3"/>
      <c r="P559" s="3"/>
    </row>
    <row r="560" spans="3:16" ht="12">
      <c r="C560" s="3"/>
      <c r="P560" s="3"/>
    </row>
    <row r="561" spans="3:16" ht="12">
      <c r="C561" s="3"/>
      <c r="P561" s="3"/>
    </row>
    <row r="562" spans="3:16" ht="12">
      <c r="C562" s="3"/>
      <c r="P562" s="3"/>
    </row>
    <row r="563" spans="3:16" ht="12">
      <c r="C563" s="3"/>
      <c r="P563" s="3"/>
    </row>
    <row r="564" spans="3:16" ht="12">
      <c r="C564" s="3"/>
      <c r="P564" s="3"/>
    </row>
    <row r="565" spans="3:16" ht="12">
      <c r="C565" s="3"/>
      <c r="P565" s="3"/>
    </row>
    <row r="566" spans="3:16" ht="12">
      <c r="C566" s="3"/>
      <c r="P566" s="3"/>
    </row>
    <row r="567" spans="3:16" ht="12">
      <c r="C567" s="3"/>
      <c r="P567" s="3"/>
    </row>
    <row r="568" spans="3:16" ht="12">
      <c r="C568" s="3"/>
      <c r="P568" s="3"/>
    </row>
    <row r="569" spans="3:16" ht="12">
      <c r="C569" s="3"/>
      <c r="P569" s="3"/>
    </row>
    <row r="570" spans="3:16" ht="12">
      <c r="C570" s="3"/>
      <c r="P570" s="3"/>
    </row>
    <row r="571" spans="3:16" ht="12">
      <c r="C571" s="3"/>
      <c r="P571" s="3"/>
    </row>
    <row r="572" spans="3:16" ht="12">
      <c r="C572" s="3"/>
      <c r="P572" s="3"/>
    </row>
    <row r="573" spans="3:16" ht="12">
      <c r="C573" s="3"/>
      <c r="P573" s="3"/>
    </row>
    <row r="574" spans="3:16" ht="12">
      <c r="C574" s="3"/>
      <c r="P574" s="3"/>
    </row>
    <row r="575" spans="3:16" ht="12">
      <c r="C575" s="3"/>
      <c r="P575" s="3"/>
    </row>
    <row r="576" spans="3:16" ht="12">
      <c r="C576" s="3"/>
      <c r="P576" s="3"/>
    </row>
    <row r="577" spans="3:16" ht="12">
      <c r="C577" s="3"/>
      <c r="P577" s="3"/>
    </row>
    <row r="578" spans="3:16" ht="12">
      <c r="C578" s="3"/>
      <c r="P578" s="3"/>
    </row>
    <row r="579" spans="3:16" ht="12">
      <c r="C579" s="3"/>
      <c r="P579" s="3"/>
    </row>
    <row r="580" spans="3:16" ht="12">
      <c r="C580" s="3"/>
      <c r="P580" s="3"/>
    </row>
    <row r="581" spans="3:16" ht="12">
      <c r="C581" s="3"/>
      <c r="P581" s="3"/>
    </row>
    <row r="582" spans="3:16" ht="12">
      <c r="C582" s="3"/>
      <c r="P582" s="3"/>
    </row>
    <row r="583" spans="3:16" ht="12">
      <c r="C583" s="3"/>
      <c r="P583" s="3"/>
    </row>
    <row r="584" spans="3:16" ht="12">
      <c r="C584" s="3"/>
      <c r="P584" s="3"/>
    </row>
    <row r="585" spans="3:16" ht="12">
      <c r="C585" s="3"/>
      <c r="P585" s="3"/>
    </row>
    <row r="586" spans="3:16" ht="12">
      <c r="C586" s="3"/>
      <c r="P586" s="3"/>
    </row>
    <row r="587" spans="3:16" ht="12">
      <c r="C587" s="3"/>
      <c r="P587" s="3"/>
    </row>
    <row r="588" spans="3:16" ht="12">
      <c r="C588" s="3"/>
      <c r="P588" s="3"/>
    </row>
    <row r="589" spans="3:16" ht="12">
      <c r="C589" s="3"/>
      <c r="P589" s="3"/>
    </row>
    <row r="590" spans="3:16" ht="12">
      <c r="C590" s="3"/>
      <c r="P590" s="3"/>
    </row>
    <row r="591" spans="3:16" ht="12">
      <c r="C591" s="3"/>
      <c r="P591" s="3"/>
    </row>
    <row r="592" spans="3:16" ht="12">
      <c r="C592" s="3"/>
      <c r="P592" s="3"/>
    </row>
    <row r="593" spans="3:16" ht="12">
      <c r="C593" s="3"/>
      <c r="P593" s="3"/>
    </row>
    <row r="594" spans="3:16" ht="12">
      <c r="C594" s="3"/>
      <c r="P594" s="3"/>
    </row>
    <row r="595" spans="3:16" ht="12">
      <c r="C595" s="3"/>
      <c r="P595" s="3"/>
    </row>
    <row r="596" spans="3:16" ht="12">
      <c r="C596" s="3"/>
      <c r="P596" s="3"/>
    </row>
    <row r="597" spans="3:16" ht="12">
      <c r="C597" s="3"/>
      <c r="P597" s="3"/>
    </row>
    <row r="598" spans="3:16" ht="12">
      <c r="C598" s="3"/>
      <c r="P598" s="3"/>
    </row>
    <row r="599" spans="3:16" ht="12">
      <c r="C599" s="3"/>
      <c r="P599" s="3"/>
    </row>
    <row r="600" spans="3:16" ht="12">
      <c r="C600" s="3"/>
      <c r="P600" s="3"/>
    </row>
    <row r="601" spans="3:16" ht="12">
      <c r="C601" s="3"/>
      <c r="P601" s="3"/>
    </row>
    <row r="602" spans="3:16" ht="12">
      <c r="C602" s="3"/>
      <c r="P602" s="3"/>
    </row>
    <row r="603" spans="3:16" ht="12">
      <c r="C603" s="3"/>
      <c r="P603" s="3"/>
    </row>
    <row r="604" spans="3:16" ht="12">
      <c r="C604" s="3"/>
      <c r="P604" s="3"/>
    </row>
    <row r="605" spans="3:16" ht="12">
      <c r="C605" s="3"/>
      <c r="P605" s="3"/>
    </row>
    <row r="606" spans="3:16" ht="12">
      <c r="C606" s="3"/>
      <c r="P606" s="3"/>
    </row>
    <row r="607" spans="3:16" ht="12">
      <c r="C607" s="3"/>
      <c r="P607" s="3"/>
    </row>
    <row r="608" spans="3:16" ht="12">
      <c r="C608" s="3"/>
      <c r="P608" s="3"/>
    </row>
    <row r="609" spans="3:16" ht="12">
      <c r="C609" s="3"/>
      <c r="P609" s="3"/>
    </row>
    <row r="610" spans="3:16" ht="12">
      <c r="C610" s="3"/>
      <c r="P610" s="3"/>
    </row>
    <row r="611" spans="3:16" ht="12">
      <c r="C611" s="3"/>
      <c r="P611" s="3"/>
    </row>
    <row r="612" spans="3:16" ht="12">
      <c r="C612" s="3"/>
      <c r="P612" s="3"/>
    </row>
    <row r="613" spans="3:16" ht="12">
      <c r="C613" s="3"/>
      <c r="P613" s="3"/>
    </row>
    <row r="614" spans="3:16" ht="12">
      <c r="C614" s="3"/>
      <c r="P614" s="3"/>
    </row>
    <row r="615" spans="3:16" ht="12">
      <c r="C615" s="3"/>
      <c r="P615" s="3"/>
    </row>
    <row r="616" spans="3:16" ht="12">
      <c r="C616" s="3"/>
      <c r="P616" s="3"/>
    </row>
    <row r="617" spans="3:16" ht="12">
      <c r="C617" s="3"/>
      <c r="P617" s="3"/>
    </row>
    <row r="618" spans="3:16" ht="12">
      <c r="C618" s="3"/>
      <c r="P618" s="3"/>
    </row>
    <row r="619" spans="3:16" ht="12">
      <c r="C619" s="3"/>
      <c r="P619" s="3"/>
    </row>
    <row r="620" spans="3:16" ht="12">
      <c r="C620" s="3"/>
      <c r="P620" s="3"/>
    </row>
    <row r="621" spans="3:16" ht="12">
      <c r="C621" s="3"/>
      <c r="P621" s="3"/>
    </row>
    <row r="622" spans="3:16" ht="12">
      <c r="C622" s="3"/>
      <c r="P622" s="3"/>
    </row>
    <row r="623" spans="3:16" ht="12">
      <c r="C623" s="3"/>
      <c r="P623" s="3"/>
    </row>
    <row r="624" spans="3:16" ht="12">
      <c r="C624" s="3"/>
      <c r="P624" s="3"/>
    </row>
    <row r="625" spans="3:16" ht="12">
      <c r="C625" s="3"/>
      <c r="P625" s="3"/>
    </row>
    <row r="626" spans="3:16" ht="12">
      <c r="C626" s="3"/>
      <c r="P626" s="3"/>
    </row>
    <row r="627" spans="3:16" ht="12">
      <c r="C627" s="3"/>
      <c r="P627" s="3"/>
    </row>
    <row r="628" spans="3:16" ht="12">
      <c r="C628" s="3"/>
      <c r="P628" s="3"/>
    </row>
    <row r="629" spans="3:16" ht="12">
      <c r="C629" s="3"/>
      <c r="P629" s="3"/>
    </row>
    <row r="630" spans="3:16" ht="12">
      <c r="C630" s="3"/>
      <c r="P630" s="3"/>
    </row>
    <row r="631" spans="3:16" ht="12">
      <c r="C631" s="3"/>
      <c r="P631" s="3"/>
    </row>
    <row r="632" spans="3:16" ht="12">
      <c r="C632" s="3"/>
      <c r="P632" s="3"/>
    </row>
    <row r="633" spans="3:16" ht="12">
      <c r="C633" s="3"/>
      <c r="P633" s="3"/>
    </row>
    <row r="634" spans="3:16" ht="12">
      <c r="C634" s="3"/>
      <c r="P634" s="3"/>
    </row>
    <row r="635" spans="3:16" ht="12">
      <c r="C635" s="3"/>
      <c r="P635" s="3"/>
    </row>
    <row r="636" spans="3:16" ht="12">
      <c r="C636" s="3"/>
      <c r="P636" s="3"/>
    </row>
    <row r="637" spans="3:16" ht="12">
      <c r="C637" s="3"/>
      <c r="P637" s="3"/>
    </row>
    <row r="638" spans="3:16" ht="12">
      <c r="C638" s="3"/>
      <c r="P638" s="3"/>
    </row>
    <row r="639" spans="3:16" ht="12">
      <c r="C639" s="3"/>
      <c r="P639" s="3"/>
    </row>
    <row r="640" spans="3:16" ht="12">
      <c r="C640" s="3"/>
      <c r="P640" s="3"/>
    </row>
    <row r="641" spans="3:16" ht="12">
      <c r="C641" s="3"/>
      <c r="P641" s="3"/>
    </row>
    <row r="642" spans="3:16" ht="12">
      <c r="C642" s="3"/>
      <c r="P642" s="3"/>
    </row>
    <row r="643" spans="3:16" ht="12">
      <c r="C643" s="3"/>
      <c r="P643" s="3"/>
    </row>
    <row r="644" spans="3:16" ht="12">
      <c r="C644" s="3"/>
      <c r="P644" s="3"/>
    </row>
    <row r="645" spans="3:16" ht="12">
      <c r="C645" s="3"/>
      <c r="P645" s="3"/>
    </row>
    <row r="646" spans="3:16" ht="12">
      <c r="C646" s="3"/>
      <c r="P646" s="3"/>
    </row>
    <row r="647" spans="3:16" ht="12">
      <c r="C647" s="3"/>
      <c r="P647" s="3"/>
    </row>
    <row r="648" spans="3:16" ht="12">
      <c r="C648" s="3"/>
      <c r="P648" s="3"/>
    </row>
    <row r="649" spans="3:16" ht="12">
      <c r="C649" s="3"/>
      <c r="P649" s="3"/>
    </row>
    <row r="650" spans="3:16" ht="12">
      <c r="C650" s="3"/>
      <c r="P650" s="3"/>
    </row>
    <row r="651" spans="3:16" ht="12">
      <c r="C651" s="3"/>
      <c r="P651" s="3"/>
    </row>
    <row r="652" spans="3:16" ht="12">
      <c r="C652" s="3"/>
      <c r="P652" s="3"/>
    </row>
    <row r="653" spans="3:16" ht="12">
      <c r="C653" s="3"/>
      <c r="P653" s="3"/>
    </row>
    <row r="654" spans="3:16" ht="12">
      <c r="C654" s="3"/>
      <c r="P654" s="3"/>
    </row>
    <row r="655" spans="3:16" ht="12">
      <c r="C655" s="3"/>
      <c r="P655" s="3"/>
    </row>
    <row r="656" spans="3:16" ht="12">
      <c r="C656" s="3"/>
      <c r="P656" s="3"/>
    </row>
    <row r="657" spans="3:16" ht="12">
      <c r="C657" s="3"/>
      <c r="P657" s="3"/>
    </row>
    <row r="658" spans="3:16" ht="12">
      <c r="C658" s="3"/>
      <c r="P658" s="3"/>
    </row>
    <row r="659" spans="3:16" ht="12">
      <c r="C659" s="3"/>
      <c r="P659" s="3"/>
    </row>
    <row r="660" spans="3:16" ht="12">
      <c r="C660" s="3"/>
      <c r="P660" s="3"/>
    </row>
    <row r="661" spans="3:16" ht="12">
      <c r="C661" s="3"/>
      <c r="P661" s="3"/>
    </row>
    <row r="662" spans="3:16" ht="12">
      <c r="C662" s="3"/>
      <c r="P662" s="3"/>
    </row>
    <row r="663" spans="3:16" ht="12">
      <c r="C663" s="3"/>
      <c r="P663" s="3"/>
    </row>
    <row r="664" spans="3:16" ht="12">
      <c r="C664" s="3"/>
      <c r="P664" s="3"/>
    </row>
    <row r="665" spans="3:16" ht="12">
      <c r="C665" s="3"/>
      <c r="P665" s="3"/>
    </row>
    <row r="666" spans="3:16" ht="12">
      <c r="C666" s="3"/>
      <c r="P666" s="3"/>
    </row>
    <row r="667" spans="3:16" ht="12">
      <c r="C667" s="3"/>
      <c r="P667" s="3"/>
    </row>
    <row r="668" spans="3:16" ht="12">
      <c r="C668" s="3"/>
      <c r="P668" s="3"/>
    </row>
    <row r="669" spans="3:16" ht="12">
      <c r="C669" s="3"/>
      <c r="P669" s="3"/>
    </row>
    <row r="670" spans="3:16" ht="12">
      <c r="C670" s="3"/>
      <c r="P670" s="3"/>
    </row>
    <row r="671" spans="3:16" ht="12">
      <c r="C671" s="3"/>
      <c r="P671" s="3"/>
    </row>
    <row r="672" spans="3:16" ht="12">
      <c r="C672" s="3"/>
      <c r="P672" s="3"/>
    </row>
    <row r="673" spans="3:16" ht="12">
      <c r="C673" s="3"/>
      <c r="P673" s="3"/>
    </row>
    <row r="674" spans="3:16" ht="12">
      <c r="C674" s="3"/>
      <c r="P674" s="3"/>
    </row>
    <row r="675" spans="3:16" ht="12">
      <c r="C675" s="3"/>
      <c r="P675" s="3"/>
    </row>
    <row r="676" spans="3:16" ht="12">
      <c r="C676" s="3"/>
      <c r="P676" s="3"/>
    </row>
    <row r="677" spans="3:16" ht="12">
      <c r="C677" s="3"/>
      <c r="P677" s="3"/>
    </row>
    <row r="678" spans="3:16" ht="12">
      <c r="C678" s="3"/>
      <c r="P678" s="3"/>
    </row>
    <row r="679" spans="3:16" ht="12">
      <c r="C679" s="3"/>
      <c r="P679" s="3"/>
    </row>
    <row r="680" spans="3:16" ht="12">
      <c r="C680" s="3"/>
      <c r="P680" s="3"/>
    </row>
    <row r="681" spans="3:16" ht="12">
      <c r="C681" s="3"/>
      <c r="P681" s="3"/>
    </row>
    <row r="682" spans="3:16" ht="12">
      <c r="C682" s="3"/>
      <c r="P682" s="3"/>
    </row>
    <row r="683" spans="3:16" ht="12">
      <c r="C683" s="3"/>
      <c r="P683" s="3"/>
    </row>
    <row r="684" spans="3:16" ht="12">
      <c r="C684" s="3"/>
      <c r="P684" s="3"/>
    </row>
    <row r="685" spans="3:16" ht="12">
      <c r="C685" s="3"/>
      <c r="P685" s="3"/>
    </row>
    <row r="686" spans="3:16" ht="12">
      <c r="C686" s="3"/>
      <c r="P686" s="3"/>
    </row>
    <row r="687" spans="3:16" ht="12">
      <c r="C687" s="3"/>
      <c r="P687" s="3"/>
    </row>
    <row r="688" spans="3:16" ht="12">
      <c r="C688" s="3"/>
      <c r="P688" s="3"/>
    </row>
    <row r="689" spans="3:16" ht="12">
      <c r="C689" s="3"/>
      <c r="P689" s="3"/>
    </row>
    <row r="690" spans="3:16" ht="12">
      <c r="C690" s="3"/>
      <c r="P690" s="3"/>
    </row>
    <row r="691" spans="3:16" ht="12">
      <c r="C691" s="3"/>
      <c r="P691" s="3"/>
    </row>
    <row r="692" spans="3:16" ht="12">
      <c r="C692" s="3"/>
      <c r="P692" s="3"/>
    </row>
    <row r="693" spans="3:16" ht="12">
      <c r="C693" s="3"/>
      <c r="P693" s="3"/>
    </row>
    <row r="694" spans="3:16" ht="12">
      <c r="C694" s="3"/>
      <c r="P694" s="3"/>
    </row>
    <row r="695" spans="3:16" ht="12">
      <c r="C695" s="3"/>
      <c r="P695" s="3"/>
    </row>
    <row r="696" spans="3:16" ht="12">
      <c r="C696" s="3"/>
      <c r="P696" s="3"/>
    </row>
    <row r="697" spans="3:16" ht="12">
      <c r="C697" s="3"/>
      <c r="P697" s="3"/>
    </row>
    <row r="698" spans="3:16" ht="12">
      <c r="C698" s="3"/>
      <c r="P698" s="3"/>
    </row>
    <row r="699" spans="3:16" ht="12">
      <c r="C699" s="3"/>
      <c r="P699" s="3"/>
    </row>
    <row r="700" spans="3:16" ht="12">
      <c r="C700" s="3"/>
      <c r="P700" s="3"/>
    </row>
    <row r="701" spans="3:16" ht="12">
      <c r="C701" s="3"/>
      <c r="P701" s="3"/>
    </row>
    <row r="702" spans="3:16" ht="12">
      <c r="C702" s="3"/>
      <c r="P702" s="3"/>
    </row>
    <row r="703" spans="3:16" ht="12">
      <c r="C703" s="3"/>
      <c r="P703" s="3"/>
    </row>
    <row r="704" spans="3:16" ht="12">
      <c r="C704" s="3"/>
      <c r="P704" s="3"/>
    </row>
    <row r="705" spans="3:16" ht="12">
      <c r="C705" s="3"/>
      <c r="P705" s="3"/>
    </row>
    <row r="706" spans="3:16" ht="12">
      <c r="C706" s="3"/>
      <c r="P706" s="3"/>
    </row>
    <row r="707" spans="3:16" ht="12">
      <c r="C707" s="3"/>
      <c r="P707" s="3"/>
    </row>
    <row r="708" spans="3:16" ht="12">
      <c r="C708" s="3"/>
      <c r="P708" s="3"/>
    </row>
    <row r="709" spans="3:16" ht="12">
      <c r="C709" s="3"/>
      <c r="P709" s="3"/>
    </row>
    <row r="710" spans="3:16" ht="12">
      <c r="C710" s="3"/>
      <c r="P710" s="3"/>
    </row>
    <row r="711" spans="3:16" ht="12">
      <c r="C711" s="3"/>
      <c r="P711" s="3"/>
    </row>
    <row r="712" spans="3:16" ht="12">
      <c r="C712" s="3"/>
      <c r="P712" s="3"/>
    </row>
    <row r="713" spans="3:16" ht="12">
      <c r="C713" s="3"/>
      <c r="P713" s="3"/>
    </row>
    <row r="714" spans="3:16" ht="12">
      <c r="C714" s="3"/>
      <c r="P714" s="3"/>
    </row>
    <row r="715" spans="3:16" ht="12">
      <c r="C715" s="3"/>
      <c r="P715" s="3"/>
    </row>
    <row r="716" spans="3:16" ht="12">
      <c r="C716" s="3"/>
      <c r="P716" s="3"/>
    </row>
    <row r="717" spans="3:16" ht="12">
      <c r="C717" s="3"/>
      <c r="P717" s="3"/>
    </row>
    <row r="718" spans="3:16" ht="12">
      <c r="C718" s="3"/>
      <c r="P718" s="3"/>
    </row>
    <row r="719" spans="3:16" ht="12">
      <c r="C719" s="3"/>
      <c r="P719" s="3"/>
    </row>
    <row r="720" spans="3:16" ht="12">
      <c r="C720" s="3"/>
      <c r="P720" s="3"/>
    </row>
    <row r="721" spans="3:16" ht="12">
      <c r="C721" s="3"/>
      <c r="P721" s="3"/>
    </row>
    <row r="722" spans="3:16" ht="12">
      <c r="C722" s="3"/>
      <c r="P722" s="3"/>
    </row>
    <row r="723" spans="3:16" ht="12">
      <c r="C723" s="3"/>
      <c r="P723" s="3"/>
    </row>
    <row r="724" spans="3:16" ht="12">
      <c r="C724" s="3"/>
      <c r="P724" s="3"/>
    </row>
    <row r="725" spans="3:16" ht="12">
      <c r="C725" s="3"/>
      <c r="P725" s="3"/>
    </row>
    <row r="726" spans="3:16" ht="12">
      <c r="C726" s="3"/>
      <c r="P726" s="3"/>
    </row>
    <row r="727" spans="3:16" ht="12">
      <c r="C727" s="3"/>
      <c r="P727" s="3"/>
    </row>
  </sheetData>
  <sheetProtection/>
  <mergeCells count="43">
    <mergeCell ref="A131:A132"/>
    <mergeCell ref="A118:A119"/>
    <mergeCell ref="A123:P123"/>
    <mergeCell ref="A124:B124"/>
    <mergeCell ref="A125:P125"/>
    <mergeCell ref="A127:A129"/>
    <mergeCell ref="A130:P130"/>
    <mergeCell ref="A98:A99"/>
    <mergeCell ref="A100:A101"/>
    <mergeCell ref="A102:A103"/>
    <mergeCell ref="A104:A105"/>
    <mergeCell ref="A107:A109"/>
    <mergeCell ref="A110:A116"/>
    <mergeCell ref="A81:P81"/>
    <mergeCell ref="A82:P82"/>
    <mergeCell ref="A83:B83"/>
    <mergeCell ref="A84:P84"/>
    <mergeCell ref="A85:A90"/>
    <mergeCell ref="A91:A96"/>
    <mergeCell ref="A54:A55"/>
    <mergeCell ref="A57:A58"/>
    <mergeCell ref="A60:A62"/>
    <mergeCell ref="A66:A67"/>
    <mergeCell ref="A70:A71"/>
    <mergeCell ref="A77:A78"/>
    <mergeCell ref="A41:P41"/>
    <mergeCell ref="A46:P46"/>
    <mergeCell ref="A47:P47"/>
    <mergeCell ref="A48:B48"/>
    <mergeCell ref="A49:P49"/>
    <mergeCell ref="A50:A53"/>
    <mergeCell ref="A13:A17"/>
    <mergeCell ref="A20:P20"/>
    <mergeCell ref="A22:A23"/>
    <mergeCell ref="A25:A27"/>
    <mergeCell ref="A30:P30"/>
    <mergeCell ref="A31:A37"/>
    <mergeCell ref="A3:P3"/>
    <mergeCell ref="A4:P4"/>
    <mergeCell ref="A5:B5"/>
    <mergeCell ref="A6:D6"/>
    <mergeCell ref="A7:A9"/>
    <mergeCell ref="A12:B1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726"/>
  <sheetViews>
    <sheetView tabSelected="1" zoomScalePageLayoutView="0" workbookViewId="0" topLeftCell="A1">
      <selection activeCell="F8" sqref="F8"/>
    </sheetView>
  </sheetViews>
  <sheetFormatPr defaultColWidth="9.8515625" defaultRowHeight="12.75"/>
  <cols>
    <col min="1" max="1" width="21.28125" style="9" customWidth="1"/>
    <col min="2" max="2" width="17.57421875" style="3" customWidth="1"/>
    <col min="3" max="3" width="14.28125" style="22" customWidth="1"/>
    <col min="4" max="4" width="12.28125" style="3" customWidth="1"/>
    <col min="5" max="5" width="10.421875" style="3" customWidth="1"/>
    <col min="6" max="6" width="12.00390625" style="3" customWidth="1"/>
    <col min="7" max="7" width="11.57421875" style="3" customWidth="1"/>
    <col min="8" max="8" width="12.28125" style="3" customWidth="1"/>
    <col min="9" max="9" width="11.57421875" style="3" customWidth="1"/>
    <col min="10" max="10" width="12.00390625" style="3" customWidth="1"/>
    <col min="11" max="11" width="12.140625" style="3" customWidth="1"/>
    <col min="12" max="12" width="11.140625" style="3" customWidth="1"/>
    <col min="13" max="13" width="12.421875" style="3" customWidth="1"/>
    <col min="14" max="14" width="11.7109375" style="3" customWidth="1"/>
    <col min="15" max="15" width="10.57421875" style="3" customWidth="1"/>
    <col min="16" max="16" width="12.00390625" style="4" customWidth="1"/>
    <col min="17" max="17" width="3.140625" style="9" customWidth="1"/>
    <col min="18" max="16384" width="9.8515625" style="3" customWidth="1"/>
  </cols>
  <sheetData>
    <row r="1" spans="2:16" ht="19.5" customHeight="1">
      <c r="B1" s="9"/>
      <c r="C1" s="2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"/>
    </row>
    <row r="2" spans="2:16" ht="24.75" customHeight="1">
      <c r="B2" s="9"/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</row>
    <row r="3" spans="1:16" ht="26.25" customHeight="1">
      <c r="A3" s="528" t="s">
        <v>417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</row>
    <row r="4" spans="1:16" ht="32.25" customHeight="1">
      <c r="A4" s="544" t="s">
        <v>186</v>
      </c>
      <c r="B4" s="545"/>
      <c r="C4" s="484" t="s">
        <v>0</v>
      </c>
      <c r="D4" s="484" t="s">
        <v>16</v>
      </c>
      <c r="E4" s="484" t="s">
        <v>17</v>
      </c>
      <c r="F4" s="484" t="s">
        <v>18</v>
      </c>
      <c r="G4" s="484" t="s">
        <v>19</v>
      </c>
      <c r="H4" s="484" t="s">
        <v>20</v>
      </c>
      <c r="I4" s="484" t="s">
        <v>21</v>
      </c>
      <c r="J4" s="484" t="s">
        <v>22</v>
      </c>
      <c r="K4" s="484" t="s">
        <v>195</v>
      </c>
      <c r="L4" s="484" t="s">
        <v>23</v>
      </c>
      <c r="M4" s="484" t="s">
        <v>196</v>
      </c>
      <c r="N4" s="484" t="s">
        <v>25</v>
      </c>
      <c r="O4" s="484" t="s">
        <v>26</v>
      </c>
      <c r="P4" s="484" t="s">
        <v>40</v>
      </c>
    </row>
    <row r="5" spans="1:16" s="46" customFormat="1" ht="22.5" customHeight="1">
      <c r="A5" s="529" t="s">
        <v>41</v>
      </c>
      <c r="B5" s="530"/>
      <c r="C5" s="530"/>
      <c r="D5" s="530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6"/>
    </row>
    <row r="6" spans="1:17" s="5" customFormat="1" ht="16.5" customHeight="1">
      <c r="A6" s="541" t="s">
        <v>89</v>
      </c>
      <c r="B6" s="548" t="s">
        <v>90</v>
      </c>
      <c r="C6" s="549" t="s">
        <v>57</v>
      </c>
      <c r="D6" s="550">
        <v>2800</v>
      </c>
      <c r="E6" s="551">
        <v>2800</v>
      </c>
      <c r="F6" s="551">
        <v>2800</v>
      </c>
      <c r="G6" s="551">
        <v>2854.5454545454545</v>
      </c>
      <c r="H6" s="551">
        <v>2900</v>
      </c>
      <c r="I6" s="551">
        <v>2900</v>
      </c>
      <c r="J6" s="551">
        <v>2900</v>
      </c>
      <c r="K6" s="551">
        <v>2900</v>
      </c>
      <c r="L6" s="551">
        <v>2958.3333333333335</v>
      </c>
      <c r="M6" s="551">
        <v>3050</v>
      </c>
      <c r="N6" s="551">
        <v>3107.1428571428573</v>
      </c>
      <c r="O6" s="551">
        <v>3263.6363636363635</v>
      </c>
      <c r="P6" s="552">
        <f>AVERAGE(D6:O6)</f>
        <v>2936.1381673881674</v>
      </c>
      <c r="Q6" s="16"/>
    </row>
    <row r="7" spans="1:17" s="5" customFormat="1" ht="16.5" customHeight="1">
      <c r="A7" s="542"/>
      <c r="B7" s="548" t="s">
        <v>91</v>
      </c>
      <c r="C7" s="549" t="s">
        <v>57</v>
      </c>
      <c r="D7" s="550">
        <v>2480</v>
      </c>
      <c r="E7" s="551">
        <v>2480</v>
      </c>
      <c r="F7" s="551">
        <v>2480</v>
      </c>
      <c r="G7" s="551">
        <v>2545.4545454545455</v>
      </c>
      <c r="H7" s="551">
        <v>2560</v>
      </c>
      <c r="I7" s="551">
        <v>2560</v>
      </c>
      <c r="J7" s="551">
        <v>2560</v>
      </c>
      <c r="K7" s="551">
        <v>2596.923076923077</v>
      </c>
      <c r="L7" s="551">
        <v>2646.6666666666665</v>
      </c>
      <c r="M7" s="551">
        <v>2706.6666666666665</v>
      </c>
      <c r="N7" s="551">
        <v>2725.714285714286</v>
      </c>
      <c r="O7" s="551">
        <v>2814.5454545454545</v>
      </c>
      <c r="P7" s="552">
        <f>AVERAGE(D7:O7)</f>
        <v>2596.3308913308915</v>
      </c>
      <c r="Q7" s="16"/>
    </row>
    <row r="8" spans="1:17" s="5" customFormat="1" ht="16.5" customHeight="1">
      <c r="A8" s="543"/>
      <c r="B8" s="548" t="s">
        <v>92</v>
      </c>
      <c r="C8" s="549" t="s">
        <v>57</v>
      </c>
      <c r="D8" s="550">
        <v>2080</v>
      </c>
      <c r="E8" s="551">
        <v>2080</v>
      </c>
      <c r="F8" s="551">
        <v>2080</v>
      </c>
      <c r="G8" s="551">
        <v>2080</v>
      </c>
      <c r="H8" s="551">
        <v>2080</v>
      </c>
      <c r="I8" s="551">
        <v>2080</v>
      </c>
      <c r="J8" s="551">
        <v>2080</v>
      </c>
      <c r="K8" s="551">
        <v>2080</v>
      </c>
      <c r="L8" s="551">
        <v>2080</v>
      </c>
      <c r="M8" s="551">
        <v>2400</v>
      </c>
      <c r="N8" s="551">
        <v>2560</v>
      </c>
      <c r="O8" s="551">
        <v>2560</v>
      </c>
      <c r="P8" s="552">
        <f>AVERAGE(D8:O8)</f>
        <v>2186.6666666666665</v>
      </c>
      <c r="Q8" s="16"/>
    </row>
    <row r="9" spans="1:17" s="5" customFormat="1" ht="16.5" customHeight="1">
      <c r="A9" s="553"/>
      <c r="B9" s="548" t="s">
        <v>1</v>
      </c>
      <c r="C9" s="549" t="s">
        <v>57</v>
      </c>
      <c r="D9" s="550">
        <v>1960</v>
      </c>
      <c r="E9" s="551">
        <v>2000</v>
      </c>
      <c r="F9" s="551">
        <v>2000</v>
      </c>
      <c r="G9" s="551">
        <v>2145.4545454545455</v>
      </c>
      <c r="H9" s="551">
        <v>2028.5714285714287</v>
      </c>
      <c r="I9" s="551">
        <v>2000</v>
      </c>
      <c r="J9" s="551">
        <v>2000</v>
      </c>
      <c r="K9" s="551">
        <v>2000</v>
      </c>
      <c r="L9" s="551">
        <v>1883.3333333333333</v>
      </c>
      <c r="M9" s="551">
        <v>1900</v>
      </c>
      <c r="N9" s="551">
        <v>1914.2857142857142</v>
      </c>
      <c r="O9" s="551">
        <v>1800</v>
      </c>
      <c r="P9" s="552">
        <f>AVERAGE(D9:O9)</f>
        <v>1969.3037518037518</v>
      </c>
      <c r="Q9" s="16"/>
    </row>
    <row r="10" spans="1:17" s="5" customFormat="1" ht="17.25" customHeight="1">
      <c r="A10" s="554"/>
      <c r="B10" s="555"/>
      <c r="C10" s="549"/>
      <c r="D10" s="550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2"/>
      <c r="Q10" s="16"/>
    </row>
    <row r="11" spans="1:16" s="47" customFormat="1" ht="16.5" customHeight="1">
      <c r="A11" s="556" t="s">
        <v>42</v>
      </c>
      <c r="B11" s="557"/>
      <c r="C11" s="558"/>
      <c r="D11" s="559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52"/>
    </row>
    <row r="12" spans="1:17" s="5" customFormat="1" ht="18" customHeight="1">
      <c r="A12" s="541" t="s">
        <v>93</v>
      </c>
      <c r="B12" s="561" t="s">
        <v>197</v>
      </c>
      <c r="C12" s="549" t="s">
        <v>57</v>
      </c>
      <c r="D12" s="550">
        <v>5700</v>
      </c>
      <c r="E12" s="551">
        <v>5700</v>
      </c>
      <c r="F12" s="551">
        <v>5700</v>
      </c>
      <c r="G12" s="551">
        <v>5700</v>
      </c>
      <c r="H12" s="551">
        <v>5700</v>
      </c>
      <c r="I12" s="551">
        <v>5700</v>
      </c>
      <c r="J12" s="551">
        <v>5700</v>
      </c>
      <c r="K12" s="551">
        <v>5700</v>
      </c>
      <c r="L12" s="551">
        <v>5700</v>
      </c>
      <c r="M12" s="551">
        <v>5783.333333333333</v>
      </c>
      <c r="N12" s="551">
        <v>5800</v>
      </c>
      <c r="O12" s="551">
        <v>5800</v>
      </c>
      <c r="P12" s="552">
        <f>AVERAGE(D12:O12)</f>
        <v>5723.611111111112</v>
      </c>
      <c r="Q12" s="16"/>
    </row>
    <row r="13" spans="1:17" s="5" customFormat="1" ht="18" customHeight="1">
      <c r="A13" s="542"/>
      <c r="B13" s="561" t="s">
        <v>198</v>
      </c>
      <c r="C13" s="549" t="s">
        <v>57</v>
      </c>
      <c r="D13" s="550">
        <v>5800</v>
      </c>
      <c r="E13" s="551">
        <v>5800</v>
      </c>
      <c r="F13" s="551">
        <v>5800</v>
      </c>
      <c r="G13" s="551">
        <v>5800</v>
      </c>
      <c r="H13" s="551">
        <v>5800</v>
      </c>
      <c r="I13" s="551">
        <v>5800</v>
      </c>
      <c r="J13" s="551">
        <v>5800</v>
      </c>
      <c r="K13" s="551">
        <v>5800</v>
      </c>
      <c r="L13" s="551">
        <v>5800</v>
      </c>
      <c r="M13" s="551">
        <v>5800</v>
      </c>
      <c r="N13" s="551">
        <v>5800</v>
      </c>
      <c r="O13" s="551">
        <v>5800</v>
      </c>
      <c r="P13" s="552">
        <f>AVERAGE(D13:O13)</f>
        <v>5800</v>
      </c>
      <c r="Q13" s="16"/>
    </row>
    <row r="14" spans="1:17" s="5" customFormat="1" ht="18" customHeight="1">
      <c r="A14" s="542"/>
      <c r="B14" s="561" t="s">
        <v>199</v>
      </c>
      <c r="C14" s="549" t="s">
        <v>57</v>
      </c>
      <c r="D14" s="550">
        <v>4300</v>
      </c>
      <c r="E14" s="551">
        <v>4400</v>
      </c>
      <c r="F14" s="551">
        <v>4500</v>
      </c>
      <c r="G14" s="551">
        <v>4500</v>
      </c>
      <c r="H14" s="551">
        <v>4564.285714285715</v>
      </c>
      <c r="I14" s="551">
        <v>4800</v>
      </c>
      <c r="J14" s="551">
        <v>4625</v>
      </c>
      <c r="K14" s="551">
        <v>4500</v>
      </c>
      <c r="L14" s="551">
        <v>4500</v>
      </c>
      <c r="M14" s="551">
        <v>4300</v>
      </c>
      <c r="N14" s="551">
        <v>4414.285714285715</v>
      </c>
      <c r="O14" s="551">
        <v>4627.272727272727</v>
      </c>
      <c r="P14" s="552">
        <f>AVERAGE(D14:O14)</f>
        <v>4502.570346320346</v>
      </c>
      <c r="Q14" s="16"/>
    </row>
    <row r="15" spans="1:17" s="5" customFormat="1" ht="18" customHeight="1">
      <c r="A15" s="542"/>
      <c r="B15" s="561" t="s">
        <v>200</v>
      </c>
      <c r="C15" s="549" t="s">
        <v>57</v>
      </c>
      <c r="D15" s="562">
        <v>4500</v>
      </c>
      <c r="E15" s="563">
        <v>4500</v>
      </c>
      <c r="F15" s="563">
        <v>4500</v>
      </c>
      <c r="G15" s="563">
        <v>4500</v>
      </c>
      <c r="H15" s="563">
        <v>4500</v>
      </c>
      <c r="I15" s="563">
        <v>4500</v>
      </c>
      <c r="J15" s="563">
        <v>4500</v>
      </c>
      <c r="K15" s="563">
        <v>4500</v>
      </c>
      <c r="L15" s="563">
        <v>4500</v>
      </c>
      <c r="M15" s="563">
        <v>4500</v>
      </c>
      <c r="N15" s="563">
        <v>4500</v>
      </c>
      <c r="O15" s="563">
        <v>4500</v>
      </c>
      <c r="P15" s="552">
        <f>AVERAGE(D15:O15)</f>
        <v>4500</v>
      </c>
      <c r="Q15" s="16"/>
    </row>
    <row r="16" spans="1:17" s="5" customFormat="1" ht="18" customHeight="1">
      <c r="A16" s="543"/>
      <c r="B16" s="561" t="s">
        <v>201</v>
      </c>
      <c r="C16" s="549" t="s">
        <v>57</v>
      </c>
      <c r="D16" s="550">
        <v>4300</v>
      </c>
      <c r="E16" s="551">
        <v>4300</v>
      </c>
      <c r="F16" s="551">
        <v>4300</v>
      </c>
      <c r="G16" s="551">
        <v>4300</v>
      </c>
      <c r="H16" s="551">
        <v>4300</v>
      </c>
      <c r="I16" s="551">
        <v>4300</v>
      </c>
      <c r="J16" s="551">
        <v>4300</v>
      </c>
      <c r="K16" s="551">
        <v>4300</v>
      </c>
      <c r="L16" s="551">
        <v>4300</v>
      </c>
      <c r="M16" s="551">
        <v>4150</v>
      </c>
      <c r="N16" s="551">
        <v>4135.714285714285</v>
      </c>
      <c r="O16" s="551">
        <v>4609.090909090909</v>
      </c>
      <c r="P16" s="552">
        <f>AVERAGE(D16:O16)</f>
        <v>4299.5670995671</v>
      </c>
      <c r="Q16" s="16"/>
    </row>
    <row r="17" spans="1:17" s="5" customFormat="1" ht="18" customHeight="1">
      <c r="A17" s="564"/>
      <c r="B17" s="548" t="s">
        <v>69</v>
      </c>
      <c r="C17" s="549" t="s">
        <v>57</v>
      </c>
      <c r="D17" s="550">
        <v>2110</v>
      </c>
      <c r="E17" s="551">
        <v>2590</v>
      </c>
      <c r="F17" s="551">
        <v>2814.285714285714</v>
      </c>
      <c r="G17" s="551">
        <v>2490.909090909091</v>
      </c>
      <c r="H17" s="551">
        <v>2435.714285714286</v>
      </c>
      <c r="I17" s="551">
        <v>2250</v>
      </c>
      <c r="J17" s="551">
        <v>2930</v>
      </c>
      <c r="K17" s="551">
        <v>2833.3333333333335</v>
      </c>
      <c r="L17" s="551">
        <v>2980</v>
      </c>
      <c r="M17" s="551">
        <v>3600</v>
      </c>
      <c r="N17" s="551">
        <v>3976.923076923077</v>
      </c>
      <c r="O17" s="551">
        <v>2709.090909090909</v>
      </c>
      <c r="P17" s="552">
        <f>AVERAGE(D17:O17)</f>
        <v>2810.0213675213677</v>
      </c>
      <c r="Q17" s="16"/>
    </row>
    <row r="18" spans="1:17" s="5" customFormat="1" ht="13.5" customHeight="1">
      <c r="A18" s="553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16"/>
    </row>
    <row r="19" spans="1:16" s="47" customFormat="1" ht="15.75" customHeight="1">
      <c r="A19" s="565" t="s">
        <v>43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</row>
    <row r="20" spans="1:17" s="5" customFormat="1" ht="18" customHeight="1">
      <c r="A20" s="566"/>
      <c r="B20" s="548" t="s">
        <v>2</v>
      </c>
      <c r="C20" s="549" t="s">
        <v>57</v>
      </c>
      <c r="D20" s="550">
        <v>1380</v>
      </c>
      <c r="E20" s="550">
        <v>1340</v>
      </c>
      <c r="F20" s="550">
        <v>1300</v>
      </c>
      <c r="G20" s="550">
        <v>1627.2727272727273</v>
      </c>
      <c r="H20" s="567">
        <v>1457.142857142857</v>
      </c>
      <c r="I20" s="550">
        <v>1441.6666666666667</v>
      </c>
      <c r="J20" s="568">
        <v>1733.3333333333333</v>
      </c>
      <c r="K20" s="550">
        <v>2253.846153846154</v>
      </c>
      <c r="L20" s="551">
        <v>2316.6666666666665</v>
      </c>
      <c r="M20" s="551">
        <v>2225</v>
      </c>
      <c r="N20" s="551">
        <v>2292.8571428571427</v>
      </c>
      <c r="O20" s="551">
        <v>1781.8181818181818</v>
      </c>
      <c r="P20" s="552">
        <f>AVERAGE(D20:O20)</f>
        <v>1762.4669774669771</v>
      </c>
      <c r="Q20" s="16"/>
    </row>
    <row r="21" spans="1:17" s="5" customFormat="1" ht="18" customHeight="1">
      <c r="A21" s="541" t="s">
        <v>202</v>
      </c>
      <c r="B21" s="548" t="s">
        <v>203</v>
      </c>
      <c r="C21" s="549" t="s">
        <v>57</v>
      </c>
      <c r="D21" s="550">
        <v>2440</v>
      </c>
      <c r="E21" s="550">
        <v>2880</v>
      </c>
      <c r="F21" s="550">
        <v>3507.1428571428573</v>
      </c>
      <c r="G21" s="567">
        <v>4145.454545454545</v>
      </c>
      <c r="H21" s="567">
        <v>3471.4285714285716</v>
      </c>
      <c r="I21" s="550">
        <v>3791.6666666666665</v>
      </c>
      <c r="J21" s="568">
        <v>4500</v>
      </c>
      <c r="K21" s="550">
        <v>5928.571428571428</v>
      </c>
      <c r="L21" s="551">
        <v>5000</v>
      </c>
      <c r="M21" s="551">
        <v>3500</v>
      </c>
      <c r="N21" s="551">
        <v>2742.8571428571427</v>
      </c>
      <c r="O21" s="551">
        <v>2318.181818181818</v>
      </c>
      <c r="P21" s="552">
        <f aca="true" t="shared" si="0" ref="P21:P27">AVERAGE(D21:O21)</f>
        <v>3685.441919191919</v>
      </c>
      <c r="Q21" s="16"/>
    </row>
    <row r="22" spans="1:17" s="5" customFormat="1" ht="18" customHeight="1">
      <c r="A22" s="543"/>
      <c r="B22" s="548" t="s">
        <v>104</v>
      </c>
      <c r="C22" s="549" t="s">
        <v>57</v>
      </c>
      <c r="D22" s="550">
        <v>5340</v>
      </c>
      <c r="E22" s="550">
        <v>6090</v>
      </c>
      <c r="F22" s="550">
        <v>6500</v>
      </c>
      <c r="G22" s="567"/>
      <c r="H22" s="567">
        <v>6500</v>
      </c>
      <c r="I22" s="550">
        <v>6844.444444444444</v>
      </c>
      <c r="J22" s="568">
        <v>6625</v>
      </c>
      <c r="K22" s="550">
        <v>6169.2307692307695</v>
      </c>
      <c r="L22" s="551">
        <v>6858.333333333333</v>
      </c>
      <c r="M22" s="551">
        <v>6900</v>
      </c>
      <c r="N22" s="551">
        <v>6185.714285714285</v>
      </c>
      <c r="O22" s="551">
        <v>5772.727272727273</v>
      </c>
      <c r="P22" s="552">
        <f t="shared" si="0"/>
        <v>6344.131827768192</v>
      </c>
      <c r="Q22" s="16"/>
    </row>
    <row r="23" spans="1:17" s="5" customFormat="1" ht="18" customHeight="1">
      <c r="A23" s="410"/>
      <c r="B23" s="548" t="s">
        <v>70</v>
      </c>
      <c r="C23" s="549" t="s">
        <v>57</v>
      </c>
      <c r="D23" s="569">
        <v>2159.090909090909</v>
      </c>
      <c r="E23" s="550">
        <v>1659.0909090909088</v>
      </c>
      <c r="F23" s="550">
        <v>1698.0519480519474</v>
      </c>
      <c r="G23" s="567">
        <v>1780.99173553719</v>
      </c>
      <c r="H23" s="567">
        <v>1785.7142857142856</v>
      </c>
      <c r="I23" s="550">
        <v>2344.6969696969695</v>
      </c>
      <c r="J23" s="568">
        <v>2700.757575757576</v>
      </c>
      <c r="K23" s="550">
        <v>3531.4685314685307</v>
      </c>
      <c r="L23" s="570">
        <v>2499.9999999999995</v>
      </c>
      <c r="M23" s="570">
        <v>2310.60606060606</v>
      </c>
      <c r="N23" s="570">
        <v>3376.623376623377</v>
      </c>
      <c r="O23" s="551">
        <v>2727.2727272727275</v>
      </c>
      <c r="P23" s="552">
        <f t="shared" si="0"/>
        <v>2381.1970857425404</v>
      </c>
      <c r="Q23" s="16"/>
    </row>
    <row r="24" spans="1:17" s="5" customFormat="1" ht="18" customHeight="1">
      <c r="A24" s="541" t="s">
        <v>105</v>
      </c>
      <c r="B24" s="548" t="s">
        <v>106</v>
      </c>
      <c r="C24" s="549" t="s">
        <v>57</v>
      </c>
      <c r="D24" s="550">
        <v>5844.444444444444</v>
      </c>
      <c r="E24" s="550">
        <v>5711.111111111111</v>
      </c>
      <c r="F24" s="550">
        <v>5854.545454545455</v>
      </c>
      <c r="G24" s="567">
        <v>5960</v>
      </c>
      <c r="H24" s="567">
        <v>6428.571428571428</v>
      </c>
      <c r="I24" s="550">
        <v>6916.666666666667</v>
      </c>
      <c r="J24" s="568">
        <v>8071.428571428572</v>
      </c>
      <c r="K24" s="550">
        <v>4615.384615384615</v>
      </c>
      <c r="L24" s="551">
        <v>9400</v>
      </c>
      <c r="M24" s="551">
        <v>9000</v>
      </c>
      <c r="N24" s="551">
        <v>8875</v>
      </c>
      <c r="O24" s="551">
        <v>8333.333333333334</v>
      </c>
      <c r="P24" s="552">
        <f t="shared" si="0"/>
        <v>7084.207135457134</v>
      </c>
      <c r="Q24" s="16"/>
    </row>
    <row r="25" spans="1:17" s="5" customFormat="1" ht="18" customHeight="1">
      <c r="A25" s="542"/>
      <c r="B25" s="548" t="s">
        <v>107</v>
      </c>
      <c r="C25" s="549" t="s">
        <v>57</v>
      </c>
      <c r="D25" s="550">
        <v>5780</v>
      </c>
      <c r="E25" s="550">
        <v>5650</v>
      </c>
      <c r="F25" s="550">
        <v>5471.428571428572</v>
      </c>
      <c r="G25" s="567">
        <v>5436.363636363636</v>
      </c>
      <c r="H25" s="567">
        <v>6214.285714285715</v>
      </c>
      <c r="I25" s="550">
        <v>6233.333333333333</v>
      </c>
      <c r="J25" s="568">
        <v>7266.666666666667</v>
      </c>
      <c r="K25" s="550">
        <v>7884.615384615385</v>
      </c>
      <c r="L25" s="551">
        <v>8583.333333333334</v>
      </c>
      <c r="M25" s="551">
        <v>8925</v>
      </c>
      <c r="N25" s="551">
        <v>9000</v>
      </c>
      <c r="O25" s="551">
        <v>9000</v>
      </c>
      <c r="P25" s="552">
        <f t="shared" si="0"/>
        <v>7120.418886668886</v>
      </c>
      <c r="Q25" s="16"/>
    </row>
    <row r="26" spans="1:17" s="5" customFormat="1" ht="18" customHeight="1">
      <c r="A26" s="543"/>
      <c r="B26" s="548" t="s">
        <v>108</v>
      </c>
      <c r="C26" s="549" t="s">
        <v>57</v>
      </c>
      <c r="D26" s="550">
        <v>3670</v>
      </c>
      <c r="E26" s="550">
        <v>4220</v>
      </c>
      <c r="F26" s="550">
        <v>4371.428571428572</v>
      </c>
      <c r="G26" s="567">
        <v>4536.363636363636</v>
      </c>
      <c r="H26" s="567">
        <v>4257.142857142857</v>
      </c>
      <c r="I26" s="550">
        <v>3691.6666666666665</v>
      </c>
      <c r="J26" s="568">
        <v>3500</v>
      </c>
      <c r="K26" s="550">
        <v>3730.769230769231</v>
      </c>
      <c r="L26" s="551">
        <v>3966.6666666666665</v>
      </c>
      <c r="M26" s="551">
        <v>3791.6666666666665</v>
      </c>
      <c r="N26" s="551">
        <v>3542.8571428571427</v>
      </c>
      <c r="O26" s="551">
        <v>3500</v>
      </c>
      <c r="P26" s="552">
        <f t="shared" si="0"/>
        <v>3898.2134532134532</v>
      </c>
      <c r="Q26" s="16"/>
    </row>
    <row r="27" spans="1:17" s="5" customFormat="1" ht="18" customHeight="1">
      <c r="A27" s="410"/>
      <c r="B27" s="548" t="s">
        <v>204</v>
      </c>
      <c r="C27" s="549" t="s">
        <v>57</v>
      </c>
      <c r="D27" s="550">
        <v>2140</v>
      </c>
      <c r="E27" s="550">
        <v>2180</v>
      </c>
      <c r="F27" s="550">
        <v>2485.714285714286</v>
      </c>
      <c r="G27" s="567">
        <v>2509.090909090909</v>
      </c>
      <c r="H27" s="567">
        <v>2442.8571428571427</v>
      </c>
      <c r="I27" s="550">
        <v>2383.3333333333335</v>
      </c>
      <c r="J27" s="568">
        <v>2308.3333333333335</v>
      </c>
      <c r="K27" s="550">
        <v>2461.5384615384614</v>
      </c>
      <c r="L27" s="551">
        <v>2500</v>
      </c>
      <c r="M27" s="551">
        <v>2400</v>
      </c>
      <c r="N27" s="551">
        <v>2135.714285714286</v>
      </c>
      <c r="O27" s="551">
        <v>1909.090909090909</v>
      </c>
      <c r="P27" s="552">
        <f t="shared" si="0"/>
        <v>2321.306055056055</v>
      </c>
      <c r="Q27" s="16"/>
    </row>
    <row r="28" spans="1:17" s="5" customFormat="1" ht="19.5" customHeight="1">
      <c r="A28" s="571"/>
      <c r="B28" s="572"/>
      <c r="C28" s="549"/>
      <c r="D28" s="550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2"/>
      <c r="Q28" s="16"/>
    </row>
    <row r="29" spans="1:16" s="47" customFormat="1" ht="15.75" customHeight="1">
      <c r="A29" s="556" t="s">
        <v>44</v>
      </c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57"/>
    </row>
    <row r="30" spans="1:17" s="5" customFormat="1" ht="17.25" customHeight="1">
      <c r="A30" s="541" t="s">
        <v>120</v>
      </c>
      <c r="B30" s="548" t="s">
        <v>113</v>
      </c>
      <c r="C30" s="549" t="s">
        <v>59</v>
      </c>
      <c r="D30" s="550">
        <v>21000</v>
      </c>
      <c r="E30" s="551">
        <v>20100</v>
      </c>
      <c r="F30" s="551">
        <v>21071.428571428572</v>
      </c>
      <c r="G30" s="551">
        <v>17727.272727272728</v>
      </c>
      <c r="H30" s="551">
        <v>19214.285714285714</v>
      </c>
      <c r="I30" s="551">
        <v>21166.666666666668</v>
      </c>
      <c r="J30" s="551">
        <v>22833.333333333332</v>
      </c>
      <c r="K30" s="551">
        <v>23692.30769230769</v>
      </c>
      <c r="L30" s="551">
        <v>28083.333333333332</v>
      </c>
      <c r="M30" s="551">
        <v>27833.333333333332</v>
      </c>
      <c r="N30" s="551">
        <v>22500</v>
      </c>
      <c r="O30" s="551">
        <v>23290.909090909092</v>
      </c>
      <c r="P30" s="552">
        <f>AVERAGE(D30:O30)</f>
        <v>22376.07253857254</v>
      </c>
      <c r="Q30" s="16"/>
    </row>
    <row r="31" spans="1:17" s="5" customFormat="1" ht="17.25" customHeight="1">
      <c r="A31" s="542"/>
      <c r="B31" s="548" t="s">
        <v>205</v>
      </c>
      <c r="C31" s="549" t="s">
        <v>59</v>
      </c>
      <c r="D31" s="550">
        <v>18000</v>
      </c>
      <c r="E31" s="551">
        <v>17700</v>
      </c>
      <c r="F31" s="551">
        <v>18428.571428571428</v>
      </c>
      <c r="G31" s="551">
        <v>15363.636363636364</v>
      </c>
      <c r="H31" s="551">
        <v>16615.384615384617</v>
      </c>
      <c r="I31" s="551">
        <v>18333.333333333332</v>
      </c>
      <c r="J31" s="551">
        <v>19750</v>
      </c>
      <c r="K31" s="551">
        <v>20769.23076923077</v>
      </c>
      <c r="L31" s="551">
        <v>24916.666666666668</v>
      </c>
      <c r="M31" s="551">
        <v>24583.333333333332</v>
      </c>
      <c r="N31" s="551">
        <v>18928.571428571428</v>
      </c>
      <c r="O31" s="551">
        <v>20181.81818181818</v>
      </c>
      <c r="P31" s="552">
        <f aca="true" t="shared" si="1" ref="P31:P38">AVERAGE(D31:O31)</f>
        <v>19464.212176712175</v>
      </c>
      <c r="Q31" s="16"/>
    </row>
    <row r="32" spans="1:17" s="5" customFormat="1" ht="17.25" customHeight="1">
      <c r="A32" s="542"/>
      <c r="B32" s="548" t="s">
        <v>206</v>
      </c>
      <c r="C32" s="549" t="s">
        <v>59</v>
      </c>
      <c r="D32" s="550">
        <v>23000</v>
      </c>
      <c r="E32" s="551">
        <v>21400</v>
      </c>
      <c r="F32" s="551">
        <v>21357.14285714286</v>
      </c>
      <c r="G32" s="551">
        <v>17700</v>
      </c>
      <c r="H32" s="551">
        <v>17900</v>
      </c>
      <c r="I32" s="551">
        <v>21100</v>
      </c>
      <c r="J32" s="551">
        <v>20600</v>
      </c>
      <c r="K32" s="551">
        <v>23200</v>
      </c>
      <c r="L32" s="551">
        <v>27833.333333333332</v>
      </c>
      <c r="M32" s="551">
        <v>28000</v>
      </c>
      <c r="N32" s="551">
        <v>22769.23076923077</v>
      </c>
      <c r="O32" s="551">
        <v>23909.090909090908</v>
      </c>
      <c r="P32" s="552">
        <f t="shared" si="1"/>
        <v>22397.39982239982</v>
      </c>
      <c r="Q32" s="16"/>
    </row>
    <row r="33" spans="1:17" s="5" customFormat="1" ht="17.25" customHeight="1">
      <c r="A33" s="542"/>
      <c r="B33" s="548" t="s">
        <v>207</v>
      </c>
      <c r="C33" s="549" t="s">
        <v>59</v>
      </c>
      <c r="D33" s="550">
        <v>20600</v>
      </c>
      <c r="E33" s="551">
        <v>19100</v>
      </c>
      <c r="F33" s="551">
        <v>18785.714285714286</v>
      </c>
      <c r="G33" s="551">
        <v>15300</v>
      </c>
      <c r="H33" s="551">
        <v>15818.181818181818</v>
      </c>
      <c r="I33" s="551">
        <v>18333.333333333332</v>
      </c>
      <c r="J33" s="551">
        <v>18750</v>
      </c>
      <c r="K33" s="551">
        <v>21666.666666666668</v>
      </c>
      <c r="L33" s="551">
        <v>24714.285714285714</v>
      </c>
      <c r="M33" s="551">
        <v>24777.777777777777</v>
      </c>
      <c r="N33" s="551">
        <v>18928.571428571428</v>
      </c>
      <c r="O33" s="551">
        <v>20545.454545454544</v>
      </c>
      <c r="P33" s="552">
        <f t="shared" si="1"/>
        <v>19776.665464165464</v>
      </c>
      <c r="Q33" s="16"/>
    </row>
    <row r="34" spans="1:17" s="5" customFormat="1" ht="17.25" customHeight="1">
      <c r="A34" s="542"/>
      <c r="B34" s="548" t="s">
        <v>208</v>
      </c>
      <c r="C34" s="574" t="s">
        <v>59</v>
      </c>
      <c r="D34" s="550">
        <v>16000</v>
      </c>
      <c r="E34" s="551">
        <v>15250</v>
      </c>
      <c r="F34" s="551">
        <v>14416.666666666666</v>
      </c>
      <c r="G34" s="551">
        <v>13222.222222222223</v>
      </c>
      <c r="H34" s="551">
        <v>14545.454545454546</v>
      </c>
      <c r="I34" s="551">
        <v>16181.818181818182</v>
      </c>
      <c r="J34" s="551">
        <v>15777.777777777777</v>
      </c>
      <c r="K34" s="551">
        <v>19000</v>
      </c>
      <c r="L34" s="551">
        <v>18000</v>
      </c>
      <c r="M34" s="551">
        <v>20333.333333333332</v>
      </c>
      <c r="N34" s="551">
        <v>15000</v>
      </c>
      <c r="O34" s="551"/>
      <c r="P34" s="552">
        <f t="shared" si="1"/>
        <v>16157.024793388431</v>
      </c>
      <c r="Q34" s="16"/>
    </row>
    <row r="35" spans="1:17" s="5" customFormat="1" ht="17.25" customHeight="1">
      <c r="A35" s="542"/>
      <c r="B35" s="548" t="s">
        <v>111</v>
      </c>
      <c r="C35" s="574" t="s">
        <v>59</v>
      </c>
      <c r="D35" s="550">
        <v>13000</v>
      </c>
      <c r="E35" s="551">
        <v>12000</v>
      </c>
      <c r="F35" s="551">
        <v>12500</v>
      </c>
      <c r="G35" s="551">
        <v>10875</v>
      </c>
      <c r="H35" s="551">
        <v>12600</v>
      </c>
      <c r="I35" s="551">
        <v>13416.666666666666</v>
      </c>
      <c r="J35" s="551">
        <v>12909.09090909091</v>
      </c>
      <c r="K35" s="551">
        <v>14666.666666666666</v>
      </c>
      <c r="L35" s="551">
        <v>15888.888888888889</v>
      </c>
      <c r="M35" s="551">
        <v>16428.571428571428</v>
      </c>
      <c r="N35" s="551">
        <v>10250</v>
      </c>
      <c r="O35" s="551"/>
      <c r="P35" s="552">
        <f t="shared" si="1"/>
        <v>13139.534959989507</v>
      </c>
      <c r="Q35" s="16"/>
    </row>
    <row r="36" spans="1:17" s="5" customFormat="1" ht="17.25" customHeight="1">
      <c r="A36" s="542"/>
      <c r="B36" s="548" t="s">
        <v>117</v>
      </c>
      <c r="C36" s="574" t="s">
        <v>59</v>
      </c>
      <c r="D36" s="562">
        <v>9500</v>
      </c>
      <c r="E36" s="563">
        <v>6900</v>
      </c>
      <c r="F36" s="563">
        <v>6000</v>
      </c>
      <c r="G36" s="563">
        <v>6545.454545454545</v>
      </c>
      <c r="H36" s="563">
        <v>8214.285714285714</v>
      </c>
      <c r="I36" s="563">
        <v>9000</v>
      </c>
      <c r="J36" s="563">
        <v>9166.666666666666</v>
      </c>
      <c r="K36" s="563">
        <v>12076.923076923076</v>
      </c>
      <c r="L36" s="563">
        <v>15083.333333333334</v>
      </c>
      <c r="M36" s="563">
        <v>13250</v>
      </c>
      <c r="N36" s="563">
        <v>8285.714285714286</v>
      </c>
      <c r="O36" s="563">
        <v>9000</v>
      </c>
      <c r="P36" s="552">
        <f t="shared" si="1"/>
        <v>9418.531468531468</v>
      </c>
      <c r="Q36" s="16"/>
    </row>
    <row r="37" spans="1:17" s="5" customFormat="1" ht="17.25" customHeight="1">
      <c r="A37" s="575"/>
      <c r="B37" s="548" t="s">
        <v>209</v>
      </c>
      <c r="C37" s="574" t="s">
        <v>59</v>
      </c>
      <c r="D37" s="562">
        <v>22000</v>
      </c>
      <c r="E37" s="563">
        <v>20000</v>
      </c>
      <c r="F37" s="563">
        <v>19857.14285714286</v>
      </c>
      <c r="G37" s="563">
        <v>17800</v>
      </c>
      <c r="H37" s="563">
        <v>19714.285714285714</v>
      </c>
      <c r="I37" s="563">
        <v>21500</v>
      </c>
      <c r="J37" s="563">
        <v>14900</v>
      </c>
      <c r="K37" s="563">
        <v>15562.5</v>
      </c>
      <c r="L37" s="563">
        <v>27333.333333333332</v>
      </c>
      <c r="M37" s="563">
        <v>27083.333333333332</v>
      </c>
      <c r="N37" s="563">
        <v>22928.571428571428</v>
      </c>
      <c r="O37" s="563">
        <v>23181.81818181818</v>
      </c>
      <c r="P37" s="552">
        <f t="shared" si="1"/>
        <v>20988.415404040406</v>
      </c>
      <c r="Q37" s="16"/>
    </row>
    <row r="38" spans="1:17" s="5" customFormat="1" ht="17.25" customHeight="1">
      <c r="A38" s="410"/>
      <c r="B38" s="548" t="s">
        <v>210</v>
      </c>
      <c r="C38" s="574" t="s">
        <v>58</v>
      </c>
      <c r="D38" s="562">
        <v>530</v>
      </c>
      <c r="E38" s="563">
        <v>545</v>
      </c>
      <c r="F38" s="563">
        <v>500</v>
      </c>
      <c r="G38" s="563">
        <v>477.27272727272725</v>
      </c>
      <c r="H38" s="563">
        <v>364.2857142857143</v>
      </c>
      <c r="I38" s="563">
        <v>391.6666666666667</v>
      </c>
      <c r="J38" s="563">
        <v>366.6666666666667</v>
      </c>
      <c r="K38" s="563">
        <v>519.2307692307693</v>
      </c>
      <c r="L38" s="563">
        <v>550</v>
      </c>
      <c r="M38" s="563">
        <v>512.5</v>
      </c>
      <c r="N38" s="563">
        <v>489.2857142857143</v>
      </c>
      <c r="O38" s="563">
        <v>586.3636363636364</v>
      </c>
      <c r="P38" s="552">
        <f t="shared" si="1"/>
        <v>486.02265789765784</v>
      </c>
      <c r="Q38" s="16"/>
    </row>
    <row r="39" spans="1:17" s="5" customFormat="1" ht="16.5" customHeight="1">
      <c r="A39" s="571"/>
      <c r="B39" s="572"/>
      <c r="C39" s="574"/>
      <c r="D39" s="550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2"/>
      <c r="Q39" s="16"/>
    </row>
    <row r="40" spans="1:16" s="47" customFormat="1" ht="15.75" customHeight="1">
      <c r="A40" s="556" t="s">
        <v>45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57"/>
    </row>
    <row r="41" spans="1:17" s="5" customFormat="1" ht="18.75" customHeight="1">
      <c r="A41" s="576"/>
      <c r="B41" s="548" t="s">
        <v>4</v>
      </c>
      <c r="C41" s="574" t="s">
        <v>58</v>
      </c>
      <c r="D41" s="550">
        <v>3530</v>
      </c>
      <c r="E41" s="551">
        <v>3400</v>
      </c>
      <c r="F41" s="551">
        <v>3500</v>
      </c>
      <c r="G41" s="551">
        <v>3590.909090909091</v>
      </c>
      <c r="H41" s="551">
        <v>3828.5714285714284</v>
      </c>
      <c r="I41" s="551">
        <v>4000</v>
      </c>
      <c r="J41" s="551">
        <v>4375</v>
      </c>
      <c r="K41" s="551">
        <v>4615.384615384615</v>
      </c>
      <c r="L41" s="551">
        <v>4708.333333333333</v>
      </c>
      <c r="M41" s="551">
        <v>4416.666666666667</v>
      </c>
      <c r="N41" s="551">
        <v>4464.285714285715</v>
      </c>
      <c r="O41" s="551">
        <v>4500</v>
      </c>
      <c r="P41" s="552">
        <f>AVERAGE(D41:O41)</f>
        <v>4077.4292374292377</v>
      </c>
      <c r="Q41" s="16"/>
    </row>
    <row r="42" spans="2:16" s="16" customFormat="1" ht="18.75" customHeight="1">
      <c r="B42" s="186"/>
      <c r="C42" s="19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"/>
    </row>
    <row r="43" spans="2:16" s="16" customFormat="1" ht="18.75" customHeight="1">
      <c r="B43" s="186"/>
      <c r="C43" s="19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"/>
    </row>
    <row r="44" s="16" customFormat="1" ht="15" customHeight="1">
      <c r="C44" s="29"/>
    </row>
    <row r="45" spans="1:17" s="5" customFormat="1" ht="24" customHeight="1">
      <c r="A45" s="528" t="str">
        <f>A3</f>
        <v>   Precios Promedios Mayorista Mensuales por Productos de los Principales Mercados de  Santo Domingo,  Enero-Diciembre 2023, (En RD$)</v>
      </c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16"/>
    </row>
    <row r="46" spans="1:17" s="5" customFormat="1" ht="3" customHeight="1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16"/>
    </row>
    <row r="47" spans="1:17" s="5" customFormat="1" ht="29.25" customHeight="1">
      <c r="A47" s="544" t="s">
        <v>186</v>
      </c>
      <c r="B47" s="545"/>
      <c r="C47" s="484" t="s">
        <v>0</v>
      </c>
      <c r="D47" s="484" t="s">
        <v>16</v>
      </c>
      <c r="E47" s="484" t="s">
        <v>17</v>
      </c>
      <c r="F47" s="484" t="s">
        <v>18</v>
      </c>
      <c r="G47" s="484" t="s">
        <v>19</v>
      </c>
      <c r="H47" s="484" t="s">
        <v>20</v>
      </c>
      <c r="I47" s="484" t="s">
        <v>21</v>
      </c>
      <c r="J47" s="484" t="s">
        <v>22</v>
      </c>
      <c r="K47" s="484" t="s">
        <v>195</v>
      </c>
      <c r="L47" s="484" t="s">
        <v>23</v>
      </c>
      <c r="M47" s="484" t="s">
        <v>196</v>
      </c>
      <c r="N47" s="484" t="s">
        <v>25</v>
      </c>
      <c r="O47" s="484" t="s">
        <v>26</v>
      </c>
      <c r="P47" s="484" t="s">
        <v>40</v>
      </c>
      <c r="Q47" s="16"/>
    </row>
    <row r="48" spans="1:16" s="47" customFormat="1" ht="21" customHeight="1">
      <c r="A48" s="533" t="s">
        <v>46</v>
      </c>
      <c r="B48" s="534"/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5"/>
    </row>
    <row r="49" spans="1:16" s="16" customFormat="1" ht="17.25" customHeight="1">
      <c r="A49" s="541" t="s">
        <v>124</v>
      </c>
      <c r="B49" s="548" t="s">
        <v>125</v>
      </c>
      <c r="C49" s="184" t="s">
        <v>57</v>
      </c>
      <c r="D49" s="577">
        <v>1100</v>
      </c>
      <c r="E49" s="577">
        <v>1740</v>
      </c>
      <c r="F49" s="577">
        <v>1971.4285714285713</v>
      </c>
      <c r="G49" s="578">
        <v>1527.2727272727273</v>
      </c>
      <c r="H49" s="578">
        <v>1285.7142857142858</v>
      </c>
      <c r="I49" s="578">
        <v>1800</v>
      </c>
      <c r="J49" s="578">
        <v>3116.6666666666665</v>
      </c>
      <c r="K49" s="578">
        <v>2584.6153846153848</v>
      </c>
      <c r="L49" s="578">
        <v>3150</v>
      </c>
      <c r="M49" s="578">
        <v>3400</v>
      </c>
      <c r="N49" s="199">
        <v>3914.285714285714</v>
      </c>
      <c r="O49" s="199">
        <v>5127.272727272727</v>
      </c>
      <c r="P49" s="81">
        <f>AVERAGE(D49:O49)</f>
        <v>2559.77133977134</v>
      </c>
    </row>
    <row r="50" spans="1:16" s="16" customFormat="1" ht="17.25" customHeight="1">
      <c r="A50" s="542"/>
      <c r="B50" s="548" t="s">
        <v>126</v>
      </c>
      <c r="C50" s="184" t="s">
        <v>57</v>
      </c>
      <c r="D50" s="577">
        <v>6180</v>
      </c>
      <c r="E50" s="577">
        <v>6700</v>
      </c>
      <c r="F50" s="577">
        <v>8142.857142857143</v>
      </c>
      <c r="G50" s="578">
        <v>7018.181818181818</v>
      </c>
      <c r="H50" s="578">
        <v>5642.857142857143</v>
      </c>
      <c r="I50" s="578">
        <v>4750</v>
      </c>
      <c r="J50" s="578">
        <v>8016.666666666667</v>
      </c>
      <c r="K50" s="578">
        <v>6907.692307692308</v>
      </c>
      <c r="L50" s="578">
        <v>4416.666666666667</v>
      </c>
      <c r="M50" s="578">
        <v>4000</v>
      </c>
      <c r="N50" s="199">
        <v>6428.571428571428</v>
      </c>
      <c r="O50" s="199">
        <v>12236.363636363636</v>
      </c>
      <c r="P50" s="81">
        <f aca="true" t="shared" si="2" ref="P50:P78">AVERAGE(D50:O50)</f>
        <v>6703.321400821401</v>
      </c>
    </row>
    <row r="51" spans="1:17" s="4" customFormat="1" ht="17.25" customHeight="1">
      <c r="A51" s="542"/>
      <c r="B51" s="548" t="s">
        <v>127</v>
      </c>
      <c r="C51" s="184" t="s">
        <v>57</v>
      </c>
      <c r="D51" s="579">
        <v>3200</v>
      </c>
      <c r="E51" s="579">
        <v>2960</v>
      </c>
      <c r="F51" s="579">
        <v>3153.846153846154</v>
      </c>
      <c r="G51" s="580">
        <v>1700</v>
      </c>
      <c r="H51" s="580">
        <v>1542.857142857143</v>
      </c>
      <c r="I51" s="580">
        <v>1800</v>
      </c>
      <c r="J51" s="580">
        <v>3333.3333333333335</v>
      </c>
      <c r="K51" s="580">
        <v>5000</v>
      </c>
      <c r="L51" s="580">
        <v>2666.6666666666665</v>
      </c>
      <c r="M51" s="580"/>
      <c r="N51" s="200"/>
      <c r="O51" s="200">
        <v>8000</v>
      </c>
      <c r="P51" s="81">
        <f t="shared" si="2"/>
        <v>3335.67032967033</v>
      </c>
      <c r="Q51" s="8"/>
    </row>
    <row r="52" spans="1:17" s="4" customFormat="1" ht="17.25" customHeight="1">
      <c r="A52" s="543"/>
      <c r="B52" s="548" t="s">
        <v>128</v>
      </c>
      <c r="C52" s="184" t="s">
        <v>57</v>
      </c>
      <c r="D52" s="579">
        <v>2800</v>
      </c>
      <c r="E52" s="579">
        <v>2050</v>
      </c>
      <c r="F52" s="579">
        <v>4678.571428571428</v>
      </c>
      <c r="G52" s="580">
        <v>2954.5454545454545</v>
      </c>
      <c r="H52" s="580">
        <v>1392.857142857143</v>
      </c>
      <c r="I52" s="580">
        <v>1975</v>
      </c>
      <c r="J52" s="580">
        <v>4375</v>
      </c>
      <c r="K52" s="580">
        <v>5730.7692307692305</v>
      </c>
      <c r="L52" s="580">
        <v>6541.666666666667</v>
      </c>
      <c r="M52" s="580">
        <v>4000</v>
      </c>
      <c r="N52" s="200">
        <v>3014.285714285714</v>
      </c>
      <c r="O52" s="200">
        <v>7227.272727272727</v>
      </c>
      <c r="P52" s="81">
        <f t="shared" si="2"/>
        <v>3894.9973637473645</v>
      </c>
      <c r="Q52" s="8"/>
    </row>
    <row r="53" spans="1:17" s="4" customFormat="1" ht="15.75" customHeight="1">
      <c r="A53" s="541" t="s">
        <v>72</v>
      </c>
      <c r="B53" s="548" t="s">
        <v>130</v>
      </c>
      <c r="C53" s="184"/>
      <c r="D53" s="579">
        <v>6350</v>
      </c>
      <c r="E53" s="579">
        <v>6100</v>
      </c>
      <c r="F53" s="579">
        <v>5857.142857142857</v>
      </c>
      <c r="G53" s="580">
        <v>5909.090909090909</v>
      </c>
      <c r="H53" s="580">
        <v>7892.857142857143</v>
      </c>
      <c r="I53" s="580">
        <v>10208.333333333334</v>
      </c>
      <c r="J53" s="580">
        <v>8750</v>
      </c>
      <c r="K53" s="580">
        <v>8038.461538461538</v>
      </c>
      <c r="L53" s="580">
        <v>9458.333333333334</v>
      </c>
      <c r="M53" s="580">
        <v>15000</v>
      </c>
      <c r="N53" s="200">
        <v>21071.428571428572</v>
      </c>
      <c r="O53" s="200">
        <v>20954.545454545456</v>
      </c>
      <c r="P53" s="81">
        <f t="shared" si="2"/>
        <v>10465.849428349427</v>
      </c>
      <c r="Q53" s="8"/>
    </row>
    <row r="54" spans="1:17" s="4" customFormat="1" ht="17.25" customHeight="1" hidden="1">
      <c r="A54" s="543"/>
      <c r="B54" s="548" t="s">
        <v>131</v>
      </c>
      <c r="C54" s="184" t="s">
        <v>57</v>
      </c>
      <c r="D54" s="579"/>
      <c r="E54" s="579"/>
      <c r="F54" s="579"/>
      <c r="G54" s="580"/>
      <c r="H54" s="580"/>
      <c r="I54" s="580"/>
      <c r="J54" s="580"/>
      <c r="K54" s="580"/>
      <c r="L54" s="580"/>
      <c r="M54" s="580"/>
      <c r="N54" s="200">
        <v>14500</v>
      </c>
      <c r="O54" s="200">
        <v>12136.363636363636</v>
      </c>
      <c r="P54" s="81">
        <f t="shared" si="2"/>
        <v>13318.181818181818</v>
      </c>
      <c r="Q54" s="8"/>
    </row>
    <row r="55" spans="1:17" s="4" customFormat="1" ht="15.75" customHeight="1">
      <c r="A55" s="581"/>
      <c r="B55" s="548" t="s">
        <v>5</v>
      </c>
      <c r="C55" s="184" t="s">
        <v>57</v>
      </c>
      <c r="D55" s="579">
        <v>1804.5454545454545</v>
      </c>
      <c r="E55" s="579">
        <v>1959.0909090909088</v>
      </c>
      <c r="F55" s="579">
        <v>2538.9610389610393</v>
      </c>
      <c r="G55" s="580">
        <v>2768.595041322314</v>
      </c>
      <c r="H55" s="580">
        <v>3311.688311688311</v>
      </c>
      <c r="I55" s="580">
        <v>3143.939393939394</v>
      </c>
      <c r="J55" s="580">
        <v>2310.60606060606</v>
      </c>
      <c r="K55" s="580">
        <v>1195.8041958041956</v>
      </c>
      <c r="L55" s="580">
        <v>1079.5454545454543</v>
      </c>
      <c r="M55" s="580">
        <v>1363.6363636363635</v>
      </c>
      <c r="N55" s="200">
        <v>1224.0259740259737</v>
      </c>
      <c r="O55" s="200">
        <v>1363.6363636363637</v>
      </c>
      <c r="P55" s="81">
        <f>AVERAGE(D55:O55)</f>
        <v>2005.3395468168198</v>
      </c>
      <c r="Q55" s="8"/>
    </row>
    <row r="56" spans="1:17" s="4" customFormat="1" ht="0.75" customHeight="1" hidden="1">
      <c r="A56" s="541" t="s">
        <v>50</v>
      </c>
      <c r="B56" s="548" t="s">
        <v>211</v>
      </c>
      <c r="C56" s="184" t="s">
        <v>57</v>
      </c>
      <c r="D56" s="568"/>
      <c r="E56" s="568"/>
      <c r="F56" s="568"/>
      <c r="G56" s="582"/>
      <c r="H56" s="582"/>
      <c r="I56" s="582"/>
      <c r="J56" s="582"/>
      <c r="K56" s="582"/>
      <c r="L56" s="582"/>
      <c r="M56" s="582"/>
      <c r="N56" s="204"/>
      <c r="O56" s="204"/>
      <c r="P56" s="81" t="e">
        <f t="shared" si="2"/>
        <v>#DIV/0!</v>
      </c>
      <c r="Q56" s="8"/>
    </row>
    <row r="57" spans="1:17" s="4" customFormat="1" ht="17.25" customHeight="1">
      <c r="A57" s="543"/>
      <c r="B57" s="548" t="s">
        <v>212</v>
      </c>
      <c r="C57" s="184" t="s">
        <v>57</v>
      </c>
      <c r="D57" s="251">
        <v>688</v>
      </c>
      <c r="E57" s="251">
        <v>1024</v>
      </c>
      <c r="F57" s="251">
        <v>1222.857142857143</v>
      </c>
      <c r="G57" s="583">
        <v>1192.7272727272727</v>
      </c>
      <c r="H57" s="583">
        <v>1211.4285714285713</v>
      </c>
      <c r="I57" s="583">
        <v>1673.3333333333333</v>
      </c>
      <c r="J57" s="583">
        <v>1840</v>
      </c>
      <c r="K57" s="583">
        <v>1661.5384615384614</v>
      </c>
      <c r="L57" s="583">
        <v>1720</v>
      </c>
      <c r="M57" s="583">
        <v>2000</v>
      </c>
      <c r="N57" s="205">
        <v>1937.142857142857</v>
      </c>
      <c r="O57" s="205">
        <v>1854.5454545454545</v>
      </c>
      <c r="P57" s="81">
        <f t="shared" si="2"/>
        <v>1502.1310911310911</v>
      </c>
      <c r="Q57" s="8"/>
    </row>
    <row r="58" spans="1:17" s="4" customFormat="1" ht="17.25" customHeight="1">
      <c r="A58" s="492"/>
      <c r="B58" s="548" t="s">
        <v>213</v>
      </c>
      <c r="C58" s="184"/>
      <c r="D58" s="251"/>
      <c r="E58" s="251">
        <v>2000</v>
      </c>
      <c r="F58" s="251">
        <v>1966.6666666666667</v>
      </c>
      <c r="G58" s="583">
        <v>2200</v>
      </c>
      <c r="H58" s="583">
        <v>2514.285714285714</v>
      </c>
      <c r="I58" s="583">
        <v>3350</v>
      </c>
      <c r="J58" s="583">
        <v>4666.666666666667</v>
      </c>
      <c r="K58" s="583">
        <v>4030.769230769231</v>
      </c>
      <c r="L58" s="583">
        <v>3600</v>
      </c>
      <c r="M58" s="583"/>
      <c r="N58" s="205"/>
      <c r="O58" s="205"/>
      <c r="P58" s="81">
        <f t="shared" si="2"/>
        <v>3041.048534798535</v>
      </c>
      <c r="Q58" s="8"/>
    </row>
    <row r="59" spans="1:17" s="4" customFormat="1" ht="17.25" customHeight="1">
      <c r="A59" s="542" t="s">
        <v>194</v>
      </c>
      <c r="B59" s="548" t="s">
        <v>214</v>
      </c>
      <c r="C59" s="184" t="s">
        <v>57</v>
      </c>
      <c r="D59" s="579">
        <v>2880</v>
      </c>
      <c r="E59" s="579">
        <v>2280</v>
      </c>
      <c r="F59" s="579">
        <v>2157.1428571428573</v>
      </c>
      <c r="G59" s="580">
        <v>2127.2727272727275</v>
      </c>
      <c r="H59" s="580">
        <v>2285.714285714286</v>
      </c>
      <c r="I59" s="580">
        <v>3016.6666666666665</v>
      </c>
      <c r="J59" s="580">
        <v>3833.3333333333335</v>
      </c>
      <c r="K59" s="580">
        <v>4630.7692307692305</v>
      </c>
      <c r="L59" s="580">
        <v>5333.333333333333</v>
      </c>
      <c r="M59" s="580">
        <v>4400</v>
      </c>
      <c r="N59" s="200">
        <v>4971.428571428572</v>
      </c>
      <c r="O59" s="200">
        <v>4800</v>
      </c>
      <c r="P59" s="81">
        <f t="shared" si="2"/>
        <v>3559.6384171384166</v>
      </c>
      <c r="Q59" s="8"/>
    </row>
    <row r="60" spans="1:17" s="4" customFormat="1" ht="17.25" customHeight="1">
      <c r="A60" s="542"/>
      <c r="B60" s="548" t="s">
        <v>136</v>
      </c>
      <c r="C60" s="184" t="s">
        <v>57</v>
      </c>
      <c r="D60" s="579">
        <v>2000</v>
      </c>
      <c r="E60" s="579">
        <v>2040</v>
      </c>
      <c r="F60" s="579">
        <v>2114.285714285714</v>
      </c>
      <c r="G60" s="580">
        <v>2145.4545454545455</v>
      </c>
      <c r="H60" s="580">
        <v>2366.6666666666665</v>
      </c>
      <c r="I60" s="580"/>
      <c r="J60" s="580"/>
      <c r="K60" s="580">
        <v>4254.545454545455</v>
      </c>
      <c r="L60" s="580">
        <v>4066.6666666666665</v>
      </c>
      <c r="M60" s="580">
        <v>4000</v>
      </c>
      <c r="N60" s="200">
        <v>4171.428571428572</v>
      </c>
      <c r="O60" s="200">
        <v>3963.6363636363635</v>
      </c>
      <c r="P60" s="81">
        <f t="shared" si="2"/>
        <v>3112.2683982683984</v>
      </c>
      <c r="Q60" s="8"/>
    </row>
    <row r="61" spans="1:17" s="5" customFormat="1" ht="17.25" customHeight="1">
      <c r="A61" s="584"/>
      <c r="B61" s="548" t="s">
        <v>137</v>
      </c>
      <c r="C61" s="184" t="s">
        <v>57</v>
      </c>
      <c r="D61" s="251">
        <v>2420</v>
      </c>
      <c r="E61" s="251">
        <v>2020</v>
      </c>
      <c r="F61" s="251">
        <v>1557.142857142857</v>
      </c>
      <c r="G61" s="583"/>
      <c r="H61" s="583"/>
      <c r="I61" s="583"/>
      <c r="J61" s="583"/>
      <c r="K61" s="583">
        <v>4400</v>
      </c>
      <c r="L61" s="583">
        <v>4657.142857142857</v>
      </c>
      <c r="M61" s="583">
        <v>4400</v>
      </c>
      <c r="N61" s="205">
        <v>5014.285714285715</v>
      </c>
      <c r="O61" s="205">
        <v>5109.090909090909</v>
      </c>
      <c r="P61" s="81">
        <f>AVERAGE(D61:O61)</f>
        <v>3697.207792207792</v>
      </c>
      <c r="Q61" s="16"/>
    </row>
    <row r="62" spans="1:17" s="5" customFormat="1" ht="17.25" customHeight="1">
      <c r="A62" s="553"/>
      <c r="B62" s="548" t="s">
        <v>12</v>
      </c>
      <c r="C62" s="184" t="s">
        <v>57</v>
      </c>
      <c r="D62" s="251">
        <v>1800</v>
      </c>
      <c r="E62" s="251">
        <v>1540</v>
      </c>
      <c r="F62" s="251">
        <v>2114.285714285714</v>
      </c>
      <c r="G62" s="583">
        <v>2354.5454545454545</v>
      </c>
      <c r="H62" s="583">
        <v>2028.5714285714287</v>
      </c>
      <c r="I62" s="583">
        <v>1433.3333333333333</v>
      </c>
      <c r="J62" s="583">
        <v>1450</v>
      </c>
      <c r="K62" s="583">
        <v>1553.8461538461538</v>
      </c>
      <c r="L62" s="583">
        <v>1666.6666666666667</v>
      </c>
      <c r="M62" s="583">
        <v>2000</v>
      </c>
      <c r="N62" s="205">
        <v>2385.714285714286</v>
      </c>
      <c r="O62" s="205">
        <v>1454.5454545454545</v>
      </c>
      <c r="P62" s="81">
        <f t="shared" si="2"/>
        <v>1815.1257076257077</v>
      </c>
      <c r="Q62" s="16"/>
    </row>
    <row r="63" spans="1:17" s="5" customFormat="1" ht="17.25" customHeight="1">
      <c r="A63" s="553"/>
      <c r="B63" s="548" t="s">
        <v>13</v>
      </c>
      <c r="C63" s="184" t="s">
        <v>57</v>
      </c>
      <c r="D63" s="251">
        <v>611.1111111111111</v>
      </c>
      <c r="E63" s="251">
        <v>1022.2222222222223</v>
      </c>
      <c r="F63" s="251">
        <v>849.2063492063492</v>
      </c>
      <c r="G63" s="583">
        <v>797.9797979797981</v>
      </c>
      <c r="H63" s="583">
        <v>1000</v>
      </c>
      <c r="I63" s="583">
        <v>842.5925925925925</v>
      </c>
      <c r="J63" s="583">
        <v>601.851851851852</v>
      </c>
      <c r="K63" s="583">
        <v>615.3846153846155</v>
      </c>
      <c r="L63" s="583">
        <v>1009.2592592592592</v>
      </c>
      <c r="M63" s="583">
        <v>1444.4444444444446</v>
      </c>
      <c r="N63" s="205">
        <v>1412.698412698413</v>
      </c>
      <c r="O63" s="205">
        <v>1060.6060606060605</v>
      </c>
      <c r="P63" s="81">
        <f t="shared" si="2"/>
        <v>938.9463931130598</v>
      </c>
      <c r="Q63" s="16"/>
    </row>
    <row r="64" spans="1:17" s="5" customFormat="1" ht="17.25" customHeight="1">
      <c r="A64" s="553"/>
      <c r="B64" s="548" t="s">
        <v>14</v>
      </c>
      <c r="C64" s="184" t="s">
        <v>58</v>
      </c>
      <c r="D64" s="251">
        <v>1010</v>
      </c>
      <c r="E64" s="251">
        <v>1200</v>
      </c>
      <c r="F64" s="251">
        <v>1557.142857142857</v>
      </c>
      <c r="G64" s="583">
        <v>1354.5454545454545</v>
      </c>
      <c r="H64" s="583">
        <v>2107.1428571428573</v>
      </c>
      <c r="I64" s="583">
        <v>1925</v>
      </c>
      <c r="J64" s="583">
        <v>2450</v>
      </c>
      <c r="K64" s="583">
        <v>2546.153846153846</v>
      </c>
      <c r="L64" s="583">
        <v>2183.3333333333335</v>
      </c>
      <c r="M64" s="583">
        <v>1300</v>
      </c>
      <c r="N64" s="205">
        <v>1464.2857142857142</v>
      </c>
      <c r="O64" s="205">
        <v>1563.6363636363637</v>
      </c>
      <c r="P64" s="81">
        <f t="shared" si="2"/>
        <v>1721.7700355200352</v>
      </c>
      <c r="Q64" s="16"/>
    </row>
    <row r="65" spans="1:17" s="5" customFormat="1" ht="17.25" customHeight="1">
      <c r="A65" s="541" t="s">
        <v>140</v>
      </c>
      <c r="B65" s="548" t="s">
        <v>215</v>
      </c>
      <c r="C65" s="184" t="s">
        <v>57</v>
      </c>
      <c r="D65" s="251">
        <v>1133.3333333333335</v>
      </c>
      <c r="E65" s="251">
        <v>1053.3333333333333</v>
      </c>
      <c r="F65" s="251">
        <v>1026.1904761904764</v>
      </c>
      <c r="G65" s="583">
        <v>1515.151515151515</v>
      </c>
      <c r="H65" s="583">
        <v>2357.1428571428573</v>
      </c>
      <c r="I65" s="583">
        <v>3416.666666666668</v>
      </c>
      <c r="J65" s="583">
        <v>2138.8888888888887</v>
      </c>
      <c r="K65" s="583">
        <v>1743.5897435897436</v>
      </c>
      <c r="L65" s="583">
        <v>2194.444444444445</v>
      </c>
      <c r="M65" s="583">
        <v>2666.666666666667</v>
      </c>
      <c r="N65" s="205">
        <v>1833.3333333333335</v>
      </c>
      <c r="O65" s="205">
        <v>2333.3333333333326</v>
      </c>
      <c r="P65" s="81">
        <f t="shared" si="2"/>
        <v>1951.0062160062162</v>
      </c>
      <c r="Q65" s="16"/>
    </row>
    <row r="66" spans="1:17" s="5" customFormat="1" ht="17.25" customHeight="1">
      <c r="A66" s="543"/>
      <c r="B66" s="548" t="s">
        <v>139</v>
      </c>
      <c r="C66" s="184" t="s">
        <v>57</v>
      </c>
      <c r="D66" s="251">
        <v>835</v>
      </c>
      <c r="E66" s="251">
        <v>1235</v>
      </c>
      <c r="F66" s="251">
        <v>1114.2857142857142</v>
      </c>
      <c r="G66" s="583">
        <v>795.4545454545455</v>
      </c>
      <c r="H66" s="583">
        <v>1832.142857142857</v>
      </c>
      <c r="I66" s="583">
        <v>3500</v>
      </c>
      <c r="J66" s="583">
        <v>1479.1666666666667</v>
      </c>
      <c r="K66" s="583">
        <v>1692.3076923076924</v>
      </c>
      <c r="L66" s="583">
        <v>2687.5</v>
      </c>
      <c r="M66" s="583">
        <v>1750</v>
      </c>
      <c r="N66" s="205">
        <v>1196.4285714285713</v>
      </c>
      <c r="O66" s="205">
        <v>1295.4545454545455</v>
      </c>
      <c r="P66" s="81">
        <f t="shared" si="2"/>
        <v>1617.7283827283827</v>
      </c>
      <c r="Q66" s="16"/>
    </row>
    <row r="67" spans="1:17" s="5" customFormat="1" ht="17.25" customHeight="1">
      <c r="A67" s="553"/>
      <c r="B67" s="548" t="s">
        <v>6</v>
      </c>
      <c r="C67" s="184" t="s">
        <v>57</v>
      </c>
      <c r="D67" s="251">
        <v>1150</v>
      </c>
      <c r="E67" s="251">
        <v>830</v>
      </c>
      <c r="F67" s="251">
        <v>907.1428571428571</v>
      </c>
      <c r="G67" s="583">
        <v>927.2727272727273</v>
      </c>
      <c r="H67" s="583">
        <v>521.4285714285714</v>
      </c>
      <c r="I67" s="583">
        <v>466.6666666666667</v>
      </c>
      <c r="J67" s="583">
        <v>950</v>
      </c>
      <c r="K67" s="583">
        <v>1330.7692307692307</v>
      </c>
      <c r="L67" s="583">
        <v>1258.3333333333333</v>
      </c>
      <c r="M67" s="583">
        <v>900</v>
      </c>
      <c r="N67" s="205">
        <v>1078.5714285714287</v>
      </c>
      <c r="O67" s="205">
        <v>2072.7272727272725</v>
      </c>
      <c r="P67" s="81">
        <f t="shared" si="2"/>
        <v>1032.7426739926739</v>
      </c>
      <c r="Q67" s="16"/>
    </row>
    <row r="68" spans="1:17" s="5" customFormat="1" ht="17.25" customHeight="1">
      <c r="A68" s="553"/>
      <c r="B68" s="548" t="s">
        <v>7</v>
      </c>
      <c r="C68" s="184" t="s">
        <v>0</v>
      </c>
      <c r="D68" s="251">
        <v>74.5</v>
      </c>
      <c r="E68" s="251">
        <v>70.5</v>
      </c>
      <c r="F68" s="251">
        <v>74.28571428571429</v>
      </c>
      <c r="G68" s="583">
        <v>79.54545454545455</v>
      </c>
      <c r="H68" s="583">
        <v>90.71428571428571</v>
      </c>
      <c r="I68" s="583">
        <v>121.66666666666667</v>
      </c>
      <c r="J68" s="583">
        <v>132.08333333333334</v>
      </c>
      <c r="K68" s="583">
        <v>142.69230769230768</v>
      </c>
      <c r="L68" s="583">
        <v>135.83333333333334</v>
      </c>
      <c r="M68" s="583">
        <v>100</v>
      </c>
      <c r="N68" s="205">
        <v>69.28571428571429</v>
      </c>
      <c r="O68" s="205">
        <v>71.81818181818181</v>
      </c>
      <c r="P68" s="81">
        <f t="shared" si="2"/>
        <v>96.91041597291598</v>
      </c>
      <c r="Q68" s="16"/>
    </row>
    <row r="69" spans="1:17" s="5" customFormat="1" ht="17.25" customHeight="1">
      <c r="A69" s="541" t="s">
        <v>216</v>
      </c>
      <c r="B69" s="548" t="s">
        <v>143</v>
      </c>
      <c r="C69" s="184" t="s">
        <v>57</v>
      </c>
      <c r="D69" s="251">
        <v>1177.7777777777778</v>
      </c>
      <c r="E69" s="251">
        <v>877.7777777777779</v>
      </c>
      <c r="F69" s="251">
        <v>936.5079365079366</v>
      </c>
      <c r="G69" s="583">
        <v>1494.949494949495</v>
      </c>
      <c r="H69" s="583">
        <v>1873.0158730158732</v>
      </c>
      <c r="I69" s="583">
        <v>3500</v>
      </c>
      <c r="J69" s="583">
        <v>3388.8888888888882</v>
      </c>
      <c r="K69" s="583">
        <v>2717.9487179487182</v>
      </c>
      <c r="L69" s="583">
        <v>3351.851851851852</v>
      </c>
      <c r="M69" s="583">
        <v>2222.222222222222</v>
      </c>
      <c r="N69" s="205">
        <v>2936.507936507936</v>
      </c>
      <c r="O69" s="205">
        <v>3595.959595959596</v>
      </c>
      <c r="P69" s="81">
        <f t="shared" si="2"/>
        <v>2339.450672784006</v>
      </c>
      <c r="Q69" s="16"/>
    </row>
    <row r="70" spans="1:17" s="5" customFormat="1" ht="17.25" customHeight="1">
      <c r="A70" s="543"/>
      <c r="B70" s="548" t="s">
        <v>144</v>
      </c>
      <c r="C70" s="184" t="s">
        <v>57</v>
      </c>
      <c r="D70" s="251">
        <v>1422.2222222222222</v>
      </c>
      <c r="E70" s="550">
        <v>966.6666666666664</v>
      </c>
      <c r="F70" s="251">
        <v>968.2539682539683</v>
      </c>
      <c r="G70" s="252">
        <v>1595.9595959595958</v>
      </c>
      <c r="H70" s="251">
        <v>2365.0793650793653</v>
      </c>
      <c r="I70" s="251">
        <v>3462.962962962963</v>
      </c>
      <c r="J70" s="251">
        <v>3777.777777777778</v>
      </c>
      <c r="K70" s="251">
        <v>1700.8547008547005</v>
      </c>
      <c r="L70" s="252">
        <v>1592.5925925925924</v>
      </c>
      <c r="M70" s="251">
        <v>888.8888888888889</v>
      </c>
      <c r="N70" s="117">
        <v>2523.809523809524</v>
      </c>
      <c r="O70" s="205">
        <v>3595.959595959596</v>
      </c>
      <c r="P70" s="81">
        <f>AVERAGE(D70:O70)</f>
        <v>2071.7523217523217</v>
      </c>
      <c r="Q70" s="16"/>
    </row>
    <row r="71" spans="1:17" s="5" customFormat="1" ht="17.25" customHeight="1">
      <c r="A71" s="553"/>
      <c r="B71" s="548" t="s">
        <v>8</v>
      </c>
      <c r="C71" s="184" t="s">
        <v>57</v>
      </c>
      <c r="D71" s="251">
        <v>1600</v>
      </c>
      <c r="E71" s="550">
        <v>1150</v>
      </c>
      <c r="F71" s="585">
        <v>821.4285714285714</v>
      </c>
      <c r="G71" s="586">
        <v>972.7272727272727</v>
      </c>
      <c r="H71" s="251">
        <v>1107.142857142857</v>
      </c>
      <c r="I71" s="251">
        <v>1566.6666666666667</v>
      </c>
      <c r="J71" s="587">
        <v>2566.6666666666665</v>
      </c>
      <c r="K71" s="585">
        <v>2530.769230769231</v>
      </c>
      <c r="L71" s="252">
        <v>2508.3333333333335</v>
      </c>
      <c r="M71" s="251">
        <v>3500</v>
      </c>
      <c r="N71" s="115">
        <v>2985.714285714286</v>
      </c>
      <c r="O71" s="205">
        <v>2527.2727272727275</v>
      </c>
      <c r="P71" s="81">
        <f>AVERAGE(D71:O71)</f>
        <v>1986.3934676434676</v>
      </c>
      <c r="Q71" s="16"/>
    </row>
    <row r="72" spans="1:17" s="5" customFormat="1" ht="17.25" customHeight="1">
      <c r="A72" s="553"/>
      <c r="B72" s="548" t="s">
        <v>28</v>
      </c>
      <c r="C72" s="184" t="s">
        <v>57</v>
      </c>
      <c r="D72" s="251">
        <v>1400</v>
      </c>
      <c r="E72" s="550">
        <v>1900</v>
      </c>
      <c r="F72" s="585">
        <v>2535.714285714286</v>
      </c>
      <c r="G72" s="586">
        <v>2409.090909090909</v>
      </c>
      <c r="H72" s="251">
        <v>3750</v>
      </c>
      <c r="I72" s="251">
        <v>4444.444444444444</v>
      </c>
      <c r="J72" s="587">
        <v>3318.181818181818</v>
      </c>
      <c r="K72" s="587">
        <v>2423.076923076923</v>
      </c>
      <c r="L72" s="252">
        <v>3818.181818181818</v>
      </c>
      <c r="M72" s="251">
        <v>5500</v>
      </c>
      <c r="N72" s="118">
        <v>4535.714285714285</v>
      </c>
      <c r="O72" s="205">
        <v>1939.3939393939393</v>
      </c>
      <c r="P72" s="81">
        <f>AVERAGE(D72:O72)</f>
        <v>3164.483201983201</v>
      </c>
      <c r="Q72" s="16"/>
    </row>
    <row r="73" spans="1:17" s="5" customFormat="1" ht="16.5" customHeight="1">
      <c r="A73" s="553"/>
      <c r="B73" s="548" t="s">
        <v>34</v>
      </c>
      <c r="C73" s="184" t="s">
        <v>57</v>
      </c>
      <c r="D73" s="251">
        <v>1650</v>
      </c>
      <c r="E73" s="550">
        <v>1550</v>
      </c>
      <c r="F73" s="585">
        <v>2021.4285714285713</v>
      </c>
      <c r="G73" s="586">
        <v>2136.3636363636365</v>
      </c>
      <c r="H73" s="251">
        <v>4107.142857142857</v>
      </c>
      <c r="I73" s="251">
        <v>5916.666666666667</v>
      </c>
      <c r="J73" s="587">
        <v>3250</v>
      </c>
      <c r="K73" s="587">
        <v>3269.230769230769</v>
      </c>
      <c r="L73" s="252">
        <v>4375</v>
      </c>
      <c r="M73" s="251">
        <v>5500</v>
      </c>
      <c r="N73" s="118">
        <v>5500</v>
      </c>
      <c r="O73" s="205">
        <v>2409.090909090909</v>
      </c>
      <c r="P73" s="81">
        <f>AVERAGE(D73:O73)</f>
        <v>3473.743617493618</v>
      </c>
      <c r="Q73" s="16"/>
    </row>
    <row r="74" spans="1:17" s="5" customFormat="1" ht="1.5" customHeight="1" hidden="1">
      <c r="A74" s="553"/>
      <c r="B74" s="548" t="s">
        <v>217</v>
      </c>
      <c r="C74" s="184" t="s">
        <v>57</v>
      </c>
      <c r="D74" s="251"/>
      <c r="E74" s="251"/>
      <c r="F74" s="251"/>
      <c r="G74" s="583"/>
      <c r="H74" s="583"/>
      <c r="I74" s="583"/>
      <c r="J74" s="583"/>
      <c r="K74" s="583"/>
      <c r="L74" s="583"/>
      <c r="M74" s="583"/>
      <c r="N74" s="205"/>
      <c r="O74" s="205"/>
      <c r="P74" s="81"/>
      <c r="Q74" s="16"/>
    </row>
    <row r="75" spans="1:17" s="5" customFormat="1" ht="0.75" customHeight="1" hidden="1">
      <c r="A75" s="553"/>
      <c r="B75" s="548"/>
      <c r="C75" s="184"/>
      <c r="D75" s="251"/>
      <c r="E75" s="251"/>
      <c r="F75" s="251"/>
      <c r="G75" s="583"/>
      <c r="H75" s="583"/>
      <c r="I75" s="583"/>
      <c r="J75" s="583"/>
      <c r="K75" s="583"/>
      <c r="L75" s="583"/>
      <c r="M75" s="583"/>
      <c r="N75" s="205"/>
      <c r="O75" s="205"/>
      <c r="P75" s="81" t="e">
        <f t="shared" si="2"/>
        <v>#DIV/0!</v>
      </c>
      <c r="Q75" s="16"/>
    </row>
    <row r="76" spans="1:17" s="5" customFormat="1" ht="17.25" customHeight="1">
      <c r="A76" s="541" t="s">
        <v>35</v>
      </c>
      <c r="B76" s="548" t="s">
        <v>145</v>
      </c>
      <c r="C76" s="184" t="s">
        <v>62</v>
      </c>
      <c r="D76" s="251">
        <v>2270</v>
      </c>
      <c r="E76" s="251">
        <v>1530</v>
      </c>
      <c r="F76" s="251">
        <v>1992.857142857143</v>
      </c>
      <c r="G76" s="583">
        <v>2709.090909090909</v>
      </c>
      <c r="H76" s="583">
        <v>2507.1428571428573</v>
      </c>
      <c r="I76" s="583">
        <v>2641.6666666666665</v>
      </c>
      <c r="J76" s="583">
        <v>3083.3333333333335</v>
      </c>
      <c r="K76" s="583">
        <v>2861.5384615384614</v>
      </c>
      <c r="L76" s="583">
        <v>3041.6666666666665</v>
      </c>
      <c r="M76" s="583">
        <v>4000</v>
      </c>
      <c r="N76" s="205">
        <v>3928.5714285714284</v>
      </c>
      <c r="O76" s="205">
        <v>2681.818181818182</v>
      </c>
      <c r="P76" s="81">
        <f t="shared" si="2"/>
        <v>2770.6404706404705</v>
      </c>
      <c r="Q76" s="16"/>
    </row>
    <row r="77" spans="1:17" s="5" customFormat="1" ht="17.25" customHeight="1">
      <c r="A77" s="543"/>
      <c r="B77" s="548" t="s">
        <v>218</v>
      </c>
      <c r="C77" s="184" t="s">
        <v>62</v>
      </c>
      <c r="D77" s="251">
        <v>2040</v>
      </c>
      <c r="E77" s="251">
        <v>1110</v>
      </c>
      <c r="F77" s="251">
        <v>1771.4285714285713</v>
      </c>
      <c r="G77" s="583">
        <v>2418.181818181818</v>
      </c>
      <c r="H77" s="583">
        <v>5428.571428571428</v>
      </c>
      <c r="I77" s="583">
        <v>5750</v>
      </c>
      <c r="J77" s="583">
        <v>5833.333333333333</v>
      </c>
      <c r="K77" s="583">
        <v>5769.2307692307695</v>
      </c>
      <c r="L77" s="583">
        <v>6958.333333333333</v>
      </c>
      <c r="M77" s="583">
        <v>18000</v>
      </c>
      <c r="N77" s="205">
        <v>7107.142857142857</v>
      </c>
      <c r="O77" s="205">
        <v>2772.7272727272725</v>
      </c>
      <c r="P77" s="81">
        <f t="shared" si="2"/>
        <v>5413.245781995782</v>
      </c>
      <c r="Q77" s="16"/>
    </row>
    <row r="78" spans="1:17" s="5" customFormat="1" ht="17.25" customHeight="1">
      <c r="A78" s="581"/>
      <c r="B78" s="548" t="s">
        <v>32</v>
      </c>
      <c r="C78" s="184" t="s">
        <v>57</v>
      </c>
      <c r="D78" s="251">
        <v>1300</v>
      </c>
      <c r="E78" s="251">
        <v>920</v>
      </c>
      <c r="F78" s="251">
        <v>1728.5714285714287</v>
      </c>
      <c r="G78" s="583">
        <v>1872.7272727272727</v>
      </c>
      <c r="H78" s="583">
        <v>1742.857142857143</v>
      </c>
      <c r="I78" s="583">
        <v>2066.6666666666665</v>
      </c>
      <c r="J78" s="583">
        <v>2183.3333333333335</v>
      </c>
      <c r="K78" s="583">
        <v>2000</v>
      </c>
      <c r="L78" s="583">
        <v>1625</v>
      </c>
      <c r="M78" s="583">
        <v>2000</v>
      </c>
      <c r="N78" s="205">
        <v>2028.5714285714287</v>
      </c>
      <c r="O78" s="205">
        <v>1781.8181818181818</v>
      </c>
      <c r="P78" s="81">
        <f t="shared" si="2"/>
        <v>1770.7954545454543</v>
      </c>
      <c r="Q78" s="16"/>
    </row>
    <row r="79" spans="3:16" s="9" customFormat="1" ht="12">
      <c r="C79" s="20"/>
      <c r="P79" s="8"/>
    </row>
    <row r="80" spans="1:17" s="5" customFormat="1" ht="49.5" customHeight="1">
      <c r="A80" s="498"/>
      <c r="B80" s="498"/>
      <c r="C80" s="498"/>
      <c r="D80" s="498"/>
      <c r="E80" s="498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16"/>
    </row>
    <row r="81" spans="1:17" s="5" customFormat="1" ht="27.75" customHeight="1">
      <c r="A81" s="528" t="str">
        <f>A3</f>
        <v>   Precios Promedios Mayorista Mensuales por Productos de los Principales Mercados de  Santo Domingo,  Enero-Diciembre 2023, (En RD$)</v>
      </c>
      <c r="B81" s="528"/>
      <c r="C81" s="528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16"/>
    </row>
    <row r="82" spans="1:17" s="5" customFormat="1" ht="30.75" customHeight="1">
      <c r="A82" s="544" t="s">
        <v>186</v>
      </c>
      <c r="B82" s="545"/>
      <c r="C82" s="484" t="s">
        <v>0</v>
      </c>
      <c r="D82" s="484" t="s">
        <v>16</v>
      </c>
      <c r="E82" s="484" t="s">
        <v>17</v>
      </c>
      <c r="F82" s="484" t="s">
        <v>18</v>
      </c>
      <c r="G82" s="484" t="s">
        <v>19</v>
      </c>
      <c r="H82" s="484" t="s">
        <v>20</v>
      </c>
      <c r="I82" s="484" t="s">
        <v>21</v>
      </c>
      <c r="J82" s="484" t="s">
        <v>22</v>
      </c>
      <c r="K82" s="484" t="s">
        <v>195</v>
      </c>
      <c r="L82" s="484" t="s">
        <v>23</v>
      </c>
      <c r="M82" s="484" t="s">
        <v>196</v>
      </c>
      <c r="N82" s="484" t="s">
        <v>25</v>
      </c>
      <c r="O82" s="484" t="s">
        <v>26</v>
      </c>
      <c r="P82" s="484" t="s">
        <v>40</v>
      </c>
      <c r="Q82" s="16"/>
    </row>
    <row r="83" spans="1:16" s="47" customFormat="1" ht="20.25" customHeight="1">
      <c r="A83" s="533" t="s">
        <v>47</v>
      </c>
      <c r="B83" s="534"/>
      <c r="C83" s="534"/>
      <c r="D83" s="534"/>
      <c r="E83" s="534"/>
      <c r="F83" s="534"/>
      <c r="G83" s="534"/>
      <c r="H83" s="534"/>
      <c r="I83" s="534"/>
      <c r="J83" s="534"/>
      <c r="K83" s="534"/>
      <c r="L83" s="534"/>
      <c r="M83" s="534"/>
      <c r="N83" s="534"/>
      <c r="O83" s="534"/>
      <c r="P83" s="535"/>
    </row>
    <row r="84" spans="1:17" s="5" customFormat="1" ht="2.25" customHeight="1" hidden="1">
      <c r="A84" s="541" t="s">
        <v>9</v>
      </c>
      <c r="B84" s="588" t="s">
        <v>147</v>
      </c>
      <c r="C84" s="589" t="s">
        <v>58</v>
      </c>
      <c r="D84" s="590">
        <v>0</v>
      </c>
      <c r="E84" s="590"/>
      <c r="F84" s="590"/>
      <c r="G84" s="591"/>
      <c r="H84" s="591"/>
      <c r="I84" s="591"/>
      <c r="J84" s="591"/>
      <c r="K84" s="591"/>
      <c r="L84" s="591"/>
      <c r="M84" s="591"/>
      <c r="N84" s="591"/>
      <c r="O84" s="591"/>
      <c r="P84" s="552">
        <f>AVERAGE(D84:O84)</f>
        <v>0</v>
      </c>
      <c r="Q84" s="16"/>
    </row>
    <row r="85" spans="1:17" s="5" customFormat="1" ht="16.5" customHeight="1">
      <c r="A85" s="542"/>
      <c r="B85" s="548" t="s">
        <v>131</v>
      </c>
      <c r="C85" s="549" t="s">
        <v>58</v>
      </c>
      <c r="D85" s="251"/>
      <c r="E85" s="251"/>
      <c r="F85" s="251"/>
      <c r="G85" s="251"/>
      <c r="H85" s="251"/>
      <c r="I85" s="251"/>
      <c r="J85" s="251">
        <v>1600</v>
      </c>
      <c r="K85" s="251">
        <v>1276.923076923077</v>
      </c>
      <c r="L85" s="251">
        <v>1366.6666666666667</v>
      </c>
      <c r="M85" s="251">
        <v>2200</v>
      </c>
      <c r="N85" s="251">
        <v>2075</v>
      </c>
      <c r="O85" s="251"/>
      <c r="P85" s="592">
        <f>AVERAGE(D85:O85)</f>
        <v>1703.7179487179487</v>
      </c>
      <c r="Q85" s="16"/>
    </row>
    <row r="86" spans="1:17" s="5" customFormat="1" ht="16.5" customHeight="1">
      <c r="A86" s="542"/>
      <c r="B86" s="548" t="s">
        <v>408</v>
      </c>
      <c r="C86" s="549" t="s">
        <v>58</v>
      </c>
      <c r="D86" s="251">
        <v>1280</v>
      </c>
      <c r="E86" s="251">
        <v>1610</v>
      </c>
      <c r="F86" s="251">
        <v>2530.769230769231</v>
      </c>
      <c r="G86" s="251">
        <v>3000</v>
      </c>
      <c r="H86" s="251"/>
      <c r="I86" s="251"/>
      <c r="J86" s="251"/>
      <c r="K86" s="251"/>
      <c r="L86" s="251"/>
      <c r="M86" s="251"/>
      <c r="N86" s="251">
        <v>1500</v>
      </c>
      <c r="O86" s="251">
        <v>1736.3636363636363</v>
      </c>
      <c r="P86" s="592">
        <f aca="true" t="shared" si="3" ref="P86:P119">AVERAGE(D86:O86)</f>
        <v>1942.8554778554778</v>
      </c>
      <c r="Q86" s="16"/>
    </row>
    <row r="87" spans="1:17" s="5" customFormat="1" ht="18.75" customHeight="1">
      <c r="A87" s="542"/>
      <c r="B87" s="548" t="s">
        <v>409</v>
      </c>
      <c r="C87" s="549" t="s">
        <v>58</v>
      </c>
      <c r="D87" s="251"/>
      <c r="E87" s="251"/>
      <c r="F87" s="251"/>
      <c r="G87" s="251"/>
      <c r="H87" s="251">
        <v>3750</v>
      </c>
      <c r="I87" s="251">
        <v>3414.285714285714</v>
      </c>
      <c r="J87" s="251">
        <v>3233.3333333333335</v>
      </c>
      <c r="K87" s="251">
        <v>2870</v>
      </c>
      <c r="L87" s="251"/>
      <c r="M87" s="251"/>
      <c r="N87" s="251"/>
      <c r="O87" s="251"/>
      <c r="P87" s="592">
        <f t="shared" si="3"/>
        <v>3316.904761904762</v>
      </c>
      <c r="Q87" s="16"/>
    </row>
    <row r="88" spans="1:17" s="5" customFormat="1" ht="17.25" customHeight="1">
      <c r="A88" s="542"/>
      <c r="B88" s="548" t="s">
        <v>410</v>
      </c>
      <c r="C88" s="549" t="s">
        <v>58</v>
      </c>
      <c r="D88" s="251"/>
      <c r="E88" s="251">
        <v>1216.6666666666667</v>
      </c>
      <c r="F88" s="251">
        <v>2035.7142857142858</v>
      </c>
      <c r="G88" s="251">
        <v>3654.5454545454545</v>
      </c>
      <c r="H88" s="251">
        <v>4727.272727272727</v>
      </c>
      <c r="I88" s="251">
        <v>3800</v>
      </c>
      <c r="J88" s="251"/>
      <c r="K88" s="251"/>
      <c r="L88" s="251"/>
      <c r="M88" s="251"/>
      <c r="N88" s="251"/>
      <c r="O88" s="251"/>
      <c r="P88" s="592">
        <f t="shared" si="3"/>
        <v>3086.839826839827</v>
      </c>
      <c r="Q88" s="16"/>
    </row>
    <row r="89" spans="1:16" ht="17.25" customHeight="1">
      <c r="A89" s="543"/>
      <c r="B89" s="548" t="s">
        <v>222</v>
      </c>
      <c r="C89" s="549" t="s">
        <v>58</v>
      </c>
      <c r="D89" s="251"/>
      <c r="E89" s="251"/>
      <c r="F89" s="251"/>
      <c r="G89" s="251"/>
      <c r="H89" s="251">
        <v>3375</v>
      </c>
      <c r="I89" s="251">
        <v>2658.3333333333335</v>
      </c>
      <c r="J89" s="251">
        <v>3045.4545454545455</v>
      </c>
      <c r="K89" s="251"/>
      <c r="L89" s="331"/>
      <c r="M89" s="331"/>
      <c r="N89" s="331"/>
      <c r="O89" s="331"/>
      <c r="P89" s="592">
        <f t="shared" si="3"/>
        <v>3026.262626262627</v>
      </c>
    </row>
    <row r="90" spans="1:16" ht="17.25" customHeight="1">
      <c r="A90" s="541" t="s">
        <v>51</v>
      </c>
      <c r="B90" s="548" t="s">
        <v>152</v>
      </c>
      <c r="C90" s="549"/>
      <c r="D90" s="251">
        <v>5428.571428571428</v>
      </c>
      <c r="E90" s="251">
        <v>8000</v>
      </c>
      <c r="F90" s="251">
        <v>9666.666666666666</v>
      </c>
      <c r="G90" s="251">
        <v>8300</v>
      </c>
      <c r="H90" s="251">
        <v>5818.181818181818</v>
      </c>
      <c r="I90" s="583">
        <v>6285.714285714285</v>
      </c>
      <c r="J90" s="583">
        <v>6250</v>
      </c>
      <c r="K90" s="251">
        <v>7000</v>
      </c>
      <c r="L90" s="487"/>
      <c r="M90" s="251">
        <v>8000</v>
      </c>
      <c r="N90" s="487">
        <v>7750</v>
      </c>
      <c r="O90" s="487">
        <v>7500</v>
      </c>
      <c r="P90" s="592">
        <f t="shared" si="3"/>
        <v>7272.648563557654</v>
      </c>
    </row>
    <row r="91" spans="1:16" ht="17.25" customHeight="1">
      <c r="A91" s="542"/>
      <c r="B91" s="548" t="s">
        <v>153</v>
      </c>
      <c r="C91" s="549"/>
      <c r="D91" s="251">
        <v>3571.4285714285716</v>
      </c>
      <c r="E91" s="251">
        <v>5500</v>
      </c>
      <c r="F91" s="251">
        <v>7000</v>
      </c>
      <c r="G91" s="251">
        <v>4900</v>
      </c>
      <c r="H91" s="251">
        <v>3181.818181818182</v>
      </c>
      <c r="I91" s="583">
        <v>3714.285714285714</v>
      </c>
      <c r="J91" s="583">
        <v>3500</v>
      </c>
      <c r="K91" s="251">
        <v>3875</v>
      </c>
      <c r="L91" s="487"/>
      <c r="M91" s="251">
        <v>5000</v>
      </c>
      <c r="N91" s="487">
        <v>4750</v>
      </c>
      <c r="O91" s="487">
        <v>4500</v>
      </c>
      <c r="P91" s="592">
        <f t="shared" si="3"/>
        <v>4499.321133412042</v>
      </c>
    </row>
    <row r="92" spans="1:16" ht="17.25" customHeight="1">
      <c r="A92" s="542"/>
      <c r="B92" s="548" t="s">
        <v>411</v>
      </c>
      <c r="C92" s="549"/>
      <c r="D92" s="251">
        <v>2214.285714285714</v>
      </c>
      <c r="E92" s="251">
        <v>3000</v>
      </c>
      <c r="F92" s="251">
        <v>4750</v>
      </c>
      <c r="G92" s="251">
        <v>3250</v>
      </c>
      <c r="H92" s="251">
        <v>1890.909090909091</v>
      </c>
      <c r="I92" s="583">
        <v>2257.1428571428573</v>
      </c>
      <c r="J92" s="583">
        <v>2125</v>
      </c>
      <c r="K92" s="251">
        <v>2000</v>
      </c>
      <c r="L92" s="487"/>
      <c r="M92" s="251">
        <v>3000</v>
      </c>
      <c r="N92" s="487">
        <v>2875</v>
      </c>
      <c r="O92" s="487">
        <v>2750</v>
      </c>
      <c r="P92" s="592">
        <f t="shared" si="3"/>
        <v>2737.4852420306966</v>
      </c>
    </row>
    <row r="93" spans="1:16" ht="18" customHeight="1">
      <c r="A93" s="542"/>
      <c r="B93" s="548" t="s">
        <v>223</v>
      </c>
      <c r="C93" s="549" t="s">
        <v>58</v>
      </c>
      <c r="D93" s="251">
        <v>7600</v>
      </c>
      <c r="E93" s="251">
        <v>7900</v>
      </c>
      <c r="F93" s="251">
        <v>8142.857142857143</v>
      </c>
      <c r="G93" s="251">
        <v>8545.454545454546</v>
      </c>
      <c r="H93" s="251">
        <v>6642.857142857143</v>
      </c>
      <c r="I93" s="583">
        <v>8250</v>
      </c>
      <c r="J93" s="583">
        <v>10041.666666666666</v>
      </c>
      <c r="K93" s="251">
        <v>10000</v>
      </c>
      <c r="L93" s="583">
        <v>10000</v>
      </c>
      <c r="M93" s="251">
        <v>8000</v>
      </c>
      <c r="N93" s="583">
        <v>7500</v>
      </c>
      <c r="O93" s="583">
        <v>8000</v>
      </c>
      <c r="P93" s="592">
        <f t="shared" si="3"/>
        <v>8385.236291486292</v>
      </c>
    </row>
    <row r="94" spans="1:16" ht="18" customHeight="1">
      <c r="A94" s="542"/>
      <c r="B94" s="548" t="s">
        <v>156</v>
      </c>
      <c r="C94" s="549" t="s">
        <v>58</v>
      </c>
      <c r="D94" s="251">
        <v>5600</v>
      </c>
      <c r="E94" s="251">
        <v>5900</v>
      </c>
      <c r="F94" s="251">
        <v>6071.428571428572</v>
      </c>
      <c r="G94" s="251">
        <v>5454.545454545455</v>
      </c>
      <c r="H94" s="251">
        <v>3678.5714285714284</v>
      </c>
      <c r="I94" s="583">
        <v>5208.333333333333</v>
      </c>
      <c r="J94" s="583">
        <v>6916.666666666667</v>
      </c>
      <c r="K94" s="251">
        <v>7000</v>
      </c>
      <c r="L94" s="583">
        <v>7000</v>
      </c>
      <c r="M94" s="583">
        <v>5000</v>
      </c>
      <c r="N94" s="583">
        <v>4642.857142857143</v>
      </c>
      <c r="O94" s="583">
        <v>5090.909090909091</v>
      </c>
      <c r="P94" s="592">
        <f t="shared" si="3"/>
        <v>5630.275974025974</v>
      </c>
    </row>
    <row r="95" spans="1:16" ht="18" customHeight="1">
      <c r="A95" s="543"/>
      <c r="B95" s="548" t="s">
        <v>157</v>
      </c>
      <c r="C95" s="549" t="s">
        <v>58</v>
      </c>
      <c r="D95" s="251">
        <v>3250</v>
      </c>
      <c r="E95" s="251">
        <v>3400</v>
      </c>
      <c r="F95" s="251">
        <v>3607.1428571428573</v>
      </c>
      <c r="G95" s="251">
        <v>3363.6363636363635</v>
      </c>
      <c r="H95" s="251">
        <v>2321.4285714285716</v>
      </c>
      <c r="I95" s="583">
        <v>3416.6666666666665</v>
      </c>
      <c r="J95" s="583">
        <v>4916.666666666667</v>
      </c>
      <c r="K95" s="251">
        <v>5000</v>
      </c>
      <c r="L95" s="583">
        <v>5000</v>
      </c>
      <c r="M95" s="583">
        <v>3000</v>
      </c>
      <c r="N95" s="583">
        <v>2785.714285714286</v>
      </c>
      <c r="O95" s="583">
        <v>3045.4545454545455</v>
      </c>
      <c r="P95" s="592">
        <f t="shared" si="3"/>
        <v>3592.22582972583</v>
      </c>
    </row>
    <row r="96" spans="1:16" ht="19.5" customHeight="1">
      <c r="A96" s="581"/>
      <c r="B96" s="548" t="s">
        <v>10</v>
      </c>
      <c r="C96" s="549" t="s">
        <v>58</v>
      </c>
      <c r="D96" s="251">
        <v>381.81818181818176</v>
      </c>
      <c r="E96" s="251">
        <v>370.45454545454544</v>
      </c>
      <c r="F96" s="251">
        <v>366.8831168831169</v>
      </c>
      <c r="G96" s="583">
        <v>363.63636363636357</v>
      </c>
      <c r="H96" s="583">
        <v>319.8051948051948</v>
      </c>
      <c r="I96" s="583">
        <v>280.3030303030302</v>
      </c>
      <c r="J96" s="583">
        <v>272.72727272727263</v>
      </c>
      <c r="K96" s="251">
        <v>293.70629370629365</v>
      </c>
      <c r="L96" s="583">
        <v>340.90909090909093</v>
      </c>
      <c r="M96" s="583">
        <v>318.1818181818182</v>
      </c>
      <c r="N96" s="583">
        <v>323.051948051948</v>
      </c>
      <c r="O96" s="583">
        <v>361.57024793388433</v>
      </c>
      <c r="P96" s="592">
        <f t="shared" si="3"/>
        <v>332.75392536756164</v>
      </c>
    </row>
    <row r="97" spans="1:16" ht="15.75" customHeight="1">
      <c r="A97" s="541" t="s">
        <v>224</v>
      </c>
      <c r="B97" s="548" t="s">
        <v>131</v>
      </c>
      <c r="C97" s="549" t="s">
        <v>58</v>
      </c>
      <c r="D97" s="251"/>
      <c r="E97" s="251"/>
      <c r="F97" s="251"/>
      <c r="G97" s="583"/>
      <c r="H97" s="583"/>
      <c r="I97" s="583">
        <v>160.60606060606062</v>
      </c>
      <c r="J97" s="583">
        <v>133.3333333333333</v>
      </c>
      <c r="K97" s="251">
        <v>133.33333333333331</v>
      </c>
      <c r="L97" s="583">
        <v>166.66666666666666</v>
      </c>
      <c r="M97" s="583">
        <v>300</v>
      </c>
      <c r="N97" s="583">
        <v>266.66666666666663</v>
      </c>
      <c r="O97" s="583">
        <v>466.6666666666667</v>
      </c>
      <c r="P97" s="592">
        <f t="shared" si="3"/>
        <v>232.46753246753246</v>
      </c>
    </row>
    <row r="98" spans="1:16" ht="18" customHeight="1">
      <c r="A98" s="543"/>
      <c r="B98" s="548" t="s">
        <v>159</v>
      </c>
      <c r="C98" s="549" t="s">
        <v>58</v>
      </c>
      <c r="D98" s="251">
        <v>780</v>
      </c>
      <c r="E98" s="251">
        <v>983.3333333333334</v>
      </c>
      <c r="F98" s="251">
        <v>1255.9523809523812</v>
      </c>
      <c r="G98" s="583">
        <v>1204.5454545454543</v>
      </c>
      <c r="H98" s="583">
        <v>504.76190476190476</v>
      </c>
      <c r="I98" s="583">
        <v>240.27777777777771</v>
      </c>
      <c r="J98" s="583">
        <v>202.7777777777778</v>
      </c>
      <c r="K98" s="251">
        <v>211.5384615384615</v>
      </c>
      <c r="L98" s="583">
        <v>231.94444444444443</v>
      </c>
      <c r="M98" s="583">
        <v>466.6666666666667</v>
      </c>
      <c r="N98" s="583">
        <v>610.7142857142857</v>
      </c>
      <c r="O98" s="583">
        <v>757.5757575757575</v>
      </c>
      <c r="P98" s="592">
        <f t="shared" si="3"/>
        <v>620.840687090687</v>
      </c>
    </row>
    <row r="99" spans="1:16" ht="18" customHeight="1">
      <c r="A99" s="541" t="s">
        <v>52</v>
      </c>
      <c r="B99" s="548" t="s">
        <v>160</v>
      </c>
      <c r="C99" s="549" t="s">
        <v>58</v>
      </c>
      <c r="D99" s="251">
        <v>5800</v>
      </c>
      <c r="E99" s="251">
        <v>6400</v>
      </c>
      <c r="F99" s="251">
        <v>6714.285714285715</v>
      </c>
      <c r="G99" s="583">
        <v>5818.181818181818</v>
      </c>
      <c r="H99" s="583">
        <v>4107.142857142857</v>
      </c>
      <c r="I99" s="583">
        <v>3958.3333333333335</v>
      </c>
      <c r="J99" s="583">
        <v>3875</v>
      </c>
      <c r="K99" s="251">
        <v>4384.615384615385</v>
      </c>
      <c r="L99" s="583">
        <v>7291.666666666667</v>
      </c>
      <c r="M99" s="583">
        <v>7000</v>
      </c>
      <c r="N99" s="583">
        <v>5321.428571428572</v>
      </c>
      <c r="O99" s="583">
        <v>6454.545454545455</v>
      </c>
      <c r="P99" s="592">
        <f t="shared" si="3"/>
        <v>5593.76665001665</v>
      </c>
    </row>
    <row r="100" spans="1:16" ht="18" customHeight="1">
      <c r="A100" s="543"/>
      <c r="B100" s="548" t="s">
        <v>161</v>
      </c>
      <c r="C100" s="549" t="s">
        <v>58</v>
      </c>
      <c r="D100" s="251">
        <v>3200</v>
      </c>
      <c r="E100" s="251">
        <v>3250</v>
      </c>
      <c r="F100" s="251">
        <v>3785.714285714286</v>
      </c>
      <c r="G100" s="583">
        <v>2954.5454545454545</v>
      </c>
      <c r="H100" s="583">
        <v>2078.5714285714284</v>
      </c>
      <c r="I100" s="583">
        <v>1991.6666666666667</v>
      </c>
      <c r="J100" s="583">
        <v>1908.3333333333333</v>
      </c>
      <c r="K100" s="251">
        <v>2192.3076923076924</v>
      </c>
      <c r="L100" s="583">
        <v>3941.6666666666665</v>
      </c>
      <c r="M100" s="583">
        <v>5000</v>
      </c>
      <c r="N100" s="583">
        <v>3000</v>
      </c>
      <c r="O100" s="583">
        <v>3772.7272727272725</v>
      </c>
      <c r="P100" s="592">
        <f t="shared" si="3"/>
        <v>3089.627733377733</v>
      </c>
    </row>
    <row r="101" spans="1:16" ht="17.25" customHeight="1">
      <c r="A101" s="541" t="s">
        <v>164</v>
      </c>
      <c r="B101" s="548" t="s">
        <v>412</v>
      </c>
      <c r="C101" s="593" t="s">
        <v>59</v>
      </c>
      <c r="D101" s="251">
        <v>4050</v>
      </c>
      <c r="E101" s="251">
        <v>4850</v>
      </c>
      <c r="F101" s="251">
        <v>6928.571428571428</v>
      </c>
      <c r="G101" s="583">
        <v>11272.727272727272</v>
      </c>
      <c r="H101" s="583">
        <v>14714.285714285714</v>
      </c>
      <c r="I101" s="583">
        <v>14416.666666666666</v>
      </c>
      <c r="J101" s="583">
        <v>11500</v>
      </c>
      <c r="K101" s="583">
        <v>6769.2307692307695</v>
      </c>
      <c r="L101" s="587">
        <v>4916.666666666667</v>
      </c>
      <c r="M101" s="583">
        <v>6000</v>
      </c>
      <c r="N101" s="583">
        <v>5321.428571428572</v>
      </c>
      <c r="O101" s="583">
        <v>5500</v>
      </c>
      <c r="P101" s="592">
        <f>AVERAGE(D101:O101)</f>
        <v>8019.964757464757</v>
      </c>
    </row>
    <row r="102" spans="1:16" ht="18.75" customHeight="1">
      <c r="A102" s="543"/>
      <c r="B102" s="548" t="s">
        <v>166</v>
      </c>
      <c r="C102" s="549" t="s">
        <v>59</v>
      </c>
      <c r="D102" s="251">
        <v>5300</v>
      </c>
      <c r="E102" s="251">
        <v>6900</v>
      </c>
      <c r="F102" s="251">
        <v>8357.142857142857</v>
      </c>
      <c r="G102" s="583">
        <v>10300</v>
      </c>
      <c r="H102" s="594">
        <v>12857.142857142857</v>
      </c>
      <c r="I102" s="594">
        <v>13800</v>
      </c>
      <c r="J102" s="594">
        <v>13500</v>
      </c>
      <c r="K102" s="594">
        <v>8461.538461538461</v>
      </c>
      <c r="L102" s="587">
        <v>6666.666666666667</v>
      </c>
      <c r="M102" s="594">
        <v>10000</v>
      </c>
      <c r="N102" s="594">
        <v>9642.857142857143</v>
      </c>
      <c r="O102" s="594">
        <v>6727.272727272727</v>
      </c>
      <c r="P102" s="592">
        <f>AVERAGE(D102:O102)</f>
        <v>9376.051726051726</v>
      </c>
    </row>
    <row r="103" spans="1:16" ht="18" customHeight="1">
      <c r="A103" s="541" t="s">
        <v>225</v>
      </c>
      <c r="B103" s="548" t="s">
        <v>179</v>
      </c>
      <c r="C103" s="549" t="s">
        <v>58</v>
      </c>
      <c r="D103" s="251">
        <v>5950</v>
      </c>
      <c r="E103" s="251">
        <v>6100</v>
      </c>
      <c r="F103" s="251">
        <v>5750</v>
      </c>
      <c r="G103" s="251">
        <v>6136.363636363636</v>
      </c>
      <c r="H103" s="583">
        <v>5392.857142857143</v>
      </c>
      <c r="I103" s="583">
        <v>4375</v>
      </c>
      <c r="J103" s="583">
        <v>6833.333333333333</v>
      </c>
      <c r="K103" s="583">
        <v>9000</v>
      </c>
      <c r="L103" s="583">
        <v>9916.666666666666</v>
      </c>
      <c r="M103" s="583">
        <v>12000</v>
      </c>
      <c r="N103" s="583">
        <v>10214.285714285714</v>
      </c>
      <c r="O103" s="583">
        <v>10636.363636363636</v>
      </c>
      <c r="P103" s="592">
        <f t="shared" si="3"/>
        <v>7692.07251082251</v>
      </c>
    </row>
    <row r="104" spans="1:16" ht="18" customHeight="1">
      <c r="A104" s="543"/>
      <c r="B104" s="548" t="s">
        <v>226</v>
      </c>
      <c r="C104" s="549" t="s">
        <v>58</v>
      </c>
      <c r="D104" s="251">
        <v>3000</v>
      </c>
      <c r="E104" s="251">
        <v>3150</v>
      </c>
      <c r="F104" s="251">
        <v>2857.1428571428573</v>
      </c>
      <c r="G104" s="251">
        <v>2927.2727272727275</v>
      </c>
      <c r="H104" s="583">
        <v>2750</v>
      </c>
      <c r="I104" s="583">
        <v>2166.6666666666665</v>
      </c>
      <c r="J104" s="583">
        <v>4058.3333333333335</v>
      </c>
      <c r="K104" s="583">
        <v>6500</v>
      </c>
      <c r="L104" s="583">
        <v>6958.333333333333</v>
      </c>
      <c r="M104" s="583">
        <v>6000</v>
      </c>
      <c r="N104" s="583">
        <v>6571.428571428572</v>
      </c>
      <c r="O104" s="583">
        <v>7545.454545454545</v>
      </c>
      <c r="P104" s="592">
        <f t="shared" si="3"/>
        <v>4540.386002886003</v>
      </c>
    </row>
    <row r="105" spans="1:16" ht="18" customHeight="1">
      <c r="A105" s="492"/>
      <c r="B105" s="548" t="s">
        <v>328</v>
      </c>
      <c r="C105" s="549" t="s">
        <v>58</v>
      </c>
      <c r="D105" s="251">
        <v>950</v>
      </c>
      <c r="E105" s="251">
        <v>1200</v>
      </c>
      <c r="F105" s="251">
        <v>1633.3333333333333</v>
      </c>
      <c r="G105" s="583"/>
      <c r="H105" s="583"/>
      <c r="I105" s="583"/>
      <c r="J105" s="583"/>
      <c r="K105" s="583"/>
      <c r="L105" s="583"/>
      <c r="M105" s="583"/>
      <c r="N105" s="583"/>
      <c r="O105" s="583">
        <v>800</v>
      </c>
      <c r="P105" s="592">
        <f t="shared" si="3"/>
        <v>1145.8333333333333</v>
      </c>
    </row>
    <row r="106" spans="1:16" ht="18" customHeight="1">
      <c r="A106" s="541" t="s">
        <v>54</v>
      </c>
      <c r="B106" s="548" t="s">
        <v>227</v>
      </c>
      <c r="C106" s="549" t="s">
        <v>33</v>
      </c>
      <c r="D106" s="251">
        <v>257.5</v>
      </c>
      <c r="E106" s="251">
        <v>215</v>
      </c>
      <c r="F106" s="251">
        <v>221.42857142857142</v>
      </c>
      <c r="G106" s="583">
        <v>227.27272727272728</v>
      </c>
      <c r="H106" s="583">
        <v>178.57142857142858</v>
      </c>
      <c r="I106" s="583">
        <v>241.66666666666666</v>
      </c>
      <c r="J106" s="583">
        <v>207.5</v>
      </c>
      <c r="K106" s="583">
        <v>173.07692307692307</v>
      </c>
      <c r="L106" s="583">
        <v>266.6666666666667</v>
      </c>
      <c r="M106" s="583">
        <v>350</v>
      </c>
      <c r="N106" s="583">
        <v>310.7142857142857</v>
      </c>
      <c r="O106" s="583">
        <v>209.0909090909091</v>
      </c>
      <c r="P106" s="592">
        <f t="shared" si="3"/>
        <v>238.20734820734822</v>
      </c>
    </row>
    <row r="107" spans="1:16" ht="18" customHeight="1">
      <c r="A107" s="542"/>
      <c r="B107" s="548" t="s">
        <v>228</v>
      </c>
      <c r="C107" s="549" t="s">
        <v>33</v>
      </c>
      <c r="D107" s="251">
        <v>176</v>
      </c>
      <c r="E107" s="251">
        <v>142.5</v>
      </c>
      <c r="F107" s="251">
        <v>121.42857142857143</v>
      </c>
      <c r="G107" s="583">
        <v>120.45454545454545</v>
      </c>
      <c r="H107" s="583">
        <v>123.21428571428571</v>
      </c>
      <c r="I107" s="583">
        <v>147.91666666666666</v>
      </c>
      <c r="J107" s="583">
        <v>114.58333333333333</v>
      </c>
      <c r="K107" s="583">
        <v>96.92307692307692</v>
      </c>
      <c r="L107" s="583">
        <v>166.66666666666666</v>
      </c>
      <c r="M107" s="583">
        <v>250</v>
      </c>
      <c r="N107" s="583">
        <v>212.5</v>
      </c>
      <c r="O107" s="583">
        <v>109.0909090909091</v>
      </c>
      <c r="P107" s="592">
        <f t="shared" si="3"/>
        <v>148.43983793983793</v>
      </c>
    </row>
    <row r="108" spans="1:16" ht="18" customHeight="1">
      <c r="A108" s="543"/>
      <c r="B108" s="548" t="s">
        <v>229</v>
      </c>
      <c r="C108" s="549" t="s">
        <v>33</v>
      </c>
      <c r="D108" s="251">
        <v>73</v>
      </c>
      <c r="E108" s="251">
        <v>71</v>
      </c>
      <c r="F108" s="251">
        <v>66.42857142857143</v>
      </c>
      <c r="G108" s="583">
        <v>68.18181818181819</v>
      </c>
      <c r="H108" s="583">
        <v>54.285714285714285</v>
      </c>
      <c r="I108" s="583">
        <v>80</v>
      </c>
      <c r="J108" s="583">
        <v>56.666666666666664</v>
      </c>
      <c r="K108" s="583">
        <v>42.30769230769231</v>
      </c>
      <c r="L108" s="583">
        <v>85.83333333333333</v>
      </c>
      <c r="M108" s="583">
        <v>150</v>
      </c>
      <c r="N108" s="583">
        <v>108.92857142857143</v>
      </c>
      <c r="O108" s="583">
        <v>51.81818181818182</v>
      </c>
      <c r="P108" s="592">
        <f t="shared" si="3"/>
        <v>75.70421245421247</v>
      </c>
    </row>
    <row r="109" spans="1:16" ht="19.5" customHeight="1">
      <c r="A109" s="541" t="s">
        <v>55</v>
      </c>
      <c r="B109" s="548" t="s">
        <v>230</v>
      </c>
      <c r="C109" s="549" t="s">
        <v>33</v>
      </c>
      <c r="D109" s="251"/>
      <c r="E109" s="251">
        <v>2833.3333333333335</v>
      </c>
      <c r="F109" s="251">
        <v>2461.5384615384614</v>
      </c>
      <c r="G109" s="583">
        <v>2190.909090909091</v>
      </c>
      <c r="H109" s="583">
        <v>1328.5714285714287</v>
      </c>
      <c r="I109" s="583">
        <v>1200</v>
      </c>
      <c r="J109" s="583">
        <v>1054.5454545454545</v>
      </c>
      <c r="K109" s="583">
        <v>1000</v>
      </c>
      <c r="L109" s="583"/>
      <c r="M109" s="583"/>
      <c r="N109" s="583"/>
      <c r="O109" s="583"/>
      <c r="P109" s="592">
        <f t="shared" si="3"/>
        <v>1724.1282526996813</v>
      </c>
    </row>
    <row r="110" spans="1:16" ht="18.75" customHeight="1">
      <c r="A110" s="542"/>
      <c r="B110" s="548" t="s">
        <v>173</v>
      </c>
      <c r="C110" s="549" t="s">
        <v>33</v>
      </c>
      <c r="D110" s="251"/>
      <c r="E110" s="251">
        <v>1340</v>
      </c>
      <c r="F110" s="251">
        <v>1000</v>
      </c>
      <c r="G110" s="583">
        <v>1072.7272727272727</v>
      </c>
      <c r="H110" s="583">
        <v>421.42857142857144</v>
      </c>
      <c r="I110" s="583">
        <v>560</v>
      </c>
      <c r="J110" s="583"/>
      <c r="K110" s="583"/>
      <c r="L110" s="583"/>
      <c r="M110" s="583"/>
      <c r="N110" s="583"/>
      <c r="O110" s="583"/>
      <c r="P110" s="592">
        <f t="shared" si="3"/>
        <v>878.831168831169</v>
      </c>
    </row>
    <row r="111" spans="1:16" ht="18" customHeight="1">
      <c r="A111" s="542"/>
      <c r="B111" s="548" t="s">
        <v>174</v>
      </c>
      <c r="C111" s="549" t="s">
        <v>33</v>
      </c>
      <c r="D111" s="251"/>
      <c r="E111" s="251">
        <v>1942.857142857143</v>
      </c>
      <c r="F111" s="251">
        <v>1771.4285714285713</v>
      </c>
      <c r="G111" s="583">
        <v>1727.2727272727273</v>
      </c>
      <c r="H111" s="583">
        <v>1200</v>
      </c>
      <c r="I111" s="583">
        <v>1054.5454545454545</v>
      </c>
      <c r="J111" s="583">
        <v>1075</v>
      </c>
      <c r="K111" s="583"/>
      <c r="L111" s="583"/>
      <c r="M111" s="583"/>
      <c r="N111" s="583"/>
      <c r="O111" s="583"/>
      <c r="P111" s="592">
        <f t="shared" si="3"/>
        <v>1461.8506493506493</v>
      </c>
    </row>
    <row r="112" spans="1:16" ht="21" customHeight="1">
      <c r="A112" s="542"/>
      <c r="B112" s="548" t="s">
        <v>175</v>
      </c>
      <c r="C112" s="549" t="s">
        <v>33</v>
      </c>
      <c r="D112" s="251"/>
      <c r="E112" s="251">
        <v>600</v>
      </c>
      <c r="F112" s="251">
        <v>685.7142857142857</v>
      </c>
      <c r="G112" s="583">
        <v>645.4545454545455</v>
      </c>
      <c r="H112" s="583">
        <v>407.6923076923077</v>
      </c>
      <c r="I112" s="583">
        <v>370.8333333333333</v>
      </c>
      <c r="J112" s="583">
        <v>333.3333333333333</v>
      </c>
      <c r="K112" s="583">
        <v>400</v>
      </c>
      <c r="L112" s="583"/>
      <c r="M112" s="583"/>
      <c r="N112" s="583"/>
      <c r="O112" s="583"/>
      <c r="P112" s="592">
        <f t="shared" si="3"/>
        <v>491.86111507540085</v>
      </c>
    </row>
    <row r="113" spans="1:16" ht="17.25" customHeight="1">
      <c r="A113" s="542"/>
      <c r="B113" s="548" t="s">
        <v>231</v>
      </c>
      <c r="C113" s="549" t="s">
        <v>33</v>
      </c>
      <c r="D113" s="251"/>
      <c r="E113" s="251">
        <v>1142.857142857143</v>
      </c>
      <c r="F113" s="251">
        <v>1164.2857142857142</v>
      </c>
      <c r="G113" s="583">
        <v>1109.090909090909</v>
      </c>
      <c r="H113" s="583">
        <v>735.7142857142857</v>
      </c>
      <c r="I113" s="583">
        <v>700</v>
      </c>
      <c r="J113" s="583"/>
      <c r="K113" s="583"/>
      <c r="L113" s="583"/>
      <c r="M113" s="583"/>
      <c r="N113" s="583"/>
      <c r="O113" s="583"/>
      <c r="P113" s="592">
        <f t="shared" si="3"/>
        <v>970.3896103896102</v>
      </c>
    </row>
    <row r="114" spans="1:16" ht="16.5" customHeight="1">
      <c r="A114" s="542"/>
      <c r="B114" s="548" t="s">
        <v>232</v>
      </c>
      <c r="C114" s="549" t="s">
        <v>33</v>
      </c>
      <c r="D114" s="251"/>
      <c r="E114" s="251">
        <v>4500</v>
      </c>
      <c r="F114" s="251">
        <v>3375</v>
      </c>
      <c r="G114" s="583">
        <v>2909.090909090909</v>
      </c>
      <c r="H114" s="583">
        <v>1764.2857142857142</v>
      </c>
      <c r="I114" s="583">
        <v>1625</v>
      </c>
      <c r="J114" s="583">
        <v>1100</v>
      </c>
      <c r="K114" s="583">
        <v>984.6153846153846</v>
      </c>
      <c r="L114" s="583">
        <v>1450</v>
      </c>
      <c r="M114" s="583">
        <v>2000</v>
      </c>
      <c r="N114" s="583">
        <v>3800</v>
      </c>
      <c r="O114" s="583"/>
      <c r="P114" s="592">
        <f t="shared" si="3"/>
        <v>2350.7992007992007</v>
      </c>
    </row>
    <row r="115" spans="1:16" ht="16.5" customHeight="1">
      <c r="A115" s="543"/>
      <c r="B115" s="548" t="s">
        <v>233</v>
      </c>
      <c r="C115" s="549" t="s">
        <v>33</v>
      </c>
      <c r="D115" s="251"/>
      <c r="E115" s="251"/>
      <c r="F115" s="251"/>
      <c r="G115" s="583"/>
      <c r="H115" s="583">
        <v>355.55555555555554</v>
      </c>
      <c r="I115" s="583">
        <v>363.6363636363636</v>
      </c>
      <c r="J115" s="583">
        <v>350</v>
      </c>
      <c r="K115" s="583">
        <v>400</v>
      </c>
      <c r="L115" s="583"/>
      <c r="M115" s="583"/>
      <c r="N115" s="583"/>
      <c r="O115" s="583"/>
      <c r="P115" s="592">
        <f t="shared" si="3"/>
        <v>367.2979797979798</v>
      </c>
    </row>
    <row r="116" spans="1:16" ht="18" customHeight="1">
      <c r="A116" s="581"/>
      <c r="B116" s="548" t="s">
        <v>31</v>
      </c>
      <c r="C116" s="549" t="s">
        <v>58</v>
      </c>
      <c r="D116" s="251">
        <v>1050</v>
      </c>
      <c r="E116" s="251">
        <v>1230</v>
      </c>
      <c r="F116" s="251">
        <v>1550</v>
      </c>
      <c r="G116" s="583">
        <v>1318.1818181818182</v>
      </c>
      <c r="H116" s="251">
        <v>1007.1428571428571</v>
      </c>
      <c r="I116" s="583">
        <v>1216.6666666666667</v>
      </c>
      <c r="J116" s="583">
        <v>1400</v>
      </c>
      <c r="K116" s="583">
        <v>1323.076923076923</v>
      </c>
      <c r="L116" s="583">
        <v>1541.6666666666667</v>
      </c>
      <c r="M116" s="583">
        <v>1600</v>
      </c>
      <c r="N116" s="583">
        <v>1478.5714285714287</v>
      </c>
      <c r="O116" s="583">
        <v>1190.909090909091</v>
      </c>
      <c r="P116" s="592">
        <f t="shared" si="3"/>
        <v>1325.5179542679543</v>
      </c>
    </row>
    <row r="117" spans="1:16" ht="18" customHeight="1">
      <c r="A117" s="541" t="s">
        <v>38</v>
      </c>
      <c r="B117" s="548" t="s">
        <v>179</v>
      </c>
      <c r="C117" s="549" t="s">
        <v>58</v>
      </c>
      <c r="D117" s="251">
        <v>1620</v>
      </c>
      <c r="E117" s="251">
        <v>1740</v>
      </c>
      <c r="F117" s="251">
        <v>1721.4285714285713</v>
      </c>
      <c r="G117" s="583">
        <v>1536.3636363636363</v>
      </c>
      <c r="H117" s="251">
        <v>1335.7142857142858</v>
      </c>
      <c r="I117" s="583">
        <v>1250</v>
      </c>
      <c r="J117" s="583">
        <v>1408.3333333333333</v>
      </c>
      <c r="K117" s="583">
        <v>1753.8461538461538</v>
      </c>
      <c r="L117" s="583">
        <v>2408.3333333333335</v>
      </c>
      <c r="M117" s="583">
        <v>5000</v>
      </c>
      <c r="N117" s="583">
        <v>2942.8571428571427</v>
      </c>
      <c r="O117" s="583">
        <v>2318.181818181818</v>
      </c>
      <c r="P117" s="592">
        <f t="shared" si="3"/>
        <v>2086.2548562548563</v>
      </c>
    </row>
    <row r="118" spans="1:16" ht="18" customHeight="1">
      <c r="A118" s="584"/>
      <c r="B118" s="581" t="s">
        <v>180</v>
      </c>
      <c r="C118" s="595" t="s">
        <v>58</v>
      </c>
      <c r="D118" s="559">
        <v>960</v>
      </c>
      <c r="E118" s="559">
        <v>1120</v>
      </c>
      <c r="F118" s="559">
        <v>1042.857142857143</v>
      </c>
      <c r="G118" s="560">
        <v>850</v>
      </c>
      <c r="H118" s="559">
        <v>671.4285714285714</v>
      </c>
      <c r="I118" s="560">
        <v>650</v>
      </c>
      <c r="J118" s="560">
        <v>725</v>
      </c>
      <c r="K118" s="560">
        <v>1007.6923076923077</v>
      </c>
      <c r="L118" s="560">
        <v>1491.6666666666667</v>
      </c>
      <c r="M118" s="560">
        <v>3500</v>
      </c>
      <c r="N118" s="560">
        <v>1778.5714285714287</v>
      </c>
      <c r="O118" s="560">
        <v>1390.909090909091</v>
      </c>
      <c r="P118" s="592">
        <f t="shared" si="3"/>
        <v>1265.6771006771007</v>
      </c>
    </row>
    <row r="119" spans="1:16" ht="18" customHeight="1">
      <c r="A119" s="581"/>
      <c r="B119" s="581" t="s">
        <v>39</v>
      </c>
      <c r="C119" s="595" t="s">
        <v>60</v>
      </c>
      <c r="D119" s="559">
        <v>2100</v>
      </c>
      <c r="E119" s="559">
        <v>1450</v>
      </c>
      <c r="F119" s="559">
        <v>1364.2857142857142</v>
      </c>
      <c r="G119" s="560">
        <v>1040.909090909091</v>
      </c>
      <c r="H119" s="559">
        <v>817.8571428571429</v>
      </c>
      <c r="I119" s="560">
        <v>783.3333333333334</v>
      </c>
      <c r="J119" s="560">
        <v>908.3333333333334</v>
      </c>
      <c r="K119" s="560">
        <v>757.6923076923077</v>
      </c>
      <c r="L119" s="560">
        <v>950</v>
      </c>
      <c r="M119" s="560">
        <v>1100</v>
      </c>
      <c r="N119" s="560">
        <v>1185.7142857142858</v>
      </c>
      <c r="O119" s="560">
        <v>1227.2727272727273</v>
      </c>
      <c r="P119" s="592">
        <f t="shared" si="3"/>
        <v>1140.4498279498282</v>
      </c>
    </row>
    <row r="120" spans="1:16" ht="12.75">
      <c r="A120" s="186"/>
      <c r="B120" s="186"/>
      <c r="C120" s="213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"/>
    </row>
    <row r="121" spans="1:16" ht="55.5" customHeight="1">
      <c r="A121" s="186"/>
      <c r="B121" s="186"/>
      <c r="C121" s="213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"/>
    </row>
    <row r="122" spans="1:16" ht="27.75" customHeight="1">
      <c r="A122" s="528" t="str">
        <f>A3</f>
        <v>   Precios Promedios Mayorista Mensuales por Productos de los Principales Mercados de  Santo Domingo,  Enero-Diciembre 2023, (En RD$)</v>
      </c>
      <c r="B122" s="528"/>
      <c r="C122" s="528"/>
      <c r="D122" s="528"/>
      <c r="E122" s="528"/>
      <c r="F122" s="528"/>
      <c r="G122" s="528"/>
      <c r="H122" s="528"/>
      <c r="I122" s="528"/>
      <c r="J122" s="528"/>
      <c r="K122" s="528"/>
      <c r="L122" s="528"/>
      <c r="M122" s="528"/>
      <c r="N122" s="528"/>
      <c r="O122" s="528"/>
      <c r="P122" s="528"/>
    </row>
    <row r="123" spans="1:16" ht="30" customHeight="1">
      <c r="A123" s="546" t="s">
        <v>186</v>
      </c>
      <c r="B123" s="547"/>
      <c r="C123" s="484" t="s">
        <v>0</v>
      </c>
      <c r="D123" s="484" t="s">
        <v>16</v>
      </c>
      <c r="E123" s="484" t="s">
        <v>17</v>
      </c>
      <c r="F123" s="484" t="s">
        <v>18</v>
      </c>
      <c r="G123" s="484" t="s">
        <v>19</v>
      </c>
      <c r="H123" s="484" t="s">
        <v>20</v>
      </c>
      <c r="I123" s="484" t="s">
        <v>21</v>
      </c>
      <c r="J123" s="484" t="s">
        <v>22</v>
      </c>
      <c r="K123" s="484" t="s">
        <v>195</v>
      </c>
      <c r="L123" s="484" t="s">
        <v>23</v>
      </c>
      <c r="M123" s="484" t="s">
        <v>196</v>
      </c>
      <c r="N123" s="484" t="s">
        <v>25</v>
      </c>
      <c r="O123" s="484" t="s">
        <v>26</v>
      </c>
      <c r="P123" s="484" t="s">
        <v>40</v>
      </c>
    </row>
    <row r="124" spans="1:16" s="46" customFormat="1" ht="20.25" customHeight="1">
      <c r="A124" s="529" t="s">
        <v>65</v>
      </c>
      <c r="B124" s="530"/>
      <c r="C124" s="530"/>
      <c r="D124" s="530"/>
      <c r="E124" s="530"/>
      <c r="F124" s="530"/>
      <c r="G124" s="530"/>
      <c r="H124" s="530"/>
      <c r="I124" s="530"/>
      <c r="J124" s="530"/>
      <c r="K124" s="530"/>
      <c r="L124" s="530"/>
      <c r="M124" s="530"/>
      <c r="N124" s="530"/>
      <c r="O124" s="530"/>
      <c r="P124" s="531"/>
    </row>
    <row r="125" spans="1:16" ht="18" customHeight="1">
      <c r="A125" s="596"/>
      <c r="B125" s="597" t="s">
        <v>56</v>
      </c>
      <c r="C125" s="549" t="s">
        <v>57</v>
      </c>
      <c r="D125" s="251">
        <v>11345</v>
      </c>
      <c r="E125" s="251">
        <v>11350</v>
      </c>
      <c r="F125" s="251">
        <v>11350</v>
      </c>
      <c r="G125" s="583">
        <v>11350</v>
      </c>
      <c r="H125" s="583">
        <v>11350</v>
      </c>
      <c r="I125" s="583">
        <v>11350</v>
      </c>
      <c r="J125" s="583">
        <v>11350</v>
      </c>
      <c r="K125" s="583">
        <v>11350</v>
      </c>
      <c r="L125" s="583">
        <v>11350</v>
      </c>
      <c r="M125" s="583">
        <v>11300</v>
      </c>
      <c r="N125" s="583">
        <v>11300</v>
      </c>
      <c r="O125" s="583">
        <v>11300</v>
      </c>
      <c r="P125" s="552">
        <f>AVERAGE(D125:O125)</f>
        <v>11337.083333333334</v>
      </c>
    </row>
    <row r="126" spans="1:16" ht="21" customHeight="1">
      <c r="A126" s="598" t="s">
        <v>181</v>
      </c>
      <c r="B126" s="597" t="s">
        <v>182</v>
      </c>
      <c r="C126" s="549" t="s">
        <v>57</v>
      </c>
      <c r="D126" s="251">
        <v>11300</v>
      </c>
      <c r="E126" s="251">
        <v>11000</v>
      </c>
      <c r="F126" s="251">
        <v>10928.57142857143</v>
      </c>
      <c r="G126" s="583">
        <v>10000</v>
      </c>
      <c r="H126" s="583">
        <v>10000</v>
      </c>
      <c r="I126" s="583">
        <v>9375</v>
      </c>
      <c r="J126" s="583">
        <v>8958.333333333334</v>
      </c>
      <c r="K126" s="583">
        <v>8500</v>
      </c>
      <c r="L126" s="583">
        <v>8500</v>
      </c>
      <c r="M126" s="583">
        <v>8500</v>
      </c>
      <c r="N126" s="583">
        <v>9000</v>
      </c>
      <c r="O126" s="583">
        <v>9636.363636363636</v>
      </c>
      <c r="P126" s="552">
        <f>AVERAGE(D126:O126)</f>
        <v>9641.522366522366</v>
      </c>
    </row>
    <row r="127" spans="1:16" ht="21" customHeight="1">
      <c r="A127" s="599"/>
      <c r="B127" s="597" t="s">
        <v>418</v>
      </c>
      <c r="C127" s="549" t="s">
        <v>57</v>
      </c>
      <c r="D127" s="251">
        <v>10800</v>
      </c>
      <c r="E127" s="251">
        <v>12000</v>
      </c>
      <c r="F127" s="251">
        <v>11964.285714285714</v>
      </c>
      <c r="G127" s="583">
        <v>11454.545454545454</v>
      </c>
      <c r="H127" s="583">
        <v>10857.142857142857</v>
      </c>
      <c r="I127" s="583">
        <v>10041.666666666666</v>
      </c>
      <c r="J127" s="583">
        <v>9708.333333333334</v>
      </c>
      <c r="K127" s="583">
        <v>9423.076923076924</v>
      </c>
      <c r="L127" s="583">
        <v>9000</v>
      </c>
      <c r="M127" s="583">
        <v>9500</v>
      </c>
      <c r="N127" s="583">
        <v>9571.42857142857</v>
      </c>
      <c r="O127" s="583">
        <v>10909.09090909091</v>
      </c>
      <c r="P127" s="552">
        <f>AVERAGE(D127:O127)</f>
        <v>10435.797535797536</v>
      </c>
    </row>
    <row r="128" spans="1:16" ht="21" customHeight="1">
      <c r="A128" s="600"/>
      <c r="B128" s="597" t="s">
        <v>234</v>
      </c>
      <c r="C128" s="574" t="s">
        <v>57</v>
      </c>
      <c r="D128" s="251">
        <v>10500</v>
      </c>
      <c r="E128" s="251">
        <v>10500</v>
      </c>
      <c r="F128" s="251">
        <v>10464.285714285714</v>
      </c>
      <c r="G128" s="583">
        <v>10000</v>
      </c>
      <c r="H128" s="583">
        <v>10000</v>
      </c>
      <c r="I128" s="583">
        <v>10000</v>
      </c>
      <c r="J128" s="583">
        <v>9500</v>
      </c>
      <c r="K128" s="583">
        <v>9500</v>
      </c>
      <c r="L128" s="583">
        <v>9750</v>
      </c>
      <c r="M128" s="583">
        <v>11000</v>
      </c>
      <c r="N128" s="583">
        <v>10750</v>
      </c>
      <c r="O128" s="583">
        <v>10500</v>
      </c>
      <c r="P128" s="552">
        <f>AVERAGE(D128:O128)</f>
        <v>10205.357142857143</v>
      </c>
    </row>
    <row r="129" spans="1:16" s="46" customFormat="1" ht="22.5" customHeight="1">
      <c r="A129" s="556" t="s">
        <v>88</v>
      </c>
      <c r="B129" s="573"/>
      <c r="C129" s="573"/>
      <c r="D129" s="573"/>
      <c r="E129" s="573"/>
      <c r="F129" s="573"/>
      <c r="G129" s="573"/>
      <c r="H129" s="573"/>
      <c r="I129" s="573"/>
      <c r="J129" s="573"/>
      <c r="K129" s="573"/>
      <c r="L129" s="573"/>
      <c r="M129" s="573"/>
      <c r="N129" s="573"/>
      <c r="O129" s="573"/>
      <c r="P129" s="557"/>
    </row>
    <row r="130" spans="1:16" ht="20.25" customHeight="1">
      <c r="A130" s="598" t="s">
        <v>185</v>
      </c>
      <c r="B130" s="597" t="s">
        <v>235</v>
      </c>
      <c r="C130" s="549" t="s">
        <v>57</v>
      </c>
      <c r="D130" s="251">
        <v>5800</v>
      </c>
      <c r="E130" s="251">
        <v>5800</v>
      </c>
      <c r="F130" s="251">
        <v>5542.857142857143</v>
      </c>
      <c r="G130" s="583">
        <v>5345.454545454545</v>
      </c>
      <c r="H130" s="583">
        <v>4992.857142857143</v>
      </c>
      <c r="I130" s="583">
        <v>5300</v>
      </c>
      <c r="J130" s="583">
        <v>5450</v>
      </c>
      <c r="K130" s="583">
        <v>5823.076923076923</v>
      </c>
      <c r="L130" s="583">
        <v>5900</v>
      </c>
      <c r="M130" s="583">
        <v>5400</v>
      </c>
      <c r="N130" s="583">
        <v>4914.285714285715</v>
      </c>
      <c r="O130" s="583">
        <v>5109.090909090909</v>
      </c>
      <c r="P130" s="552">
        <f>AVERAGE(D130:O130)</f>
        <v>5448.135198135199</v>
      </c>
    </row>
    <row r="131" spans="1:16" ht="20.25" customHeight="1">
      <c r="A131" s="600"/>
      <c r="B131" s="597" t="s">
        <v>236</v>
      </c>
      <c r="C131" s="549" t="s">
        <v>57</v>
      </c>
      <c r="D131" s="251">
        <v>7000</v>
      </c>
      <c r="E131" s="251">
        <v>6960</v>
      </c>
      <c r="F131" s="251">
        <v>6714.285714285715</v>
      </c>
      <c r="G131" s="583">
        <v>6500</v>
      </c>
      <c r="H131" s="583">
        <v>6100</v>
      </c>
      <c r="I131" s="583">
        <v>6483.333333333333</v>
      </c>
      <c r="J131" s="583">
        <v>6700</v>
      </c>
      <c r="K131" s="583">
        <v>7215.384615384615</v>
      </c>
      <c r="L131" s="583">
        <v>7150</v>
      </c>
      <c r="M131" s="583">
        <v>6800</v>
      </c>
      <c r="N131" s="583">
        <v>6207.142857142857</v>
      </c>
      <c r="O131" s="583">
        <v>6627.272727272727</v>
      </c>
      <c r="P131" s="552">
        <f>AVERAGE(D131:O131)</f>
        <v>6704.784937284937</v>
      </c>
    </row>
    <row r="132" spans="1:16" ht="20.25" customHeight="1">
      <c r="A132" s="596"/>
      <c r="B132" s="597" t="s">
        <v>71</v>
      </c>
      <c r="C132" s="574" t="s">
        <v>58</v>
      </c>
      <c r="D132" s="251">
        <v>627</v>
      </c>
      <c r="E132" s="251">
        <v>620</v>
      </c>
      <c r="F132" s="251">
        <v>620</v>
      </c>
      <c r="G132" s="583">
        <v>620</v>
      </c>
      <c r="H132" s="583">
        <v>530.7142857142857</v>
      </c>
      <c r="I132" s="583">
        <v>500</v>
      </c>
      <c r="J132" s="583">
        <v>530</v>
      </c>
      <c r="K132" s="583">
        <v>583.0769230769231</v>
      </c>
      <c r="L132" s="583">
        <v>560</v>
      </c>
      <c r="M132" s="583">
        <v>420</v>
      </c>
      <c r="N132" s="583">
        <v>467.85714285714283</v>
      </c>
      <c r="O132" s="583">
        <v>636.3636363636364</v>
      </c>
      <c r="P132" s="552">
        <f>AVERAGE(D132:O132)</f>
        <v>559.5843323343323</v>
      </c>
    </row>
    <row r="133" spans="1:16" ht="20.25" customHeight="1">
      <c r="A133" s="601" t="s">
        <v>413</v>
      </c>
      <c r="B133" s="602"/>
      <c r="C133" s="603"/>
      <c r="D133" s="604"/>
      <c r="E133" s="604"/>
      <c r="F133" s="60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5"/>
    </row>
    <row r="134" spans="1:16" ht="20.25" customHeight="1">
      <c r="A134" s="597"/>
      <c r="B134" s="597" t="s">
        <v>419</v>
      </c>
      <c r="C134" s="602" t="s">
        <v>415</v>
      </c>
      <c r="D134" s="251">
        <v>800</v>
      </c>
      <c r="E134" s="251">
        <v>800</v>
      </c>
      <c r="F134" s="251">
        <v>800</v>
      </c>
      <c r="G134" s="251">
        <v>800</v>
      </c>
      <c r="H134" s="251">
        <v>800</v>
      </c>
      <c r="I134" s="251">
        <v>800</v>
      </c>
      <c r="J134" s="251">
        <v>800</v>
      </c>
      <c r="K134" s="251">
        <v>800</v>
      </c>
      <c r="L134" s="251">
        <v>800</v>
      </c>
      <c r="M134" s="251">
        <v>820</v>
      </c>
      <c r="N134" s="251">
        <v>820</v>
      </c>
      <c r="O134" s="251">
        <v>820</v>
      </c>
      <c r="P134" s="552">
        <f>AVERAGE(D134:O134)</f>
        <v>805</v>
      </c>
    </row>
    <row r="135" spans="1:16" s="9" customFormat="1" ht="15.75" customHeight="1">
      <c r="A135" s="216" t="s">
        <v>66</v>
      </c>
      <c r="B135" s="216"/>
      <c r="C135" s="198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"/>
    </row>
    <row r="136" spans="1:16" s="9" customFormat="1" ht="6" customHeight="1">
      <c r="A136" s="216"/>
      <c r="B136" s="216"/>
      <c r="C136" s="198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"/>
    </row>
    <row r="137" spans="1:3" s="9" customFormat="1" ht="13.5">
      <c r="A137" s="217" t="s">
        <v>237</v>
      </c>
      <c r="B137" s="217"/>
      <c r="C137" s="20"/>
    </row>
    <row r="138" spans="1:16" s="9" customFormat="1" ht="13.5">
      <c r="A138" s="218" t="s">
        <v>420</v>
      </c>
      <c r="B138" s="218"/>
      <c r="C138" s="20"/>
      <c r="P138" s="8"/>
    </row>
    <row r="139" spans="3:16" s="9" customFormat="1" ht="12">
      <c r="C139" s="20"/>
      <c r="P139" s="8"/>
    </row>
    <row r="140" spans="3:16" s="9" customFormat="1" ht="12">
      <c r="C140" s="20"/>
      <c r="P140" s="8"/>
    </row>
    <row r="141" spans="3:16" s="9" customFormat="1" ht="12">
      <c r="C141" s="20"/>
      <c r="P141" s="8"/>
    </row>
    <row r="142" spans="3:16" s="9" customFormat="1" ht="12">
      <c r="C142" s="20"/>
      <c r="P142" s="8"/>
    </row>
    <row r="143" spans="3:16" s="9" customFormat="1" ht="12">
      <c r="C143" s="20"/>
      <c r="P143" s="8"/>
    </row>
    <row r="144" spans="3:16" s="9" customFormat="1" ht="12">
      <c r="C144" s="20"/>
      <c r="P144" s="8"/>
    </row>
    <row r="145" spans="3:16" s="9" customFormat="1" ht="12">
      <c r="C145" s="20"/>
      <c r="P145" s="8"/>
    </row>
    <row r="146" spans="3:16" s="9" customFormat="1" ht="12">
      <c r="C146" s="20"/>
      <c r="P146" s="8"/>
    </row>
    <row r="147" spans="3:16" s="9" customFormat="1" ht="12">
      <c r="C147" s="20"/>
      <c r="P147" s="8"/>
    </row>
    <row r="148" spans="3:16" s="9" customFormat="1" ht="12">
      <c r="C148" s="20"/>
      <c r="P148" s="8"/>
    </row>
    <row r="149" s="9" customFormat="1" ht="12"/>
    <row r="150" s="9" customFormat="1" ht="12"/>
    <row r="151" s="9" customFormat="1" ht="12"/>
    <row r="152" s="9" customFormat="1" ht="12"/>
    <row r="153" s="9" customFormat="1" ht="12"/>
    <row r="154" s="9" customFormat="1" ht="12"/>
    <row r="155" s="9" customFormat="1" ht="12"/>
    <row r="156" s="9" customFormat="1" ht="12"/>
    <row r="157" s="9" customFormat="1" ht="12"/>
    <row r="158" s="9" customFormat="1" ht="12"/>
    <row r="159" s="9" customFormat="1" ht="12"/>
    <row r="160" s="9" customFormat="1" ht="12"/>
    <row r="161" s="9" customFormat="1" ht="12"/>
    <row r="162" s="9" customFormat="1" ht="12"/>
    <row r="163" s="9" customFormat="1" ht="12"/>
    <row r="164" s="9" customFormat="1" ht="12"/>
    <row r="165" s="9" customFormat="1" ht="12"/>
    <row r="166" s="9" customFormat="1" ht="12"/>
    <row r="167" s="9" customFormat="1" ht="12"/>
    <row r="168" s="9" customFormat="1" ht="12"/>
    <row r="169" s="9" customFormat="1" ht="12"/>
    <row r="170" s="9" customFormat="1" ht="12"/>
    <row r="171" s="9" customFormat="1" ht="12"/>
    <row r="172" s="9" customFormat="1" ht="12"/>
    <row r="173" s="9" customFormat="1" ht="12"/>
    <row r="174" s="9" customFormat="1" ht="12"/>
    <row r="175" s="9" customFormat="1" ht="12"/>
    <row r="176" s="9" customFormat="1" ht="12"/>
    <row r="177" s="9" customFormat="1" ht="12"/>
    <row r="178" s="9" customFormat="1" ht="12"/>
    <row r="179" s="9" customFormat="1" ht="12"/>
    <row r="180" s="9" customFormat="1" ht="12"/>
    <row r="181" s="9" customFormat="1" ht="12"/>
    <row r="182" s="9" customFormat="1" ht="12"/>
    <row r="183" s="9" customFormat="1" ht="12"/>
    <row r="184" s="9" customFormat="1" ht="12"/>
    <row r="185" s="9" customFormat="1" ht="12"/>
    <row r="186" s="9" customFormat="1" ht="12"/>
    <row r="187" s="9" customFormat="1" ht="12"/>
    <row r="188" s="9" customFormat="1" ht="12"/>
    <row r="189" s="9" customFormat="1" ht="12"/>
    <row r="190" s="9" customFormat="1" ht="12"/>
    <row r="191" s="9" customFormat="1" ht="12"/>
    <row r="192" s="9" customFormat="1" ht="12"/>
    <row r="193" s="9" customFormat="1" ht="12"/>
    <row r="194" s="9" customFormat="1" ht="12"/>
    <row r="195" s="9" customFormat="1" ht="12"/>
    <row r="196" s="9" customFormat="1" ht="12"/>
    <row r="197" s="9" customFormat="1" ht="12"/>
    <row r="198" s="9" customFormat="1" ht="12"/>
    <row r="199" s="9" customFormat="1" ht="12"/>
    <row r="200" s="9" customFormat="1" ht="12"/>
    <row r="201" s="9" customFormat="1" ht="12"/>
    <row r="202" s="9" customFormat="1" ht="12"/>
    <row r="203" s="9" customFormat="1" ht="12"/>
    <row r="204" s="9" customFormat="1" ht="12"/>
    <row r="205" s="9" customFormat="1" ht="12"/>
    <row r="206" s="9" customFormat="1" ht="12"/>
    <row r="207" s="9" customFormat="1" ht="12"/>
    <row r="208" s="9" customFormat="1" ht="12"/>
    <row r="209" s="9" customFormat="1" ht="12"/>
    <row r="210" s="9" customFormat="1" ht="12"/>
    <row r="211" spans="3:16" ht="12">
      <c r="C211" s="3"/>
      <c r="P211" s="3"/>
    </row>
    <row r="212" spans="3:16" ht="12">
      <c r="C212" s="3"/>
      <c r="P212" s="3"/>
    </row>
    <row r="213" spans="3:16" ht="12">
      <c r="C213" s="3"/>
      <c r="P213" s="3"/>
    </row>
    <row r="214" spans="3:16" ht="12">
      <c r="C214" s="3"/>
      <c r="P214" s="3"/>
    </row>
    <row r="215" spans="3:16" ht="12">
      <c r="C215" s="3"/>
      <c r="P215" s="3"/>
    </row>
    <row r="216" spans="3:16" ht="12">
      <c r="C216" s="3"/>
      <c r="P216" s="3"/>
    </row>
    <row r="217" spans="3:16" ht="12">
      <c r="C217" s="3"/>
      <c r="P217" s="3"/>
    </row>
    <row r="218" spans="3:16" ht="12">
      <c r="C218" s="3"/>
      <c r="P218" s="3"/>
    </row>
    <row r="219" spans="3:16" ht="12">
      <c r="C219" s="3"/>
      <c r="P219" s="3"/>
    </row>
    <row r="220" spans="3:16" ht="12">
      <c r="C220" s="3"/>
      <c r="P220" s="3"/>
    </row>
    <row r="221" spans="3:16" ht="12">
      <c r="C221" s="3"/>
      <c r="P221" s="3"/>
    </row>
    <row r="222" spans="3:16" ht="12">
      <c r="C222" s="3"/>
      <c r="P222" s="3"/>
    </row>
    <row r="223" spans="3:16" ht="12">
      <c r="C223" s="3"/>
      <c r="P223" s="3"/>
    </row>
    <row r="224" spans="3:16" ht="12">
      <c r="C224" s="3"/>
      <c r="P224" s="3"/>
    </row>
    <row r="225" spans="3:16" ht="12">
      <c r="C225" s="3"/>
      <c r="P225" s="3"/>
    </row>
    <row r="226" spans="3:16" ht="12">
      <c r="C226" s="3"/>
      <c r="P226" s="3"/>
    </row>
    <row r="227" spans="3:16" ht="12">
      <c r="C227" s="3"/>
      <c r="P227" s="3"/>
    </row>
    <row r="228" spans="3:16" ht="12">
      <c r="C228" s="3"/>
      <c r="P228" s="3"/>
    </row>
    <row r="229" spans="3:16" ht="12">
      <c r="C229" s="3"/>
      <c r="P229" s="3"/>
    </row>
    <row r="230" spans="3:16" ht="12">
      <c r="C230" s="3"/>
      <c r="P230" s="3"/>
    </row>
    <row r="231" spans="3:16" ht="12">
      <c r="C231" s="3"/>
      <c r="P231" s="3"/>
    </row>
    <row r="232" spans="3:16" ht="12">
      <c r="C232" s="3"/>
      <c r="P232" s="3"/>
    </row>
    <row r="233" spans="3:16" ht="12">
      <c r="C233" s="3"/>
      <c r="P233" s="3"/>
    </row>
    <row r="234" spans="3:16" ht="12">
      <c r="C234" s="3"/>
      <c r="P234" s="3"/>
    </row>
    <row r="235" spans="3:16" ht="12">
      <c r="C235" s="3"/>
      <c r="P235" s="3"/>
    </row>
    <row r="236" spans="3:16" ht="12">
      <c r="C236" s="3"/>
      <c r="P236" s="3"/>
    </row>
    <row r="237" spans="3:16" ht="12">
      <c r="C237" s="3"/>
      <c r="P237" s="3"/>
    </row>
    <row r="238" spans="3:16" ht="12">
      <c r="C238" s="3"/>
      <c r="P238" s="3"/>
    </row>
    <row r="239" spans="3:16" ht="12">
      <c r="C239" s="3"/>
      <c r="P239" s="3"/>
    </row>
    <row r="240" spans="3:16" ht="12">
      <c r="C240" s="3"/>
      <c r="P240" s="3"/>
    </row>
    <row r="241" spans="3:16" ht="12">
      <c r="C241" s="3"/>
      <c r="P241" s="3"/>
    </row>
    <row r="242" spans="3:16" ht="12">
      <c r="C242" s="3"/>
      <c r="P242" s="3"/>
    </row>
    <row r="243" spans="3:16" ht="12">
      <c r="C243" s="3"/>
      <c r="P243" s="3"/>
    </row>
    <row r="244" spans="3:16" ht="12">
      <c r="C244" s="3"/>
      <c r="P244" s="3"/>
    </row>
    <row r="245" spans="3:16" ht="12">
      <c r="C245" s="3"/>
      <c r="P245" s="3"/>
    </row>
    <row r="246" spans="3:16" ht="12">
      <c r="C246" s="3"/>
      <c r="P246" s="3"/>
    </row>
    <row r="247" spans="3:16" ht="12">
      <c r="C247" s="3"/>
      <c r="P247" s="3"/>
    </row>
    <row r="248" spans="3:16" ht="12">
      <c r="C248" s="3"/>
      <c r="P248" s="3"/>
    </row>
    <row r="249" spans="3:16" ht="12">
      <c r="C249" s="3"/>
      <c r="P249" s="3"/>
    </row>
    <row r="250" spans="3:16" ht="12">
      <c r="C250" s="3"/>
      <c r="P250" s="3"/>
    </row>
    <row r="251" spans="3:16" ht="12">
      <c r="C251" s="3"/>
      <c r="P251" s="3"/>
    </row>
    <row r="252" spans="3:16" ht="12">
      <c r="C252" s="3"/>
      <c r="P252" s="3"/>
    </row>
    <row r="253" spans="3:16" ht="12">
      <c r="C253" s="3"/>
      <c r="P253" s="3"/>
    </row>
    <row r="254" spans="3:16" ht="12">
      <c r="C254" s="3"/>
      <c r="P254" s="3"/>
    </row>
    <row r="255" spans="3:16" ht="12">
      <c r="C255" s="3"/>
      <c r="P255" s="3"/>
    </row>
    <row r="256" spans="3:16" ht="12">
      <c r="C256" s="3"/>
      <c r="P256" s="3"/>
    </row>
    <row r="257" spans="3:16" ht="12">
      <c r="C257" s="3"/>
      <c r="P257" s="3"/>
    </row>
    <row r="258" spans="3:16" ht="12">
      <c r="C258" s="3"/>
      <c r="P258" s="3"/>
    </row>
    <row r="259" spans="3:16" ht="12">
      <c r="C259" s="3"/>
      <c r="P259" s="3"/>
    </row>
    <row r="260" spans="3:16" ht="12">
      <c r="C260" s="3"/>
      <c r="P260" s="3"/>
    </row>
    <row r="261" spans="3:16" ht="12">
      <c r="C261" s="3"/>
      <c r="P261" s="3"/>
    </row>
    <row r="262" spans="3:16" ht="12">
      <c r="C262" s="3"/>
      <c r="P262" s="3"/>
    </row>
    <row r="263" spans="3:16" ht="12">
      <c r="C263" s="3"/>
      <c r="P263" s="3"/>
    </row>
    <row r="264" spans="3:16" ht="12">
      <c r="C264" s="3"/>
      <c r="P264" s="3"/>
    </row>
    <row r="265" spans="3:16" ht="12">
      <c r="C265" s="3"/>
      <c r="P265" s="3"/>
    </row>
    <row r="266" spans="3:16" ht="12">
      <c r="C266" s="3"/>
      <c r="P266" s="3"/>
    </row>
    <row r="267" spans="3:16" ht="12">
      <c r="C267" s="3"/>
      <c r="P267" s="3"/>
    </row>
    <row r="268" spans="3:16" ht="12">
      <c r="C268" s="3"/>
      <c r="P268" s="3"/>
    </row>
    <row r="269" spans="3:16" ht="12">
      <c r="C269" s="3"/>
      <c r="P269" s="3"/>
    </row>
    <row r="270" spans="3:16" ht="12">
      <c r="C270" s="3"/>
      <c r="P270" s="3"/>
    </row>
    <row r="271" spans="3:16" ht="12">
      <c r="C271" s="3"/>
      <c r="P271" s="3"/>
    </row>
    <row r="272" spans="3:16" ht="12">
      <c r="C272" s="3"/>
      <c r="P272" s="3"/>
    </row>
    <row r="273" spans="3:16" ht="12">
      <c r="C273" s="3"/>
      <c r="P273" s="3"/>
    </row>
    <row r="274" spans="3:16" ht="12">
      <c r="C274" s="3"/>
      <c r="P274" s="3"/>
    </row>
    <row r="275" spans="3:16" ht="12">
      <c r="C275" s="3"/>
      <c r="P275" s="3"/>
    </row>
    <row r="276" spans="3:16" ht="12">
      <c r="C276" s="3"/>
      <c r="P276" s="3"/>
    </row>
    <row r="277" spans="3:16" ht="12">
      <c r="C277" s="3"/>
      <c r="P277" s="3"/>
    </row>
    <row r="278" spans="3:16" ht="12">
      <c r="C278" s="3"/>
      <c r="P278" s="3"/>
    </row>
    <row r="279" spans="3:16" ht="12">
      <c r="C279" s="3"/>
      <c r="P279" s="3"/>
    </row>
    <row r="280" spans="3:16" ht="12">
      <c r="C280" s="3"/>
      <c r="P280" s="3"/>
    </row>
    <row r="281" spans="3:16" ht="12">
      <c r="C281" s="3"/>
      <c r="P281" s="3"/>
    </row>
    <row r="282" spans="3:16" ht="12">
      <c r="C282" s="3"/>
      <c r="P282" s="3"/>
    </row>
    <row r="283" spans="3:16" ht="12">
      <c r="C283" s="3"/>
      <c r="P283" s="3"/>
    </row>
    <row r="284" spans="3:16" ht="12">
      <c r="C284" s="3"/>
      <c r="P284" s="3"/>
    </row>
    <row r="285" spans="3:16" ht="12">
      <c r="C285" s="3"/>
      <c r="P285" s="3"/>
    </row>
    <row r="286" spans="3:16" ht="12">
      <c r="C286" s="3"/>
      <c r="P286" s="3"/>
    </row>
    <row r="287" spans="3:16" ht="12">
      <c r="C287" s="3"/>
      <c r="P287" s="3"/>
    </row>
    <row r="288" spans="3:16" ht="12">
      <c r="C288" s="3"/>
      <c r="P288" s="3"/>
    </row>
    <row r="289" spans="3:16" ht="12">
      <c r="C289" s="3"/>
      <c r="P289" s="3"/>
    </row>
    <row r="290" spans="3:16" ht="12">
      <c r="C290" s="3"/>
      <c r="P290" s="3"/>
    </row>
    <row r="291" spans="3:16" ht="12">
      <c r="C291" s="3"/>
      <c r="P291" s="3"/>
    </row>
    <row r="292" spans="3:16" ht="12">
      <c r="C292" s="3"/>
      <c r="P292" s="3"/>
    </row>
    <row r="293" spans="3:16" ht="12">
      <c r="C293" s="3"/>
      <c r="P293" s="3"/>
    </row>
    <row r="294" spans="3:16" ht="12">
      <c r="C294" s="3"/>
      <c r="P294" s="3"/>
    </row>
    <row r="295" spans="3:16" ht="12">
      <c r="C295" s="3"/>
      <c r="P295" s="3"/>
    </row>
    <row r="296" spans="3:16" ht="12">
      <c r="C296" s="3"/>
      <c r="P296" s="3"/>
    </row>
    <row r="297" spans="3:16" ht="12">
      <c r="C297" s="3"/>
      <c r="P297" s="3"/>
    </row>
    <row r="298" spans="3:16" ht="12">
      <c r="C298" s="3"/>
      <c r="P298" s="3"/>
    </row>
    <row r="299" spans="3:16" ht="12">
      <c r="C299" s="3"/>
      <c r="P299" s="3"/>
    </row>
    <row r="300" spans="3:16" ht="12">
      <c r="C300" s="3"/>
      <c r="P300" s="3"/>
    </row>
    <row r="301" spans="3:16" ht="12">
      <c r="C301" s="3"/>
      <c r="P301" s="3"/>
    </row>
    <row r="302" spans="3:16" ht="12">
      <c r="C302" s="3"/>
      <c r="P302" s="3"/>
    </row>
    <row r="303" spans="3:16" ht="12">
      <c r="C303" s="3"/>
      <c r="P303" s="3"/>
    </row>
    <row r="304" spans="3:16" ht="12">
      <c r="C304" s="3"/>
      <c r="P304" s="3"/>
    </row>
    <row r="305" spans="3:16" ht="12">
      <c r="C305" s="3"/>
      <c r="P305" s="3"/>
    </row>
    <row r="306" spans="3:16" ht="12">
      <c r="C306" s="3"/>
      <c r="P306" s="3"/>
    </row>
    <row r="307" spans="3:16" ht="12">
      <c r="C307" s="3"/>
      <c r="P307" s="3"/>
    </row>
    <row r="308" spans="3:16" ht="12">
      <c r="C308" s="3"/>
      <c r="P308" s="3"/>
    </row>
    <row r="309" spans="3:16" ht="12">
      <c r="C309" s="3"/>
      <c r="P309" s="3"/>
    </row>
    <row r="310" spans="3:16" ht="12">
      <c r="C310" s="3"/>
      <c r="P310" s="3"/>
    </row>
    <row r="311" spans="3:16" ht="12">
      <c r="C311" s="3"/>
      <c r="P311" s="3"/>
    </row>
    <row r="312" spans="3:16" ht="12">
      <c r="C312" s="3"/>
      <c r="P312" s="3"/>
    </row>
    <row r="313" spans="3:16" ht="12">
      <c r="C313" s="3"/>
      <c r="P313" s="3"/>
    </row>
    <row r="314" spans="3:16" ht="12">
      <c r="C314" s="3"/>
      <c r="P314" s="3"/>
    </row>
    <row r="315" spans="3:16" ht="12">
      <c r="C315" s="3"/>
      <c r="P315" s="3"/>
    </row>
    <row r="316" spans="3:16" ht="12">
      <c r="C316" s="3"/>
      <c r="P316" s="3"/>
    </row>
    <row r="317" spans="3:16" ht="12">
      <c r="C317" s="3"/>
      <c r="P317" s="3"/>
    </row>
    <row r="318" spans="3:16" ht="12">
      <c r="C318" s="3"/>
      <c r="P318" s="3"/>
    </row>
    <row r="319" spans="3:16" ht="12">
      <c r="C319" s="3"/>
      <c r="P319" s="3"/>
    </row>
    <row r="320" spans="3:16" ht="12">
      <c r="C320" s="3"/>
      <c r="P320" s="3"/>
    </row>
    <row r="321" spans="3:16" ht="12">
      <c r="C321" s="3"/>
      <c r="P321" s="3"/>
    </row>
    <row r="322" spans="3:16" ht="12">
      <c r="C322" s="3"/>
      <c r="P322" s="3"/>
    </row>
    <row r="323" spans="3:16" ht="12">
      <c r="C323" s="3"/>
      <c r="P323" s="3"/>
    </row>
    <row r="324" spans="3:16" ht="12">
      <c r="C324" s="3"/>
      <c r="P324" s="3"/>
    </row>
    <row r="325" spans="3:16" ht="12">
      <c r="C325" s="3"/>
      <c r="P325" s="3"/>
    </row>
    <row r="326" spans="3:16" ht="12">
      <c r="C326" s="3"/>
      <c r="P326" s="3"/>
    </row>
    <row r="327" spans="3:16" ht="12">
      <c r="C327" s="3"/>
      <c r="P327" s="3"/>
    </row>
    <row r="328" spans="3:16" ht="12">
      <c r="C328" s="3"/>
      <c r="P328" s="3"/>
    </row>
    <row r="329" spans="3:16" ht="12">
      <c r="C329" s="3"/>
      <c r="P329" s="3"/>
    </row>
    <row r="330" spans="3:16" ht="12">
      <c r="C330" s="3"/>
      <c r="P330" s="3"/>
    </row>
    <row r="331" spans="3:16" ht="12">
      <c r="C331" s="3"/>
      <c r="P331" s="3"/>
    </row>
    <row r="332" spans="3:16" ht="12">
      <c r="C332" s="3"/>
      <c r="P332" s="3"/>
    </row>
    <row r="333" spans="3:16" ht="12">
      <c r="C333" s="3"/>
      <c r="P333" s="3"/>
    </row>
    <row r="334" spans="3:16" ht="12">
      <c r="C334" s="3"/>
      <c r="P334" s="3"/>
    </row>
    <row r="335" spans="3:16" ht="12">
      <c r="C335" s="3"/>
      <c r="P335" s="3"/>
    </row>
    <row r="336" spans="3:16" ht="12">
      <c r="C336" s="3"/>
      <c r="P336" s="3"/>
    </row>
    <row r="337" spans="3:16" ht="12">
      <c r="C337" s="3"/>
      <c r="P337" s="3"/>
    </row>
    <row r="338" spans="3:16" ht="12">
      <c r="C338" s="3"/>
      <c r="P338" s="3"/>
    </row>
    <row r="339" spans="3:16" ht="12">
      <c r="C339" s="3"/>
      <c r="P339" s="3"/>
    </row>
    <row r="340" spans="3:16" ht="12">
      <c r="C340" s="3"/>
      <c r="P340" s="3"/>
    </row>
    <row r="341" spans="3:16" ht="12">
      <c r="C341" s="3"/>
      <c r="P341" s="3"/>
    </row>
    <row r="342" spans="3:16" ht="12">
      <c r="C342" s="3"/>
      <c r="P342" s="3"/>
    </row>
    <row r="343" spans="3:16" ht="12">
      <c r="C343" s="3"/>
      <c r="P343" s="3"/>
    </row>
    <row r="344" spans="3:16" ht="12">
      <c r="C344" s="3"/>
      <c r="P344" s="3"/>
    </row>
    <row r="345" spans="3:16" ht="12">
      <c r="C345" s="3"/>
      <c r="P345" s="3"/>
    </row>
    <row r="346" spans="3:16" ht="12">
      <c r="C346" s="3"/>
      <c r="P346" s="3"/>
    </row>
    <row r="347" spans="3:16" ht="12">
      <c r="C347" s="3"/>
      <c r="P347" s="3"/>
    </row>
    <row r="348" spans="3:16" ht="12">
      <c r="C348" s="3"/>
      <c r="P348" s="3"/>
    </row>
    <row r="349" spans="3:16" ht="12">
      <c r="C349" s="3"/>
      <c r="P349" s="3"/>
    </row>
    <row r="350" spans="3:16" ht="12">
      <c r="C350" s="3"/>
      <c r="P350" s="3"/>
    </row>
    <row r="351" spans="3:16" ht="12">
      <c r="C351" s="3"/>
      <c r="P351" s="3"/>
    </row>
    <row r="352" spans="3:16" ht="12">
      <c r="C352" s="3"/>
      <c r="P352" s="3"/>
    </row>
    <row r="353" spans="3:16" ht="12">
      <c r="C353" s="3"/>
      <c r="P353" s="3"/>
    </row>
    <row r="354" spans="3:16" ht="12">
      <c r="C354" s="3"/>
      <c r="P354" s="3"/>
    </row>
    <row r="355" spans="3:16" ht="12">
      <c r="C355" s="3"/>
      <c r="P355" s="3"/>
    </row>
    <row r="356" spans="3:16" ht="12">
      <c r="C356" s="3"/>
      <c r="P356" s="3"/>
    </row>
    <row r="357" spans="3:16" ht="12">
      <c r="C357" s="3"/>
      <c r="P357" s="3"/>
    </row>
    <row r="358" spans="3:16" ht="12">
      <c r="C358" s="3"/>
      <c r="P358" s="3"/>
    </row>
    <row r="359" spans="3:16" ht="12">
      <c r="C359" s="3"/>
      <c r="P359" s="3"/>
    </row>
    <row r="360" spans="3:16" ht="12">
      <c r="C360" s="3"/>
      <c r="P360" s="3"/>
    </row>
    <row r="361" spans="3:16" ht="12">
      <c r="C361" s="3"/>
      <c r="P361" s="3"/>
    </row>
    <row r="362" spans="3:16" ht="12">
      <c r="C362" s="3"/>
      <c r="P362" s="3"/>
    </row>
    <row r="363" spans="3:16" ht="12">
      <c r="C363" s="3"/>
      <c r="P363" s="3"/>
    </row>
    <row r="364" spans="3:16" ht="12">
      <c r="C364" s="3"/>
      <c r="P364" s="3"/>
    </row>
    <row r="365" spans="3:16" ht="12">
      <c r="C365" s="3"/>
      <c r="P365" s="3"/>
    </row>
    <row r="366" spans="3:16" ht="12">
      <c r="C366" s="3"/>
      <c r="P366" s="3"/>
    </row>
    <row r="367" spans="3:16" ht="12">
      <c r="C367" s="3"/>
      <c r="P367" s="3"/>
    </row>
    <row r="368" spans="3:16" ht="12">
      <c r="C368" s="3"/>
      <c r="P368" s="3"/>
    </row>
    <row r="369" spans="3:16" ht="12">
      <c r="C369" s="3"/>
      <c r="P369" s="3"/>
    </row>
    <row r="370" spans="3:16" ht="12">
      <c r="C370" s="3"/>
      <c r="P370" s="3"/>
    </row>
    <row r="371" spans="3:16" ht="12">
      <c r="C371" s="3"/>
      <c r="P371" s="3"/>
    </row>
    <row r="372" spans="3:16" ht="12">
      <c r="C372" s="3"/>
      <c r="P372" s="3"/>
    </row>
    <row r="373" spans="3:16" ht="12">
      <c r="C373" s="3"/>
      <c r="P373" s="3"/>
    </row>
    <row r="374" spans="3:16" ht="12">
      <c r="C374" s="3"/>
      <c r="P374" s="3"/>
    </row>
    <row r="375" spans="3:16" ht="12">
      <c r="C375" s="3"/>
      <c r="P375" s="3"/>
    </row>
    <row r="376" spans="3:16" ht="12">
      <c r="C376" s="3"/>
      <c r="P376" s="3"/>
    </row>
    <row r="377" spans="3:16" ht="12">
      <c r="C377" s="3"/>
      <c r="P377" s="3"/>
    </row>
    <row r="378" spans="3:16" ht="12">
      <c r="C378" s="3"/>
      <c r="P378" s="3"/>
    </row>
    <row r="379" spans="3:16" ht="12">
      <c r="C379" s="3"/>
      <c r="P379" s="3"/>
    </row>
    <row r="380" spans="3:16" ht="12">
      <c r="C380" s="3"/>
      <c r="P380" s="3"/>
    </row>
    <row r="381" spans="3:16" ht="12">
      <c r="C381" s="3"/>
      <c r="P381" s="3"/>
    </row>
    <row r="382" spans="3:16" ht="12">
      <c r="C382" s="3"/>
      <c r="P382" s="3"/>
    </row>
    <row r="383" spans="3:16" ht="12">
      <c r="C383" s="3"/>
      <c r="P383" s="3"/>
    </row>
    <row r="384" spans="3:16" ht="12">
      <c r="C384" s="3"/>
      <c r="P384" s="3"/>
    </row>
    <row r="385" spans="3:16" ht="12">
      <c r="C385" s="3"/>
      <c r="P385" s="3"/>
    </row>
    <row r="386" spans="3:16" ht="12">
      <c r="C386" s="3"/>
      <c r="P386" s="3"/>
    </row>
    <row r="387" spans="3:16" ht="12">
      <c r="C387" s="3"/>
      <c r="P387" s="3"/>
    </row>
    <row r="388" spans="3:16" ht="12">
      <c r="C388" s="3"/>
      <c r="P388" s="3"/>
    </row>
    <row r="389" spans="3:16" ht="12">
      <c r="C389" s="3"/>
      <c r="P389" s="3"/>
    </row>
    <row r="390" spans="3:16" ht="12">
      <c r="C390" s="3"/>
      <c r="P390" s="3"/>
    </row>
    <row r="391" spans="3:16" ht="12">
      <c r="C391" s="3"/>
      <c r="P391" s="3"/>
    </row>
    <row r="392" spans="3:16" ht="12">
      <c r="C392" s="3"/>
      <c r="P392" s="3"/>
    </row>
    <row r="393" spans="3:16" ht="12">
      <c r="C393" s="3"/>
      <c r="P393" s="3"/>
    </row>
    <row r="394" spans="3:16" ht="12">
      <c r="C394" s="3"/>
      <c r="P394" s="3"/>
    </row>
    <row r="395" spans="3:16" ht="12">
      <c r="C395" s="3"/>
      <c r="P395" s="3"/>
    </row>
    <row r="396" spans="3:16" ht="12">
      <c r="C396" s="3"/>
      <c r="P396" s="3"/>
    </row>
    <row r="397" spans="3:16" ht="12">
      <c r="C397" s="3"/>
      <c r="P397" s="3"/>
    </row>
    <row r="398" spans="3:16" ht="12">
      <c r="C398" s="3"/>
      <c r="P398" s="3"/>
    </row>
    <row r="399" spans="3:16" ht="12">
      <c r="C399" s="3"/>
      <c r="P399" s="3"/>
    </row>
    <row r="400" spans="3:16" ht="12">
      <c r="C400" s="3"/>
      <c r="P400" s="3"/>
    </row>
    <row r="401" spans="3:16" ht="12">
      <c r="C401" s="3"/>
      <c r="P401" s="3"/>
    </row>
    <row r="402" spans="3:16" ht="12">
      <c r="C402" s="3"/>
      <c r="P402" s="3"/>
    </row>
    <row r="403" spans="3:16" ht="12">
      <c r="C403" s="3"/>
      <c r="P403" s="3"/>
    </row>
    <row r="404" spans="3:16" ht="12">
      <c r="C404" s="3"/>
      <c r="P404" s="3"/>
    </row>
    <row r="405" spans="3:16" ht="12">
      <c r="C405" s="3"/>
      <c r="P405" s="3"/>
    </row>
    <row r="406" spans="3:16" ht="12">
      <c r="C406" s="3"/>
      <c r="P406" s="3"/>
    </row>
    <row r="407" spans="3:16" ht="12">
      <c r="C407" s="3"/>
      <c r="P407" s="3"/>
    </row>
    <row r="408" spans="3:16" ht="12">
      <c r="C408" s="3"/>
      <c r="P408" s="3"/>
    </row>
    <row r="409" spans="3:16" ht="12">
      <c r="C409" s="3"/>
      <c r="P409" s="3"/>
    </row>
    <row r="410" spans="3:16" ht="12">
      <c r="C410" s="3"/>
      <c r="P410" s="3"/>
    </row>
    <row r="411" spans="3:16" ht="12">
      <c r="C411" s="3"/>
      <c r="P411" s="3"/>
    </row>
    <row r="412" spans="3:16" ht="12">
      <c r="C412" s="3"/>
      <c r="P412" s="3"/>
    </row>
    <row r="413" spans="3:16" ht="12">
      <c r="C413" s="3"/>
      <c r="P413" s="3"/>
    </row>
    <row r="414" spans="3:16" ht="12">
      <c r="C414" s="3"/>
      <c r="P414" s="3"/>
    </row>
    <row r="415" spans="3:16" ht="12">
      <c r="C415" s="3"/>
      <c r="P415" s="3"/>
    </row>
    <row r="416" spans="3:16" ht="12">
      <c r="C416" s="3"/>
      <c r="P416" s="3"/>
    </row>
    <row r="417" spans="3:16" ht="12">
      <c r="C417" s="3"/>
      <c r="P417" s="3"/>
    </row>
    <row r="418" spans="3:16" ht="12">
      <c r="C418" s="3"/>
      <c r="P418" s="3"/>
    </row>
    <row r="419" spans="3:16" ht="12">
      <c r="C419" s="3"/>
      <c r="P419" s="3"/>
    </row>
    <row r="420" spans="3:16" ht="12">
      <c r="C420" s="3"/>
      <c r="P420" s="3"/>
    </row>
    <row r="421" spans="3:16" ht="12">
      <c r="C421" s="3"/>
      <c r="P421" s="3"/>
    </row>
    <row r="422" spans="3:16" ht="12">
      <c r="C422" s="3"/>
      <c r="P422" s="3"/>
    </row>
    <row r="423" spans="3:16" ht="12">
      <c r="C423" s="3"/>
      <c r="P423" s="3"/>
    </row>
    <row r="424" spans="3:16" ht="12">
      <c r="C424" s="3"/>
      <c r="P424" s="3"/>
    </row>
    <row r="425" spans="3:16" ht="12">
      <c r="C425" s="3"/>
      <c r="P425" s="3"/>
    </row>
    <row r="426" spans="3:16" ht="12">
      <c r="C426" s="3"/>
      <c r="P426" s="3"/>
    </row>
    <row r="427" spans="3:16" ht="12">
      <c r="C427" s="3"/>
      <c r="P427" s="3"/>
    </row>
    <row r="428" spans="3:16" ht="12">
      <c r="C428" s="3"/>
      <c r="P428" s="3"/>
    </row>
    <row r="429" spans="3:16" ht="12">
      <c r="C429" s="3"/>
      <c r="P429" s="3"/>
    </row>
    <row r="430" spans="3:16" ht="12">
      <c r="C430" s="3"/>
      <c r="P430" s="3"/>
    </row>
    <row r="431" spans="3:16" ht="12">
      <c r="C431" s="3"/>
      <c r="P431" s="3"/>
    </row>
    <row r="432" spans="3:16" ht="12">
      <c r="C432" s="3"/>
      <c r="P432" s="3"/>
    </row>
    <row r="433" spans="3:16" ht="12">
      <c r="C433" s="3"/>
      <c r="P433" s="3"/>
    </row>
    <row r="434" spans="3:16" ht="12">
      <c r="C434" s="3"/>
      <c r="P434" s="3"/>
    </row>
    <row r="435" spans="3:16" ht="12">
      <c r="C435" s="3"/>
      <c r="P435" s="3"/>
    </row>
    <row r="436" spans="3:16" ht="12">
      <c r="C436" s="3"/>
      <c r="P436" s="3"/>
    </row>
    <row r="437" spans="3:16" ht="12">
      <c r="C437" s="3"/>
      <c r="P437" s="3"/>
    </row>
    <row r="438" spans="3:16" ht="12">
      <c r="C438" s="3"/>
      <c r="P438" s="3"/>
    </row>
    <row r="439" spans="3:16" ht="12">
      <c r="C439" s="3"/>
      <c r="P439" s="3"/>
    </row>
    <row r="440" spans="3:16" ht="12">
      <c r="C440" s="3"/>
      <c r="P440" s="3"/>
    </row>
    <row r="441" spans="3:16" ht="12">
      <c r="C441" s="3"/>
      <c r="P441" s="3"/>
    </row>
    <row r="442" spans="3:16" ht="12">
      <c r="C442" s="3"/>
      <c r="P442" s="3"/>
    </row>
    <row r="443" spans="3:16" ht="12">
      <c r="C443" s="3"/>
      <c r="P443" s="3"/>
    </row>
    <row r="444" spans="3:16" ht="12">
      <c r="C444" s="3"/>
      <c r="P444" s="3"/>
    </row>
    <row r="445" spans="3:16" ht="12">
      <c r="C445" s="3"/>
      <c r="P445" s="3"/>
    </row>
    <row r="446" spans="3:16" ht="12">
      <c r="C446" s="3"/>
      <c r="P446" s="3"/>
    </row>
    <row r="447" spans="3:16" ht="12">
      <c r="C447" s="3"/>
      <c r="P447" s="3"/>
    </row>
    <row r="448" spans="3:16" ht="12">
      <c r="C448" s="3"/>
      <c r="P448" s="3"/>
    </row>
    <row r="449" spans="3:16" ht="12">
      <c r="C449" s="3"/>
      <c r="P449" s="3"/>
    </row>
    <row r="450" spans="3:16" ht="12">
      <c r="C450" s="3"/>
      <c r="P450" s="3"/>
    </row>
    <row r="451" spans="3:16" ht="12">
      <c r="C451" s="3"/>
      <c r="P451" s="3"/>
    </row>
    <row r="452" spans="3:16" ht="12">
      <c r="C452" s="3"/>
      <c r="P452" s="3"/>
    </row>
    <row r="453" spans="3:16" ht="12">
      <c r="C453" s="3"/>
      <c r="P453" s="3"/>
    </row>
    <row r="454" spans="3:16" ht="12">
      <c r="C454" s="3"/>
      <c r="P454" s="3"/>
    </row>
    <row r="455" spans="3:16" ht="12">
      <c r="C455" s="3"/>
      <c r="P455" s="3"/>
    </row>
    <row r="456" spans="3:16" ht="12">
      <c r="C456" s="3"/>
      <c r="P456" s="3"/>
    </row>
    <row r="457" spans="3:16" ht="12">
      <c r="C457" s="3"/>
      <c r="P457" s="3"/>
    </row>
    <row r="458" spans="3:16" ht="12">
      <c r="C458" s="3"/>
      <c r="P458" s="3"/>
    </row>
    <row r="459" spans="3:16" ht="12">
      <c r="C459" s="3"/>
      <c r="P459" s="3"/>
    </row>
    <row r="460" spans="3:16" ht="12">
      <c r="C460" s="3"/>
      <c r="P460" s="3"/>
    </row>
    <row r="461" spans="3:16" ht="12">
      <c r="C461" s="3"/>
      <c r="P461" s="3"/>
    </row>
    <row r="462" spans="3:16" ht="12">
      <c r="C462" s="3"/>
      <c r="P462" s="3"/>
    </row>
    <row r="463" spans="3:16" ht="12">
      <c r="C463" s="3"/>
      <c r="P463" s="3"/>
    </row>
    <row r="464" spans="3:16" ht="12">
      <c r="C464" s="3"/>
      <c r="P464" s="3"/>
    </row>
    <row r="465" spans="3:16" ht="12">
      <c r="C465" s="3"/>
      <c r="P465" s="3"/>
    </row>
    <row r="466" spans="3:16" ht="12">
      <c r="C466" s="3"/>
      <c r="P466" s="3"/>
    </row>
    <row r="467" spans="3:16" ht="12">
      <c r="C467" s="3"/>
      <c r="P467" s="3"/>
    </row>
    <row r="468" spans="3:16" ht="12">
      <c r="C468" s="3"/>
      <c r="P468" s="3"/>
    </row>
    <row r="469" spans="3:16" ht="12">
      <c r="C469" s="3"/>
      <c r="P469" s="3"/>
    </row>
    <row r="470" spans="3:16" ht="12">
      <c r="C470" s="3"/>
      <c r="P470" s="3"/>
    </row>
    <row r="471" spans="3:16" ht="12">
      <c r="C471" s="3"/>
      <c r="P471" s="3"/>
    </row>
    <row r="472" spans="3:16" ht="12">
      <c r="C472" s="3"/>
      <c r="P472" s="3"/>
    </row>
    <row r="473" spans="3:16" ht="12">
      <c r="C473" s="3"/>
      <c r="P473" s="3"/>
    </row>
    <row r="474" spans="3:16" ht="12">
      <c r="C474" s="3"/>
      <c r="P474" s="3"/>
    </row>
    <row r="475" spans="3:16" ht="12">
      <c r="C475" s="3"/>
      <c r="P475" s="3"/>
    </row>
    <row r="476" spans="3:16" ht="12">
      <c r="C476" s="3"/>
      <c r="P476" s="3"/>
    </row>
    <row r="477" spans="3:16" ht="12">
      <c r="C477" s="3"/>
      <c r="P477" s="3"/>
    </row>
    <row r="478" spans="3:16" ht="12">
      <c r="C478" s="3"/>
      <c r="P478" s="3"/>
    </row>
    <row r="479" spans="3:16" ht="12">
      <c r="C479" s="3"/>
      <c r="P479" s="3"/>
    </row>
    <row r="480" spans="3:16" ht="12">
      <c r="C480" s="3"/>
      <c r="P480" s="3"/>
    </row>
    <row r="481" spans="3:16" ht="12">
      <c r="C481" s="3"/>
      <c r="P481" s="3"/>
    </row>
    <row r="482" spans="3:16" ht="12">
      <c r="C482" s="3"/>
      <c r="P482" s="3"/>
    </row>
    <row r="483" spans="3:16" ht="12">
      <c r="C483" s="3"/>
      <c r="P483" s="3"/>
    </row>
    <row r="484" spans="3:16" ht="12">
      <c r="C484" s="3"/>
      <c r="P484" s="3"/>
    </row>
    <row r="485" spans="3:16" ht="12">
      <c r="C485" s="3"/>
      <c r="P485" s="3"/>
    </row>
    <row r="486" spans="3:16" ht="12">
      <c r="C486" s="3"/>
      <c r="P486" s="3"/>
    </row>
    <row r="487" spans="3:16" ht="12">
      <c r="C487" s="3"/>
      <c r="P487" s="3"/>
    </row>
    <row r="488" spans="3:16" ht="12">
      <c r="C488" s="3"/>
      <c r="P488" s="3"/>
    </row>
    <row r="489" spans="3:16" ht="12">
      <c r="C489" s="3"/>
      <c r="P489" s="3"/>
    </row>
    <row r="490" spans="3:16" ht="12">
      <c r="C490" s="3"/>
      <c r="P490" s="3"/>
    </row>
    <row r="491" spans="3:16" ht="12">
      <c r="C491" s="3"/>
      <c r="P491" s="3"/>
    </row>
    <row r="492" spans="3:16" ht="12">
      <c r="C492" s="3"/>
      <c r="P492" s="3"/>
    </row>
    <row r="493" spans="3:16" ht="12">
      <c r="C493" s="3"/>
      <c r="P493" s="3"/>
    </row>
    <row r="494" spans="3:16" ht="12">
      <c r="C494" s="3"/>
      <c r="P494" s="3"/>
    </row>
    <row r="495" spans="3:16" ht="12">
      <c r="C495" s="3"/>
      <c r="P495" s="3"/>
    </row>
    <row r="496" spans="3:16" ht="12">
      <c r="C496" s="3"/>
      <c r="P496" s="3"/>
    </row>
    <row r="497" spans="3:16" ht="12">
      <c r="C497" s="3"/>
      <c r="P497" s="3"/>
    </row>
    <row r="498" spans="3:16" ht="12">
      <c r="C498" s="3"/>
      <c r="P498" s="3"/>
    </row>
    <row r="499" spans="3:16" ht="12">
      <c r="C499" s="3"/>
      <c r="P499" s="3"/>
    </row>
    <row r="500" spans="3:16" ht="12">
      <c r="C500" s="3"/>
      <c r="P500" s="3"/>
    </row>
    <row r="501" spans="3:16" ht="12">
      <c r="C501" s="3"/>
      <c r="P501" s="3"/>
    </row>
    <row r="502" spans="3:16" ht="12">
      <c r="C502" s="3"/>
      <c r="P502" s="3"/>
    </row>
    <row r="503" spans="3:16" ht="12">
      <c r="C503" s="3"/>
      <c r="P503" s="3"/>
    </row>
    <row r="504" spans="3:16" ht="12">
      <c r="C504" s="3"/>
      <c r="P504" s="3"/>
    </row>
    <row r="505" spans="3:16" ht="12">
      <c r="C505" s="3"/>
      <c r="P505" s="3"/>
    </row>
    <row r="506" spans="3:16" ht="12">
      <c r="C506" s="3"/>
      <c r="P506" s="3"/>
    </row>
    <row r="507" spans="3:16" ht="12">
      <c r="C507" s="3"/>
      <c r="P507" s="3"/>
    </row>
    <row r="508" spans="3:16" ht="12">
      <c r="C508" s="3"/>
      <c r="P508" s="3"/>
    </row>
    <row r="509" spans="3:16" ht="12">
      <c r="C509" s="3"/>
      <c r="P509" s="3"/>
    </row>
    <row r="510" spans="3:16" ht="12">
      <c r="C510" s="3"/>
      <c r="P510" s="3"/>
    </row>
    <row r="511" spans="3:16" ht="12">
      <c r="C511" s="3"/>
      <c r="P511" s="3"/>
    </row>
    <row r="512" spans="3:16" ht="12">
      <c r="C512" s="3"/>
      <c r="P512" s="3"/>
    </row>
    <row r="513" spans="3:16" ht="12">
      <c r="C513" s="3"/>
      <c r="P513" s="3"/>
    </row>
    <row r="514" spans="3:16" ht="12">
      <c r="C514" s="3"/>
      <c r="P514" s="3"/>
    </row>
    <row r="515" spans="3:16" ht="12">
      <c r="C515" s="3"/>
      <c r="P515" s="3"/>
    </row>
    <row r="516" spans="3:16" ht="12">
      <c r="C516" s="3"/>
      <c r="P516" s="3"/>
    </row>
    <row r="517" spans="3:16" ht="12">
      <c r="C517" s="3"/>
      <c r="P517" s="3"/>
    </row>
    <row r="518" spans="3:16" ht="12">
      <c r="C518" s="3"/>
      <c r="P518" s="3"/>
    </row>
    <row r="519" spans="3:16" ht="12">
      <c r="C519" s="3"/>
      <c r="P519" s="3"/>
    </row>
    <row r="520" spans="3:16" ht="12">
      <c r="C520" s="3"/>
      <c r="P520" s="3"/>
    </row>
    <row r="521" spans="3:16" ht="12">
      <c r="C521" s="3"/>
      <c r="P521" s="3"/>
    </row>
    <row r="522" spans="3:16" ht="12">
      <c r="C522" s="3"/>
      <c r="P522" s="3"/>
    </row>
    <row r="523" spans="3:16" ht="12">
      <c r="C523" s="3"/>
      <c r="P523" s="3"/>
    </row>
    <row r="524" spans="3:16" ht="12">
      <c r="C524" s="3"/>
      <c r="P524" s="3"/>
    </row>
    <row r="525" spans="3:16" ht="12">
      <c r="C525" s="3"/>
      <c r="P525" s="3"/>
    </row>
    <row r="526" spans="3:16" ht="12">
      <c r="C526" s="3"/>
      <c r="P526" s="3"/>
    </row>
    <row r="527" spans="3:16" ht="12">
      <c r="C527" s="3"/>
      <c r="P527" s="3"/>
    </row>
    <row r="528" spans="3:16" ht="12">
      <c r="C528" s="3"/>
      <c r="P528" s="3"/>
    </row>
    <row r="529" spans="3:16" ht="12">
      <c r="C529" s="3"/>
      <c r="P529" s="3"/>
    </row>
    <row r="530" spans="3:16" ht="12">
      <c r="C530" s="3"/>
      <c r="P530" s="3"/>
    </row>
    <row r="531" spans="3:16" ht="12">
      <c r="C531" s="3"/>
      <c r="P531" s="3"/>
    </row>
    <row r="532" spans="3:16" ht="12">
      <c r="C532" s="3"/>
      <c r="P532" s="3"/>
    </row>
    <row r="533" spans="3:16" ht="12">
      <c r="C533" s="3"/>
      <c r="P533" s="3"/>
    </row>
    <row r="534" spans="3:16" ht="12">
      <c r="C534" s="3"/>
      <c r="P534" s="3"/>
    </row>
    <row r="535" spans="3:16" ht="12">
      <c r="C535" s="3"/>
      <c r="P535" s="3"/>
    </row>
    <row r="536" spans="3:16" ht="12">
      <c r="C536" s="3"/>
      <c r="P536" s="3"/>
    </row>
    <row r="537" spans="3:16" ht="12">
      <c r="C537" s="3"/>
      <c r="P537" s="3"/>
    </row>
    <row r="538" spans="3:16" ht="12">
      <c r="C538" s="3"/>
      <c r="P538" s="3"/>
    </row>
    <row r="539" spans="3:16" ht="12">
      <c r="C539" s="3"/>
      <c r="P539" s="3"/>
    </row>
    <row r="540" spans="3:16" ht="12">
      <c r="C540" s="3"/>
      <c r="P540" s="3"/>
    </row>
    <row r="541" spans="3:16" ht="12">
      <c r="C541" s="3"/>
      <c r="P541" s="3"/>
    </row>
    <row r="542" spans="3:16" ht="12">
      <c r="C542" s="3"/>
      <c r="P542" s="3"/>
    </row>
    <row r="543" spans="3:16" ht="12">
      <c r="C543" s="3"/>
      <c r="P543" s="3"/>
    </row>
    <row r="544" spans="3:16" ht="12">
      <c r="C544" s="3"/>
      <c r="P544" s="3"/>
    </row>
    <row r="545" spans="3:16" ht="12">
      <c r="C545" s="3"/>
      <c r="P545" s="3"/>
    </row>
    <row r="546" spans="3:16" ht="12">
      <c r="C546" s="3"/>
      <c r="P546" s="3"/>
    </row>
    <row r="547" spans="3:16" ht="12">
      <c r="C547" s="3"/>
      <c r="P547" s="3"/>
    </row>
    <row r="548" spans="3:16" ht="12">
      <c r="C548" s="3"/>
      <c r="P548" s="3"/>
    </row>
    <row r="549" spans="3:16" ht="12">
      <c r="C549" s="3"/>
      <c r="P549" s="3"/>
    </row>
    <row r="550" spans="3:16" ht="12">
      <c r="C550" s="3"/>
      <c r="P550" s="3"/>
    </row>
    <row r="551" spans="3:16" ht="12">
      <c r="C551" s="3"/>
      <c r="P551" s="3"/>
    </row>
    <row r="552" spans="3:16" ht="12">
      <c r="C552" s="3"/>
      <c r="P552" s="3"/>
    </row>
    <row r="553" spans="3:16" ht="12">
      <c r="C553" s="3"/>
      <c r="P553" s="3"/>
    </row>
    <row r="554" spans="3:16" ht="12">
      <c r="C554" s="3"/>
      <c r="P554" s="3"/>
    </row>
    <row r="555" spans="3:16" ht="12">
      <c r="C555" s="3"/>
      <c r="P555" s="3"/>
    </row>
    <row r="556" spans="3:16" ht="12">
      <c r="C556" s="3"/>
      <c r="P556" s="3"/>
    </row>
    <row r="557" spans="3:16" ht="12">
      <c r="C557" s="3"/>
      <c r="P557" s="3"/>
    </row>
    <row r="558" spans="3:16" ht="12">
      <c r="C558" s="3"/>
      <c r="P558" s="3"/>
    </row>
    <row r="559" spans="3:16" ht="12">
      <c r="C559" s="3"/>
      <c r="P559" s="3"/>
    </row>
    <row r="560" spans="3:16" ht="12">
      <c r="C560" s="3"/>
      <c r="P560" s="3"/>
    </row>
    <row r="561" spans="3:16" ht="12">
      <c r="C561" s="3"/>
      <c r="P561" s="3"/>
    </row>
    <row r="562" spans="3:16" ht="12">
      <c r="C562" s="3"/>
      <c r="P562" s="3"/>
    </row>
    <row r="563" spans="3:16" ht="12">
      <c r="C563" s="3"/>
      <c r="P563" s="3"/>
    </row>
    <row r="564" spans="3:16" ht="12">
      <c r="C564" s="3"/>
      <c r="P564" s="3"/>
    </row>
    <row r="565" spans="3:16" ht="12">
      <c r="C565" s="3"/>
      <c r="P565" s="3"/>
    </row>
    <row r="566" spans="3:16" ht="12">
      <c r="C566" s="3"/>
      <c r="P566" s="3"/>
    </row>
    <row r="567" spans="3:16" ht="12">
      <c r="C567" s="3"/>
      <c r="P567" s="3"/>
    </row>
    <row r="568" spans="3:16" ht="12">
      <c r="C568" s="3"/>
      <c r="P568" s="3"/>
    </row>
    <row r="569" spans="3:16" ht="12">
      <c r="C569" s="3"/>
      <c r="P569" s="3"/>
    </row>
    <row r="570" spans="3:16" ht="12">
      <c r="C570" s="3"/>
      <c r="P570" s="3"/>
    </row>
    <row r="571" spans="3:16" ht="12">
      <c r="C571" s="3"/>
      <c r="P571" s="3"/>
    </row>
    <row r="572" spans="3:16" ht="12">
      <c r="C572" s="3"/>
      <c r="P572" s="3"/>
    </row>
    <row r="573" spans="3:16" ht="12">
      <c r="C573" s="3"/>
      <c r="P573" s="3"/>
    </row>
    <row r="574" spans="3:16" ht="12">
      <c r="C574" s="3"/>
      <c r="P574" s="3"/>
    </row>
    <row r="575" spans="3:16" ht="12">
      <c r="C575" s="3"/>
      <c r="P575" s="3"/>
    </row>
    <row r="576" spans="3:16" ht="12">
      <c r="C576" s="3"/>
      <c r="P576" s="3"/>
    </row>
    <row r="577" spans="3:16" ht="12">
      <c r="C577" s="3"/>
      <c r="P577" s="3"/>
    </row>
    <row r="578" spans="3:16" ht="12">
      <c r="C578" s="3"/>
      <c r="P578" s="3"/>
    </row>
    <row r="579" spans="3:16" ht="12">
      <c r="C579" s="3"/>
      <c r="P579" s="3"/>
    </row>
    <row r="580" spans="3:16" ht="12">
      <c r="C580" s="3"/>
      <c r="P580" s="3"/>
    </row>
    <row r="581" spans="3:16" ht="12">
      <c r="C581" s="3"/>
      <c r="P581" s="3"/>
    </row>
    <row r="582" spans="3:16" ht="12">
      <c r="C582" s="3"/>
      <c r="P582" s="3"/>
    </row>
    <row r="583" spans="3:16" ht="12">
      <c r="C583" s="3"/>
      <c r="P583" s="3"/>
    </row>
    <row r="584" spans="3:16" ht="12">
      <c r="C584" s="3"/>
      <c r="P584" s="3"/>
    </row>
    <row r="585" spans="3:16" ht="12">
      <c r="C585" s="3"/>
      <c r="P585" s="3"/>
    </row>
    <row r="586" spans="3:16" ht="12">
      <c r="C586" s="3"/>
      <c r="P586" s="3"/>
    </row>
    <row r="587" spans="3:16" ht="12">
      <c r="C587" s="3"/>
      <c r="P587" s="3"/>
    </row>
    <row r="588" spans="3:16" ht="12">
      <c r="C588" s="3"/>
      <c r="P588" s="3"/>
    </row>
    <row r="589" spans="3:16" ht="12">
      <c r="C589" s="3"/>
      <c r="P589" s="3"/>
    </row>
    <row r="590" spans="3:16" ht="12">
      <c r="C590" s="3"/>
      <c r="P590" s="3"/>
    </row>
    <row r="591" spans="3:16" ht="12">
      <c r="C591" s="3"/>
      <c r="P591" s="3"/>
    </row>
    <row r="592" spans="3:16" ht="12">
      <c r="C592" s="3"/>
      <c r="P592" s="3"/>
    </row>
    <row r="593" spans="3:16" ht="12">
      <c r="C593" s="3"/>
      <c r="P593" s="3"/>
    </row>
    <row r="594" spans="3:16" ht="12">
      <c r="C594" s="3"/>
      <c r="P594" s="3"/>
    </row>
    <row r="595" spans="3:16" ht="12">
      <c r="C595" s="3"/>
      <c r="P595" s="3"/>
    </row>
    <row r="596" spans="3:16" ht="12">
      <c r="C596" s="3"/>
      <c r="P596" s="3"/>
    </row>
    <row r="597" spans="3:16" ht="12">
      <c r="C597" s="3"/>
      <c r="P597" s="3"/>
    </row>
    <row r="598" spans="3:16" ht="12">
      <c r="C598" s="3"/>
      <c r="P598" s="3"/>
    </row>
    <row r="599" spans="3:16" ht="12">
      <c r="C599" s="3"/>
      <c r="P599" s="3"/>
    </row>
    <row r="600" spans="3:16" ht="12">
      <c r="C600" s="3"/>
      <c r="P600" s="3"/>
    </row>
    <row r="601" spans="3:16" ht="12">
      <c r="C601" s="3"/>
      <c r="P601" s="3"/>
    </row>
    <row r="602" spans="3:16" ht="12">
      <c r="C602" s="3"/>
      <c r="P602" s="3"/>
    </row>
    <row r="603" spans="3:16" ht="12">
      <c r="C603" s="3"/>
      <c r="P603" s="3"/>
    </row>
    <row r="604" spans="3:16" ht="12">
      <c r="C604" s="3"/>
      <c r="P604" s="3"/>
    </row>
    <row r="605" spans="3:16" ht="12">
      <c r="C605" s="3"/>
      <c r="P605" s="3"/>
    </row>
    <row r="606" spans="3:16" ht="12">
      <c r="C606" s="3"/>
      <c r="P606" s="3"/>
    </row>
    <row r="607" spans="3:16" ht="12">
      <c r="C607" s="3"/>
      <c r="P607" s="3"/>
    </row>
    <row r="608" spans="3:16" ht="12">
      <c r="C608" s="3"/>
      <c r="P608" s="3"/>
    </row>
    <row r="609" spans="3:16" ht="12">
      <c r="C609" s="3"/>
      <c r="P609" s="3"/>
    </row>
    <row r="610" spans="3:16" ht="12">
      <c r="C610" s="3"/>
      <c r="P610" s="3"/>
    </row>
    <row r="611" spans="3:16" ht="12">
      <c r="C611" s="3"/>
      <c r="P611" s="3"/>
    </row>
    <row r="612" spans="3:16" ht="12">
      <c r="C612" s="3"/>
      <c r="P612" s="3"/>
    </row>
    <row r="613" spans="3:16" ht="12">
      <c r="C613" s="3"/>
      <c r="P613" s="3"/>
    </row>
    <row r="614" spans="3:16" ht="12">
      <c r="C614" s="3"/>
      <c r="P614" s="3"/>
    </row>
    <row r="615" spans="3:16" ht="12">
      <c r="C615" s="3"/>
      <c r="P615" s="3"/>
    </row>
    <row r="616" spans="3:16" ht="12">
      <c r="C616" s="3"/>
      <c r="P616" s="3"/>
    </row>
    <row r="617" spans="3:16" ht="12">
      <c r="C617" s="3"/>
      <c r="P617" s="3"/>
    </row>
    <row r="618" spans="3:16" ht="12">
      <c r="C618" s="3"/>
      <c r="P618" s="3"/>
    </row>
    <row r="619" spans="3:16" ht="12">
      <c r="C619" s="3"/>
      <c r="P619" s="3"/>
    </row>
    <row r="620" spans="3:16" ht="12">
      <c r="C620" s="3"/>
      <c r="P620" s="3"/>
    </row>
    <row r="621" spans="3:16" ht="12">
      <c r="C621" s="3"/>
      <c r="P621" s="3"/>
    </row>
    <row r="622" spans="3:16" ht="12">
      <c r="C622" s="3"/>
      <c r="P622" s="3"/>
    </row>
    <row r="623" spans="3:16" ht="12">
      <c r="C623" s="3"/>
      <c r="P623" s="3"/>
    </row>
    <row r="624" spans="3:16" ht="12">
      <c r="C624" s="3"/>
      <c r="P624" s="3"/>
    </row>
    <row r="625" spans="3:16" ht="12">
      <c r="C625" s="3"/>
      <c r="P625" s="3"/>
    </row>
    <row r="626" spans="3:16" ht="12">
      <c r="C626" s="3"/>
      <c r="P626" s="3"/>
    </row>
    <row r="627" spans="3:16" ht="12">
      <c r="C627" s="3"/>
      <c r="P627" s="3"/>
    </row>
    <row r="628" spans="3:16" ht="12">
      <c r="C628" s="3"/>
      <c r="P628" s="3"/>
    </row>
    <row r="629" spans="3:16" ht="12">
      <c r="C629" s="3"/>
      <c r="P629" s="3"/>
    </row>
    <row r="630" spans="3:16" ht="12">
      <c r="C630" s="3"/>
      <c r="P630" s="3"/>
    </row>
    <row r="631" spans="3:16" ht="12">
      <c r="C631" s="3"/>
      <c r="P631" s="3"/>
    </row>
    <row r="632" spans="3:16" ht="12">
      <c r="C632" s="3"/>
      <c r="P632" s="3"/>
    </row>
    <row r="633" spans="3:16" ht="12">
      <c r="C633" s="3"/>
      <c r="P633" s="3"/>
    </row>
    <row r="634" spans="3:16" ht="12">
      <c r="C634" s="3"/>
      <c r="P634" s="3"/>
    </row>
    <row r="635" spans="3:16" ht="12">
      <c r="C635" s="3"/>
      <c r="P635" s="3"/>
    </row>
    <row r="636" spans="3:16" ht="12">
      <c r="C636" s="3"/>
      <c r="P636" s="3"/>
    </row>
    <row r="637" spans="3:16" ht="12">
      <c r="C637" s="3"/>
      <c r="P637" s="3"/>
    </row>
    <row r="638" spans="3:16" ht="12">
      <c r="C638" s="3"/>
      <c r="P638" s="3"/>
    </row>
    <row r="639" spans="3:16" ht="12">
      <c r="C639" s="3"/>
      <c r="P639" s="3"/>
    </row>
    <row r="640" spans="3:16" ht="12">
      <c r="C640" s="3"/>
      <c r="P640" s="3"/>
    </row>
    <row r="641" spans="3:16" ht="12">
      <c r="C641" s="3"/>
      <c r="P641" s="3"/>
    </row>
    <row r="642" spans="3:16" ht="12">
      <c r="C642" s="3"/>
      <c r="P642" s="3"/>
    </row>
    <row r="643" spans="3:16" ht="12">
      <c r="C643" s="3"/>
      <c r="P643" s="3"/>
    </row>
    <row r="644" spans="3:16" ht="12">
      <c r="C644" s="3"/>
      <c r="P644" s="3"/>
    </row>
    <row r="645" spans="3:16" ht="12">
      <c r="C645" s="3"/>
      <c r="P645" s="3"/>
    </row>
    <row r="646" spans="3:16" ht="12">
      <c r="C646" s="3"/>
      <c r="P646" s="3"/>
    </row>
    <row r="647" spans="3:16" ht="12">
      <c r="C647" s="3"/>
      <c r="P647" s="3"/>
    </row>
    <row r="648" spans="3:16" ht="12">
      <c r="C648" s="3"/>
      <c r="P648" s="3"/>
    </row>
    <row r="649" spans="3:16" ht="12">
      <c r="C649" s="3"/>
      <c r="P649" s="3"/>
    </row>
    <row r="650" spans="3:16" ht="12">
      <c r="C650" s="3"/>
      <c r="P650" s="3"/>
    </row>
    <row r="651" spans="3:16" ht="12">
      <c r="C651" s="3"/>
      <c r="P651" s="3"/>
    </row>
    <row r="652" spans="3:16" ht="12">
      <c r="C652" s="3"/>
      <c r="P652" s="3"/>
    </row>
    <row r="653" spans="3:16" ht="12">
      <c r="C653" s="3"/>
      <c r="P653" s="3"/>
    </row>
    <row r="654" spans="3:16" ht="12">
      <c r="C654" s="3"/>
      <c r="P654" s="3"/>
    </row>
    <row r="655" spans="3:16" ht="12">
      <c r="C655" s="3"/>
      <c r="P655" s="3"/>
    </row>
    <row r="656" spans="3:16" ht="12">
      <c r="C656" s="3"/>
      <c r="P656" s="3"/>
    </row>
    <row r="657" spans="3:16" ht="12">
      <c r="C657" s="3"/>
      <c r="P657" s="3"/>
    </row>
    <row r="658" spans="3:16" ht="12">
      <c r="C658" s="3"/>
      <c r="P658" s="3"/>
    </row>
    <row r="659" spans="3:16" ht="12">
      <c r="C659" s="3"/>
      <c r="P659" s="3"/>
    </row>
    <row r="660" spans="3:16" ht="12">
      <c r="C660" s="3"/>
      <c r="P660" s="3"/>
    </row>
    <row r="661" spans="3:16" ht="12">
      <c r="C661" s="3"/>
      <c r="P661" s="3"/>
    </row>
    <row r="662" spans="3:16" ht="12">
      <c r="C662" s="3"/>
      <c r="P662" s="3"/>
    </row>
    <row r="663" spans="3:16" ht="12">
      <c r="C663" s="3"/>
      <c r="P663" s="3"/>
    </row>
    <row r="664" spans="3:16" ht="12">
      <c r="C664" s="3"/>
      <c r="P664" s="3"/>
    </row>
    <row r="665" spans="3:16" ht="12">
      <c r="C665" s="3"/>
      <c r="P665" s="3"/>
    </row>
    <row r="666" spans="3:16" ht="12">
      <c r="C666" s="3"/>
      <c r="P666" s="3"/>
    </row>
    <row r="667" spans="3:16" ht="12">
      <c r="C667" s="3"/>
      <c r="P667" s="3"/>
    </row>
    <row r="668" spans="3:16" ht="12">
      <c r="C668" s="3"/>
      <c r="P668" s="3"/>
    </row>
    <row r="669" spans="3:16" ht="12">
      <c r="C669" s="3"/>
      <c r="P669" s="3"/>
    </row>
    <row r="670" spans="3:16" ht="12">
      <c r="C670" s="3"/>
      <c r="P670" s="3"/>
    </row>
    <row r="671" spans="3:16" ht="12">
      <c r="C671" s="3"/>
      <c r="P671" s="3"/>
    </row>
    <row r="672" spans="3:16" ht="12">
      <c r="C672" s="3"/>
      <c r="P672" s="3"/>
    </row>
    <row r="673" spans="3:16" ht="12">
      <c r="C673" s="3"/>
      <c r="P673" s="3"/>
    </row>
    <row r="674" spans="3:16" ht="12">
      <c r="C674" s="3"/>
      <c r="P674" s="3"/>
    </row>
    <row r="675" spans="3:16" ht="12">
      <c r="C675" s="3"/>
      <c r="P675" s="3"/>
    </row>
    <row r="676" spans="3:16" ht="12">
      <c r="C676" s="3"/>
      <c r="P676" s="3"/>
    </row>
    <row r="677" spans="3:16" ht="12">
      <c r="C677" s="3"/>
      <c r="P677" s="3"/>
    </row>
    <row r="678" spans="3:16" ht="12">
      <c r="C678" s="3"/>
      <c r="P678" s="3"/>
    </row>
    <row r="679" spans="3:16" ht="12">
      <c r="C679" s="3"/>
      <c r="P679" s="3"/>
    </row>
    <row r="680" spans="3:16" ht="12">
      <c r="C680" s="3"/>
      <c r="P680" s="3"/>
    </row>
    <row r="681" spans="3:16" ht="12">
      <c r="C681" s="3"/>
      <c r="P681" s="3"/>
    </row>
    <row r="682" spans="3:16" ht="12">
      <c r="C682" s="3"/>
      <c r="P682" s="3"/>
    </row>
    <row r="683" spans="3:16" ht="12">
      <c r="C683" s="3"/>
      <c r="P683" s="3"/>
    </row>
    <row r="684" spans="3:16" ht="12">
      <c r="C684" s="3"/>
      <c r="P684" s="3"/>
    </row>
    <row r="685" spans="3:16" ht="12">
      <c r="C685" s="3"/>
      <c r="P685" s="3"/>
    </row>
    <row r="686" spans="3:16" ht="12">
      <c r="C686" s="3"/>
      <c r="P686" s="3"/>
    </row>
    <row r="687" spans="3:16" ht="12">
      <c r="C687" s="3"/>
      <c r="P687" s="3"/>
    </row>
    <row r="688" spans="3:16" ht="12">
      <c r="C688" s="3"/>
      <c r="P688" s="3"/>
    </row>
    <row r="689" spans="3:16" ht="12">
      <c r="C689" s="3"/>
      <c r="P689" s="3"/>
    </row>
    <row r="690" spans="3:16" ht="12">
      <c r="C690" s="3"/>
      <c r="P690" s="3"/>
    </row>
    <row r="691" spans="3:16" ht="12">
      <c r="C691" s="3"/>
      <c r="P691" s="3"/>
    </row>
    <row r="692" spans="3:16" ht="12">
      <c r="C692" s="3"/>
      <c r="P692" s="3"/>
    </row>
    <row r="693" spans="3:16" ht="12">
      <c r="C693" s="3"/>
      <c r="P693" s="3"/>
    </row>
    <row r="694" spans="3:16" ht="12">
      <c r="C694" s="3"/>
      <c r="P694" s="3"/>
    </row>
    <row r="695" spans="3:16" ht="12">
      <c r="C695" s="3"/>
      <c r="P695" s="3"/>
    </row>
    <row r="696" spans="3:16" ht="12">
      <c r="C696" s="3"/>
      <c r="P696" s="3"/>
    </row>
    <row r="697" spans="3:16" ht="12">
      <c r="C697" s="3"/>
      <c r="P697" s="3"/>
    </row>
    <row r="698" spans="3:16" ht="12">
      <c r="C698" s="3"/>
      <c r="P698" s="3"/>
    </row>
    <row r="699" spans="3:16" ht="12">
      <c r="C699" s="3"/>
      <c r="P699" s="3"/>
    </row>
    <row r="700" spans="3:16" ht="12">
      <c r="C700" s="3"/>
      <c r="P700" s="3"/>
    </row>
    <row r="701" spans="3:16" ht="12">
      <c r="C701" s="3"/>
      <c r="P701" s="3"/>
    </row>
    <row r="702" spans="3:16" ht="12">
      <c r="C702" s="3"/>
      <c r="P702" s="3"/>
    </row>
    <row r="703" spans="3:16" ht="12">
      <c r="C703" s="3"/>
      <c r="P703" s="3"/>
    </row>
    <row r="704" spans="3:16" ht="12">
      <c r="C704" s="3"/>
      <c r="P704" s="3"/>
    </row>
    <row r="705" spans="3:16" ht="12">
      <c r="C705" s="3"/>
      <c r="P705" s="3"/>
    </row>
    <row r="706" spans="3:16" ht="12">
      <c r="C706" s="3"/>
      <c r="P706" s="3"/>
    </row>
    <row r="707" spans="3:16" ht="12">
      <c r="C707" s="3"/>
      <c r="P707" s="3"/>
    </row>
    <row r="708" spans="3:16" ht="12">
      <c r="C708" s="3"/>
      <c r="P708" s="3"/>
    </row>
    <row r="709" spans="3:16" ht="12">
      <c r="C709" s="3"/>
      <c r="P709" s="3"/>
    </row>
    <row r="710" spans="3:16" ht="12">
      <c r="C710" s="3"/>
      <c r="P710" s="3"/>
    </row>
    <row r="711" spans="3:16" ht="12">
      <c r="C711" s="3"/>
      <c r="P711" s="3"/>
    </row>
    <row r="712" spans="3:16" ht="12">
      <c r="C712" s="3"/>
      <c r="P712" s="3"/>
    </row>
    <row r="713" spans="3:16" ht="12">
      <c r="C713" s="3"/>
      <c r="P713" s="3"/>
    </row>
    <row r="714" spans="3:16" ht="12">
      <c r="C714" s="3"/>
      <c r="P714" s="3"/>
    </row>
    <row r="715" spans="3:16" ht="12">
      <c r="C715" s="3"/>
      <c r="P715" s="3"/>
    </row>
    <row r="716" spans="3:16" ht="12">
      <c r="C716" s="3"/>
      <c r="P716" s="3"/>
    </row>
    <row r="717" spans="3:16" ht="12">
      <c r="C717" s="3"/>
      <c r="P717" s="3"/>
    </row>
    <row r="718" spans="3:16" ht="12">
      <c r="C718" s="3"/>
      <c r="P718" s="3"/>
    </row>
    <row r="719" spans="3:16" ht="12">
      <c r="C719" s="3"/>
      <c r="P719" s="3"/>
    </row>
    <row r="720" spans="3:16" ht="12">
      <c r="C720" s="3"/>
      <c r="P720" s="3"/>
    </row>
    <row r="721" spans="3:16" ht="12">
      <c r="C721" s="3"/>
      <c r="P721" s="3"/>
    </row>
    <row r="722" spans="3:16" ht="12">
      <c r="C722" s="3"/>
      <c r="P722" s="3"/>
    </row>
    <row r="723" spans="3:16" ht="12">
      <c r="C723" s="3"/>
      <c r="P723" s="3"/>
    </row>
    <row r="724" spans="3:16" ht="12">
      <c r="C724" s="3"/>
      <c r="P724" s="3"/>
    </row>
    <row r="725" spans="3:16" ht="12">
      <c r="C725" s="3"/>
      <c r="P725" s="3"/>
    </row>
    <row r="726" spans="3:16" ht="12">
      <c r="C726" s="3"/>
      <c r="P726" s="3"/>
    </row>
  </sheetData>
  <sheetProtection/>
  <mergeCells count="42">
    <mergeCell ref="A122:P122"/>
    <mergeCell ref="A123:B123"/>
    <mergeCell ref="A124:P124"/>
    <mergeCell ref="A126:A128"/>
    <mergeCell ref="A129:P129"/>
    <mergeCell ref="A130:A131"/>
    <mergeCell ref="A99:A100"/>
    <mergeCell ref="A101:A102"/>
    <mergeCell ref="A103:A104"/>
    <mergeCell ref="A106:A108"/>
    <mergeCell ref="A109:A115"/>
    <mergeCell ref="A117:A118"/>
    <mergeCell ref="A81:P81"/>
    <mergeCell ref="A82:B82"/>
    <mergeCell ref="A83:P83"/>
    <mergeCell ref="A84:A89"/>
    <mergeCell ref="A90:A95"/>
    <mergeCell ref="A97:A98"/>
    <mergeCell ref="A56:A57"/>
    <mergeCell ref="A59:A61"/>
    <mergeCell ref="A65:A66"/>
    <mergeCell ref="A69:A70"/>
    <mergeCell ref="A76:A77"/>
    <mergeCell ref="A80:P80"/>
    <mergeCell ref="A45:P45"/>
    <mergeCell ref="A46:P46"/>
    <mergeCell ref="A47:B47"/>
    <mergeCell ref="A48:P48"/>
    <mergeCell ref="A49:A52"/>
    <mergeCell ref="A53:A54"/>
    <mergeCell ref="A19:P19"/>
    <mergeCell ref="A21:A22"/>
    <mergeCell ref="A24:A26"/>
    <mergeCell ref="A29:P29"/>
    <mergeCell ref="A30:A36"/>
    <mergeCell ref="A40:P40"/>
    <mergeCell ref="A3:P3"/>
    <mergeCell ref="A4:B4"/>
    <mergeCell ref="A5:D5"/>
    <mergeCell ref="A6:A8"/>
    <mergeCell ref="A11:B11"/>
    <mergeCell ref="A12:A1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34">
      <selection activeCell="D38" sqref="D38"/>
    </sheetView>
  </sheetViews>
  <sheetFormatPr defaultColWidth="9.8515625" defaultRowHeight="12.75"/>
  <cols>
    <col min="1" max="1" width="15.421875" style="8" customWidth="1"/>
    <col min="2" max="2" width="6.28125" style="291" customWidth="1"/>
    <col min="3" max="3" width="8.57421875" style="8" customWidth="1"/>
    <col min="4" max="8" width="9.28125" style="8" customWidth="1"/>
    <col min="9" max="9" width="8.7109375" style="8" customWidth="1"/>
    <col min="10" max="10" width="9.421875" style="8" customWidth="1"/>
    <col min="11" max="14" width="9.00390625" style="8" customWidth="1"/>
    <col min="15" max="15" width="8.7109375" style="364" customWidth="1"/>
    <col min="16" max="16" width="15.7109375" style="8" customWidth="1"/>
    <col min="17" max="16384" width="9.8515625" style="8" customWidth="1"/>
  </cols>
  <sheetData>
    <row r="1" spans="1:18" s="240" customFormat="1" ht="39.75" customHeight="1">
      <c r="A1" s="493" t="s">
        <v>396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R1" s="449"/>
    </row>
    <row r="2" spans="2:18" s="240" customFormat="1" ht="10.5" customHeight="1">
      <c r="B2" s="286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1"/>
      <c r="R2" s="449"/>
    </row>
    <row r="3" spans="1:18" s="240" customFormat="1" ht="12.75">
      <c r="A3" s="452"/>
      <c r="B3" s="453"/>
      <c r="C3" s="454"/>
      <c r="D3" s="454"/>
      <c r="E3" s="454"/>
      <c r="F3" s="454"/>
      <c r="G3" s="454"/>
      <c r="H3" s="454"/>
      <c r="I3" s="453"/>
      <c r="J3" s="454"/>
      <c r="K3" s="454"/>
      <c r="L3" s="453"/>
      <c r="M3" s="453"/>
      <c r="N3" s="454"/>
      <c r="O3" s="455"/>
      <c r="R3" s="449"/>
    </row>
    <row r="4" spans="1:18" s="240" customFormat="1" ht="12.75">
      <c r="A4" s="452" t="s">
        <v>351</v>
      </c>
      <c r="B4" s="453" t="s">
        <v>0</v>
      </c>
      <c r="C4" s="454" t="s">
        <v>16</v>
      </c>
      <c r="D4" s="454" t="s">
        <v>17</v>
      </c>
      <c r="E4" s="454" t="s">
        <v>18</v>
      </c>
      <c r="F4" s="454" t="s">
        <v>19</v>
      </c>
      <c r="G4" s="454" t="s">
        <v>20</v>
      </c>
      <c r="H4" s="454" t="s">
        <v>21</v>
      </c>
      <c r="I4" s="453" t="s">
        <v>22</v>
      </c>
      <c r="J4" s="454" t="s">
        <v>195</v>
      </c>
      <c r="K4" s="454" t="s">
        <v>23</v>
      </c>
      <c r="L4" s="453" t="s">
        <v>24</v>
      </c>
      <c r="M4" s="453" t="s">
        <v>25</v>
      </c>
      <c r="N4" s="454" t="s">
        <v>26</v>
      </c>
      <c r="O4" s="455" t="s">
        <v>40</v>
      </c>
      <c r="R4" s="449"/>
    </row>
    <row r="5" spans="1:15" s="16" customFormat="1" ht="15.75" customHeight="1">
      <c r="A5" s="403" t="s">
        <v>242</v>
      </c>
      <c r="B5" s="285" t="s">
        <v>57</v>
      </c>
      <c r="C5" s="181">
        <v>437.15288333333336</v>
      </c>
      <c r="D5" s="181">
        <v>436.84975</v>
      </c>
      <c r="E5" s="181">
        <v>441.2889166666667</v>
      </c>
      <c r="F5" s="432">
        <v>443.971</v>
      </c>
      <c r="G5" s="432">
        <v>435.89264999999995</v>
      </c>
      <c r="H5" s="181">
        <v>440.79375</v>
      </c>
      <c r="I5" s="181">
        <v>442.0848</v>
      </c>
      <c r="J5" s="181">
        <v>440.94537499999996</v>
      </c>
      <c r="K5" s="432">
        <v>440.90643750000004</v>
      </c>
      <c r="L5" s="181">
        <v>442.157</v>
      </c>
      <c r="M5" s="181">
        <v>447.15239583333334</v>
      </c>
      <c r="N5" s="181">
        <v>443.20406249999996</v>
      </c>
      <c r="O5" s="456">
        <f>AVERAGE(C5:N5)</f>
        <v>441.03325173611114</v>
      </c>
    </row>
    <row r="6" spans="1:15" s="16" customFormat="1" ht="15.75" customHeight="1">
      <c r="A6" s="403" t="s">
        <v>241</v>
      </c>
      <c r="B6" s="285" t="s">
        <v>57</v>
      </c>
      <c r="C6" s="440">
        <v>500.995</v>
      </c>
      <c r="D6" s="440">
        <v>510.40774999999996</v>
      </c>
      <c r="E6" s="440">
        <v>488.4330833333333</v>
      </c>
      <c r="F6" s="440">
        <v>491.71524999999997</v>
      </c>
      <c r="G6" s="440">
        <v>516.0861</v>
      </c>
      <c r="H6" s="440">
        <v>511.30449999999996</v>
      </c>
      <c r="I6" s="440">
        <v>503.8442</v>
      </c>
      <c r="J6" s="440">
        <v>500.0050625</v>
      </c>
      <c r="K6" s="440">
        <v>498.1383125</v>
      </c>
      <c r="L6" s="440">
        <v>499.26355</v>
      </c>
      <c r="M6" s="440">
        <v>495.91479166666664</v>
      </c>
      <c r="N6" s="440">
        <v>486.46131249999996</v>
      </c>
      <c r="O6" s="456">
        <f aca="true" t="shared" si="0" ref="O6:O35">AVERAGE(C6:N6)</f>
        <v>500.21407604166666</v>
      </c>
    </row>
    <row r="7" spans="1:15" s="16" customFormat="1" ht="15.75" customHeight="1">
      <c r="A7" s="403" t="s">
        <v>1</v>
      </c>
      <c r="B7" s="285" t="s">
        <v>57</v>
      </c>
      <c r="C7" s="440">
        <v>288.310383333333</v>
      </c>
      <c r="D7" s="440">
        <v>202.687075</v>
      </c>
      <c r="E7" s="440">
        <v>293.457</v>
      </c>
      <c r="F7" s="440">
        <v>298.435</v>
      </c>
      <c r="G7" s="440">
        <v>236.21599999999998</v>
      </c>
      <c r="H7" s="440">
        <v>248.625</v>
      </c>
      <c r="I7" s="440">
        <v>243.96120000000002</v>
      </c>
      <c r="J7" s="440">
        <v>203.35718749999998</v>
      </c>
      <c r="K7" s="440">
        <v>177.7774375</v>
      </c>
      <c r="L7" s="440">
        <v>276.86575</v>
      </c>
      <c r="M7" s="440">
        <v>285.245</v>
      </c>
      <c r="N7" s="440">
        <v>311.7079375</v>
      </c>
      <c r="O7" s="456">
        <f t="shared" si="0"/>
        <v>255.55374756944437</v>
      </c>
    </row>
    <row r="8" spans="1:15" s="16" customFormat="1" ht="15.75" customHeight="1">
      <c r="A8" s="403" t="s">
        <v>2</v>
      </c>
      <c r="B8" s="285" t="s">
        <v>57</v>
      </c>
      <c r="C8" s="440">
        <v>284.766666666667</v>
      </c>
      <c r="D8" s="440">
        <v>287.5625</v>
      </c>
      <c r="E8" s="440">
        <v>279.097833333333</v>
      </c>
      <c r="F8" s="440">
        <v>297.15</v>
      </c>
      <c r="G8" s="440">
        <v>298.8</v>
      </c>
      <c r="H8" s="440">
        <v>281.75</v>
      </c>
      <c r="I8" s="440">
        <v>290.6</v>
      </c>
      <c r="J8" s="440">
        <v>219.86</v>
      </c>
      <c r="K8" s="440">
        <v>200.375</v>
      </c>
      <c r="L8" s="440">
        <v>182.3</v>
      </c>
      <c r="M8" s="440">
        <v>167.1875</v>
      </c>
      <c r="N8" s="440">
        <v>153.29166666666666</v>
      </c>
      <c r="O8" s="456">
        <f t="shared" si="0"/>
        <v>245.22843055555555</v>
      </c>
    </row>
    <row r="9" spans="1:15" s="16" customFormat="1" ht="15.75" customHeight="1">
      <c r="A9" s="403" t="s">
        <v>3</v>
      </c>
      <c r="B9" s="285" t="s">
        <v>57</v>
      </c>
      <c r="C9" s="440">
        <v>483.5</v>
      </c>
      <c r="D9" s="440">
        <v>442.5</v>
      </c>
      <c r="E9" s="440">
        <v>557.1741666666667</v>
      </c>
      <c r="F9" s="440">
        <v>589.2</v>
      </c>
      <c r="G9" s="440">
        <v>600</v>
      </c>
      <c r="H9" s="440">
        <v>628.75</v>
      </c>
      <c r="I9" s="440">
        <v>636</v>
      </c>
      <c r="J9" s="440">
        <v>617.5</v>
      </c>
      <c r="K9" s="440">
        <v>448.75</v>
      </c>
      <c r="L9" s="440">
        <v>477</v>
      </c>
      <c r="M9" s="440">
        <v>460.625</v>
      </c>
      <c r="N9" s="440">
        <v>417.083333333333</v>
      </c>
      <c r="O9" s="456">
        <f t="shared" si="0"/>
        <v>529.8402083333333</v>
      </c>
    </row>
    <row r="10" spans="1:15" s="16" customFormat="1" ht="15.75" customHeight="1">
      <c r="A10" s="403" t="s">
        <v>246</v>
      </c>
      <c r="B10" s="285" t="s">
        <v>57</v>
      </c>
      <c r="C10" s="440">
        <v>314.81413333333336</v>
      </c>
      <c r="D10" s="440">
        <v>330.6583125</v>
      </c>
      <c r="E10" s="440">
        <v>314.409446969697</v>
      </c>
      <c r="F10" s="440">
        <v>327.90099999999995</v>
      </c>
      <c r="G10" s="440">
        <v>286.0764</v>
      </c>
      <c r="H10" s="440">
        <v>392.04175</v>
      </c>
      <c r="I10" s="440">
        <v>325.83119999999997</v>
      </c>
      <c r="J10" s="440">
        <v>346.5421875</v>
      </c>
      <c r="K10" s="440">
        <v>355.837625</v>
      </c>
      <c r="L10" s="440">
        <v>394.12424999999996</v>
      </c>
      <c r="M10" s="440">
        <v>470.70399999999995</v>
      </c>
      <c r="N10" s="440">
        <v>466.05550000000005</v>
      </c>
      <c r="O10" s="456">
        <f t="shared" si="0"/>
        <v>360.4163171085859</v>
      </c>
    </row>
    <row r="11" spans="1:15" s="16" customFormat="1" ht="15.75" customHeight="1">
      <c r="A11" s="403" t="s">
        <v>247</v>
      </c>
      <c r="B11" s="285" t="s">
        <v>57</v>
      </c>
      <c r="C11" s="440">
        <v>542.5833333333333</v>
      </c>
      <c r="D11" s="440">
        <v>482.5</v>
      </c>
      <c r="E11" s="440">
        <v>422.9408333333333</v>
      </c>
      <c r="F11" s="440">
        <v>445</v>
      </c>
      <c r="G11" s="440">
        <v>413.75</v>
      </c>
      <c r="H11" s="440">
        <v>426.25</v>
      </c>
      <c r="I11" s="440">
        <v>519</v>
      </c>
      <c r="J11" s="440">
        <v>593.75</v>
      </c>
      <c r="K11" s="440">
        <v>581.25</v>
      </c>
      <c r="L11" s="440">
        <v>600</v>
      </c>
      <c r="M11" s="440">
        <v>583.75</v>
      </c>
      <c r="N11" s="440">
        <v>502.5</v>
      </c>
      <c r="O11" s="456">
        <f t="shared" si="0"/>
        <v>509.4395138888888</v>
      </c>
    </row>
    <row r="12" spans="1:15" s="16" customFormat="1" ht="15.75" customHeight="1">
      <c r="A12" s="403" t="s">
        <v>248</v>
      </c>
      <c r="B12" s="285" t="s">
        <v>57</v>
      </c>
      <c r="C12" s="440">
        <v>712.8125</v>
      </c>
      <c r="D12" s="440">
        <v>625.8333333333334</v>
      </c>
      <c r="E12" s="440">
        <v>621.1524</v>
      </c>
      <c r="F12" s="440">
        <v>617.5756666666666</v>
      </c>
      <c r="G12" s="440">
        <v>643.5155000000001</v>
      </c>
      <c r="H12" s="440">
        <v>563.75</v>
      </c>
      <c r="I12" s="440">
        <v>598.75</v>
      </c>
      <c r="J12" s="440">
        <v>640.5</v>
      </c>
      <c r="K12" s="440">
        <v>806.25</v>
      </c>
      <c r="L12" s="440">
        <v>773</v>
      </c>
      <c r="M12" s="440">
        <v>678.125</v>
      </c>
      <c r="N12" s="440">
        <v>624.0625</v>
      </c>
      <c r="O12" s="456">
        <f t="shared" si="0"/>
        <v>658.7772416666667</v>
      </c>
    </row>
    <row r="13" spans="1:15" s="16" customFormat="1" ht="15.75" customHeight="1">
      <c r="A13" s="403" t="s">
        <v>249</v>
      </c>
      <c r="B13" s="285" t="s">
        <v>57</v>
      </c>
      <c r="C13" s="440"/>
      <c r="D13" s="440">
        <v>223.75</v>
      </c>
      <c r="E13" s="440">
        <v>211.91666666666666</v>
      </c>
      <c r="F13" s="440">
        <v>216</v>
      </c>
      <c r="G13" s="440">
        <v>233.15</v>
      </c>
      <c r="H13" s="440">
        <v>237</v>
      </c>
      <c r="I13" s="440">
        <v>215.2</v>
      </c>
      <c r="J13" s="440">
        <v>204.75</v>
      </c>
      <c r="K13" s="440">
        <v>207.75</v>
      </c>
      <c r="L13" s="440">
        <v>188.4</v>
      </c>
      <c r="M13" s="440">
        <v>189.75</v>
      </c>
      <c r="N13" s="440">
        <v>184.5</v>
      </c>
      <c r="O13" s="456">
        <f t="shared" si="0"/>
        <v>210.19696969696972</v>
      </c>
    </row>
    <row r="14" spans="1:15" s="16" customFormat="1" ht="15.75" customHeight="1">
      <c r="A14" s="403" t="s">
        <v>49</v>
      </c>
      <c r="B14" s="285" t="s">
        <v>57</v>
      </c>
      <c r="C14" s="181">
        <v>195.18333333333334</v>
      </c>
      <c r="D14" s="181">
        <v>177.25</v>
      </c>
      <c r="E14" s="181">
        <v>196.76666666666665</v>
      </c>
      <c r="F14" s="432">
        <v>195.55</v>
      </c>
      <c r="G14" s="432">
        <v>208.42</v>
      </c>
      <c r="H14" s="181">
        <v>240.5</v>
      </c>
      <c r="I14" s="181">
        <v>225.8</v>
      </c>
      <c r="J14" s="181">
        <v>203.9375</v>
      </c>
      <c r="K14" s="432">
        <v>184.125</v>
      </c>
      <c r="L14" s="181">
        <v>161.6</v>
      </c>
      <c r="M14" s="181">
        <v>143.25</v>
      </c>
      <c r="N14" s="181">
        <v>125.91666666666667</v>
      </c>
      <c r="O14" s="456">
        <f t="shared" si="0"/>
        <v>188.19159722222219</v>
      </c>
    </row>
    <row r="15" spans="1:15" s="16" customFormat="1" ht="15.75" customHeight="1">
      <c r="A15" s="403" t="s">
        <v>369</v>
      </c>
      <c r="B15" s="285" t="s">
        <v>57</v>
      </c>
      <c r="C15" s="440">
        <v>881.8700500000001</v>
      </c>
      <c r="D15" s="440">
        <v>939.1116875</v>
      </c>
      <c r="E15" s="440">
        <v>958.5981666666665</v>
      </c>
      <c r="F15" s="440">
        <v>1077.22475</v>
      </c>
      <c r="G15" s="440">
        <v>1018.6720000000001</v>
      </c>
      <c r="H15" s="440">
        <v>1052.70175</v>
      </c>
      <c r="I15" s="440">
        <v>1096.3418</v>
      </c>
      <c r="J15" s="440">
        <v>1129.1536875</v>
      </c>
      <c r="K15" s="440">
        <v>1119.2402499999998</v>
      </c>
      <c r="L15" s="440">
        <v>1069.516</v>
      </c>
      <c r="M15" s="440">
        <v>1071.534625</v>
      </c>
      <c r="N15" s="440">
        <v>1091.5997499999999</v>
      </c>
      <c r="O15" s="456">
        <f t="shared" si="0"/>
        <v>1042.1303763888889</v>
      </c>
    </row>
    <row r="16" spans="1:15" s="16" customFormat="1" ht="15.75" customHeight="1">
      <c r="A16" s="403" t="s">
        <v>335</v>
      </c>
      <c r="B16" s="285" t="s">
        <v>57</v>
      </c>
      <c r="C16" s="440">
        <v>830.34075</v>
      </c>
      <c r="D16" s="440">
        <v>845.2140625000001</v>
      </c>
      <c r="E16" s="440">
        <v>828.2209621212121</v>
      </c>
      <c r="F16" s="440">
        <v>837.8415</v>
      </c>
      <c r="G16" s="440">
        <v>860.5325500000001</v>
      </c>
      <c r="H16" s="440">
        <v>869.8815</v>
      </c>
      <c r="I16" s="440">
        <v>882.039</v>
      </c>
      <c r="J16" s="440">
        <v>842.8458125</v>
      </c>
      <c r="K16" s="440">
        <v>834.80125</v>
      </c>
      <c r="L16" s="440">
        <v>858.8086</v>
      </c>
      <c r="M16" s="440">
        <v>881.0818125</v>
      </c>
      <c r="N16" s="440">
        <v>876.7420000000001</v>
      </c>
      <c r="O16" s="456">
        <f t="shared" si="0"/>
        <v>854.0291499684344</v>
      </c>
    </row>
    <row r="17" spans="1:15" s="16" customFormat="1" ht="15.75" customHeight="1">
      <c r="A17" s="403" t="s">
        <v>336</v>
      </c>
      <c r="B17" s="285" t="s">
        <v>57</v>
      </c>
      <c r="C17" s="440">
        <v>641.83035</v>
      </c>
      <c r="D17" s="440">
        <v>730.3176250000001</v>
      </c>
      <c r="E17" s="440">
        <v>641.79425</v>
      </c>
      <c r="F17" s="440">
        <v>739.02775</v>
      </c>
      <c r="G17" s="440">
        <v>670.97795</v>
      </c>
      <c r="H17" s="440">
        <v>766.4390000000001</v>
      </c>
      <c r="I17" s="440">
        <v>756.8724</v>
      </c>
      <c r="J17" s="440">
        <v>733.9670625</v>
      </c>
      <c r="K17" s="440">
        <v>758.94375</v>
      </c>
      <c r="L17" s="440">
        <v>828.80205</v>
      </c>
      <c r="M17" s="440">
        <v>798.9010000000001</v>
      </c>
      <c r="N17" s="440">
        <v>757.6174166666667</v>
      </c>
      <c r="O17" s="456">
        <f t="shared" si="0"/>
        <v>735.4575503472223</v>
      </c>
    </row>
    <row r="18" spans="1:15" s="16" customFormat="1" ht="15.75" customHeight="1">
      <c r="A18" s="403" t="s">
        <v>337</v>
      </c>
      <c r="B18" s="285" t="s">
        <v>57</v>
      </c>
      <c r="C18" s="440">
        <v>687.3477166666667</v>
      </c>
      <c r="D18" s="440">
        <v>741.69175</v>
      </c>
      <c r="E18" s="440">
        <v>706.4848</v>
      </c>
      <c r="F18" s="440">
        <v>719.6575</v>
      </c>
      <c r="G18" s="440">
        <v>749.35675</v>
      </c>
      <c r="H18" s="440">
        <v>768.025</v>
      </c>
      <c r="I18" s="440">
        <v>767.6535999999999</v>
      </c>
      <c r="J18" s="440">
        <v>729.2178749999999</v>
      </c>
      <c r="K18" s="440">
        <v>743.4619375</v>
      </c>
      <c r="L18" s="440">
        <v>778.8371500000001</v>
      </c>
      <c r="M18" s="440">
        <v>788.0195624999999</v>
      </c>
      <c r="N18" s="440">
        <v>767.7547500000001</v>
      </c>
      <c r="O18" s="456">
        <f t="shared" si="0"/>
        <v>745.6256993055555</v>
      </c>
    </row>
    <row r="19" spans="1:15" s="16" customFormat="1" ht="15.75" customHeight="1">
      <c r="A19" s="403" t="s">
        <v>4</v>
      </c>
      <c r="B19" s="285" t="s">
        <v>58</v>
      </c>
      <c r="C19" s="440">
        <v>235.65066666666667</v>
      </c>
      <c r="D19" s="440">
        <v>246.5</v>
      </c>
      <c r="E19" s="440">
        <v>213.9</v>
      </c>
      <c r="F19" s="440">
        <v>215</v>
      </c>
      <c r="G19" s="440">
        <v>250</v>
      </c>
      <c r="H19" s="440">
        <v>250</v>
      </c>
      <c r="I19" s="440">
        <v>250</v>
      </c>
      <c r="J19" s="440">
        <v>245.25</v>
      </c>
      <c r="K19" s="440">
        <v>245</v>
      </c>
      <c r="L19" s="440">
        <v>249.4</v>
      </c>
      <c r="M19" s="440">
        <v>257.625</v>
      </c>
      <c r="N19" s="440">
        <v>272.0833333333333</v>
      </c>
      <c r="O19" s="456">
        <f t="shared" si="0"/>
        <v>244.20075</v>
      </c>
    </row>
    <row r="20" spans="1:15" s="16" customFormat="1" ht="15.75" customHeight="1">
      <c r="A20" s="403" t="s">
        <v>259</v>
      </c>
      <c r="B20" s="285" t="s">
        <v>57</v>
      </c>
      <c r="C20" s="440">
        <v>202.49986666666666</v>
      </c>
      <c r="D20" s="440">
        <v>264.527125</v>
      </c>
      <c r="E20" s="440">
        <v>169.66899999999998</v>
      </c>
      <c r="F20" s="440">
        <v>211.1875</v>
      </c>
      <c r="G20" s="440">
        <v>315.4959</v>
      </c>
      <c r="H20" s="440">
        <v>449.99049999999994</v>
      </c>
      <c r="I20" s="440">
        <v>434.5936</v>
      </c>
      <c r="J20" s="440">
        <v>396.25</v>
      </c>
      <c r="K20" s="440">
        <v>723.125</v>
      </c>
      <c r="L20" s="440">
        <v>823</v>
      </c>
      <c r="M20" s="440">
        <v>976.875</v>
      </c>
      <c r="N20" s="440">
        <v>517.5</v>
      </c>
      <c r="O20" s="456">
        <f t="shared" si="0"/>
        <v>457.0594576388889</v>
      </c>
    </row>
    <row r="21" spans="1:15" s="16" customFormat="1" ht="15.75" customHeight="1">
      <c r="A21" s="403" t="s">
        <v>72</v>
      </c>
      <c r="B21" s="285" t="s">
        <v>57</v>
      </c>
      <c r="C21" s="440">
        <v>2732.916666666667</v>
      </c>
      <c r="D21" s="440">
        <v>2994.6875</v>
      </c>
      <c r="E21" s="440">
        <v>3076.66625</v>
      </c>
      <c r="F21" s="440">
        <v>2913.95825</v>
      </c>
      <c r="G21" s="440">
        <v>1772.5</v>
      </c>
      <c r="H21" s="440">
        <v>1863.75</v>
      </c>
      <c r="I21" s="440">
        <v>2053</v>
      </c>
      <c r="J21" s="440">
        <v>2178.75</v>
      </c>
      <c r="K21" s="440">
        <v>2130</v>
      </c>
      <c r="L21" s="440">
        <v>2116</v>
      </c>
      <c r="M21" s="440">
        <v>2272.5</v>
      </c>
      <c r="N21" s="440">
        <v>2366.6666666666665</v>
      </c>
      <c r="O21" s="456">
        <f t="shared" si="0"/>
        <v>2372.6162777777777</v>
      </c>
    </row>
    <row r="22" spans="1:15" s="16" customFormat="1" ht="15.75" customHeight="1">
      <c r="A22" s="403" t="s">
        <v>5</v>
      </c>
      <c r="B22" s="285" t="s">
        <v>57</v>
      </c>
      <c r="C22" s="440">
        <v>313.7506666666667</v>
      </c>
      <c r="D22" s="440">
        <v>386.25</v>
      </c>
      <c r="E22" s="440">
        <v>343.5833333333333</v>
      </c>
      <c r="F22" s="440">
        <v>293.5</v>
      </c>
      <c r="G22" s="440">
        <v>293</v>
      </c>
      <c r="H22" s="440">
        <v>370</v>
      </c>
      <c r="I22" s="440">
        <v>365</v>
      </c>
      <c r="J22" s="440">
        <v>360.625</v>
      </c>
      <c r="K22" s="440">
        <v>338.75</v>
      </c>
      <c r="L22" s="440">
        <v>375</v>
      </c>
      <c r="M22" s="440">
        <v>352.5</v>
      </c>
      <c r="N22" s="440">
        <v>371.25</v>
      </c>
      <c r="O22" s="456">
        <f t="shared" si="0"/>
        <v>346.9340833333333</v>
      </c>
    </row>
    <row r="23" spans="1:15" s="16" customFormat="1" ht="15.75" customHeight="1">
      <c r="A23" s="403" t="s">
        <v>50</v>
      </c>
      <c r="B23" s="285" t="s">
        <v>57</v>
      </c>
      <c r="C23" s="440">
        <v>322.3602</v>
      </c>
      <c r="D23" s="440">
        <v>343.1445</v>
      </c>
      <c r="E23" s="440">
        <v>370.243371794872</v>
      </c>
      <c r="F23" s="440">
        <v>382.5375</v>
      </c>
      <c r="G23" s="440">
        <v>337.2962</v>
      </c>
      <c r="H23" s="440">
        <v>454.7835</v>
      </c>
      <c r="I23" s="440">
        <v>439.426</v>
      </c>
      <c r="J23" s="440">
        <v>466.6745</v>
      </c>
      <c r="K23" s="440">
        <v>452.916625</v>
      </c>
      <c r="L23" s="440">
        <v>459.7424</v>
      </c>
      <c r="M23" s="440">
        <v>561.06225</v>
      </c>
      <c r="N23" s="440">
        <v>504.591666666667</v>
      </c>
      <c r="O23" s="456">
        <f t="shared" si="0"/>
        <v>424.5648927884616</v>
      </c>
    </row>
    <row r="24" spans="1:15" s="16" customFormat="1" ht="15.75" customHeight="1">
      <c r="A24" s="403" t="s">
        <v>267</v>
      </c>
      <c r="B24" s="285" t="s">
        <v>57</v>
      </c>
      <c r="C24" s="440">
        <v>792.825</v>
      </c>
      <c r="D24" s="440">
        <v>789.0415</v>
      </c>
      <c r="E24" s="440">
        <v>678.125</v>
      </c>
      <c r="F24" s="440">
        <v>637.72475</v>
      </c>
      <c r="G24" s="440">
        <v>587.495</v>
      </c>
      <c r="H24" s="440">
        <v>584.2819999999999</v>
      </c>
      <c r="I24" s="440">
        <v>601.0278</v>
      </c>
      <c r="J24" s="440">
        <v>543.71875</v>
      </c>
      <c r="K24" s="440">
        <v>562.34825</v>
      </c>
      <c r="L24" s="440">
        <v>678.85</v>
      </c>
      <c r="M24" s="440">
        <v>926.09375</v>
      </c>
      <c r="N24" s="440">
        <v>1010.2083333333333</v>
      </c>
      <c r="O24" s="456">
        <f t="shared" si="0"/>
        <v>699.3116777777777</v>
      </c>
    </row>
    <row r="25" spans="1:15" s="16" customFormat="1" ht="15.75" customHeight="1">
      <c r="A25" s="403" t="s">
        <v>340</v>
      </c>
      <c r="B25" s="285" t="s">
        <v>57</v>
      </c>
      <c r="C25" s="440">
        <v>577.3249333333333</v>
      </c>
      <c r="D25" s="440">
        <v>583.6875</v>
      </c>
      <c r="E25" s="440">
        <v>489.2583333333333</v>
      </c>
      <c r="F25" s="440">
        <v>466.90625</v>
      </c>
      <c r="G25" s="440">
        <v>438.65</v>
      </c>
      <c r="H25" s="440">
        <v>460.2495</v>
      </c>
      <c r="I25" s="440">
        <v>452.22380000000004</v>
      </c>
      <c r="J25" s="440">
        <v>364.41875</v>
      </c>
      <c r="K25" s="440">
        <v>416.677</v>
      </c>
      <c r="L25" s="440">
        <v>619.8402</v>
      </c>
      <c r="M25" s="440">
        <v>766.0310625</v>
      </c>
      <c r="N25" s="440">
        <v>730.3741666666666</v>
      </c>
      <c r="O25" s="456">
        <f t="shared" si="0"/>
        <v>530.4701246527777</v>
      </c>
    </row>
    <row r="26" spans="1:15" s="16" customFormat="1" ht="15.75" customHeight="1">
      <c r="A26" s="403" t="s">
        <v>370</v>
      </c>
      <c r="B26" s="285" t="s">
        <v>57</v>
      </c>
      <c r="C26" s="440">
        <v>600</v>
      </c>
      <c r="D26" s="440">
        <v>685</v>
      </c>
      <c r="E26" s="440">
        <v>712.5</v>
      </c>
      <c r="F26" s="440">
        <v>847.5</v>
      </c>
      <c r="G26" s="440">
        <v>850</v>
      </c>
      <c r="H26" s="440"/>
      <c r="I26" s="440"/>
      <c r="J26" s="440"/>
      <c r="K26" s="440"/>
      <c r="L26" s="440"/>
      <c r="M26" s="440"/>
      <c r="N26" s="440"/>
      <c r="O26" s="456">
        <f t="shared" si="0"/>
        <v>739</v>
      </c>
    </row>
    <row r="27" spans="1:15" s="16" customFormat="1" ht="15.75" customHeight="1">
      <c r="A27" s="403" t="s">
        <v>12</v>
      </c>
      <c r="B27" s="285" t="s">
        <v>57</v>
      </c>
      <c r="C27" s="440"/>
      <c r="D27" s="440">
        <v>180.84</v>
      </c>
      <c r="E27" s="440">
        <v>172.62976190476192</v>
      </c>
      <c r="F27" s="440">
        <v>141.30450000000002</v>
      </c>
      <c r="G27" s="440">
        <v>136.08139999999997</v>
      </c>
      <c r="H27" s="440">
        <v>850</v>
      </c>
      <c r="I27" s="440">
        <v>236.68</v>
      </c>
      <c r="J27" s="440">
        <v>163.027</v>
      </c>
      <c r="K27" s="440">
        <v>170.750375</v>
      </c>
      <c r="L27" s="440">
        <v>177.1672</v>
      </c>
      <c r="M27" s="440">
        <v>202.97625</v>
      </c>
      <c r="N27" s="440">
        <v>183.6898333333333</v>
      </c>
      <c r="O27" s="456">
        <f t="shared" si="0"/>
        <v>237.7405745670996</v>
      </c>
    </row>
    <row r="28" spans="1:15" s="16" customFormat="1" ht="15.75" customHeight="1">
      <c r="A28" s="403" t="s">
        <v>13</v>
      </c>
      <c r="B28" s="285" t="s">
        <v>57</v>
      </c>
      <c r="C28" s="440"/>
      <c r="D28" s="440">
        <v>205.77666666666667</v>
      </c>
      <c r="E28" s="440">
        <v>200.96765873015872</v>
      </c>
      <c r="F28" s="440">
        <v>102.101</v>
      </c>
      <c r="G28" s="440">
        <v>93.1478</v>
      </c>
      <c r="H28" s="440">
        <v>148.4875</v>
      </c>
      <c r="I28" s="440">
        <v>137.97560000000001</v>
      </c>
      <c r="J28" s="440">
        <v>160.27274999999997</v>
      </c>
      <c r="K28" s="440">
        <v>116.829</v>
      </c>
      <c r="L28" s="440">
        <v>94.16799999999999</v>
      </c>
      <c r="M28" s="440">
        <v>219.41375</v>
      </c>
      <c r="N28" s="440">
        <v>154.17125</v>
      </c>
      <c r="O28" s="456">
        <f t="shared" si="0"/>
        <v>148.48281594516592</v>
      </c>
    </row>
    <row r="29" spans="1:15" s="16" customFormat="1" ht="15.75" customHeight="1">
      <c r="A29" s="403" t="s">
        <v>14</v>
      </c>
      <c r="B29" s="285" t="s">
        <v>57</v>
      </c>
      <c r="C29" s="440"/>
      <c r="D29" s="440"/>
      <c r="E29" s="440">
        <v>71.56777777777778</v>
      </c>
      <c r="F29" s="440">
        <v>112.0835</v>
      </c>
      <c r="G29" s="440">
        <v>119.7</v>
      </c>
      <c r="H29" s="440">
        <v>96.44099999999999</v>
      </c>
      <c r="I29" s="440">
        <v>157.96800000000002</v>
      </c>
      <c r="J29" s="440">
        <v>120</v>
      </c>
      <c r="K29" s="440">
        <v>119.7</v>
      </c>
      <c r="L29" s="440"/>
      <c r="M29" s="440">
        <v>120</v>
      </c>
      <c r="N29" s="440">
        <v>105.5</v>
      </c>
      <c r="O29" s="456">
        <f t="shared" si="0"/>
        <v>113.66225308641975</v>
      </c>
    </row>
    <row r="30" spans="1:15" s="16" customFormat="1" ht="15.75" customHeight="1">
      <c r="A30" s="403" t="s">
        <v>289</v>
      </c>
      <c r="B30" s="285" t="s">
        <v>58</v>
      </c>
      <c r="C30" s="440">
        <v>78.1</v>
      </c>
      <c r="D30" s="440">
        <v>70.75</v>
      </c>
      <c r="E30" s="440">
        <v>58.333333333333336</v>
      </c>
      <c r="F30" s="440"/>
      <c r="G30" s="440"/>
      <c r="H30" s="440">
        <v>120</v>
      </c>
      <c r="I30" s="440">
        <v>120</v>
      </c>
      <c r="J30" s="440"/>
      <c r="K30" s="440"/>
      <c r="L30" s="440"/>
      <c r="M30" s="440"/>
      <c r="N30" s="440"/>
      <c r="O30" s="456">
        <f t="shared" si="0"/>
        <v>89.43666666666667</v>
      </c>
    </row>
    <row r="31" spans="1:15" s="16" customFormat="1" ht="15.75" customHeight="1">
      <c r="A31" s="403" t="s">
        <v>268</v>
      </c>
      <c r="B31" s="285" t="s">
        <v>57</v>
      </c>
      <c r="C31" s="440">
        <v>648.5533333333334</v>
      </c>
      <c r="D31" s="440">
        <v>307.52</v>
      </c>
      <c r="E31" s="440">
        <v>117.5</v>
      </c>
      <c r="F31" s="440">
        <v>124.75</v>
      </c>
      <c r="G31" s="440">
        <v>158.8</v>
      </c>
      <c r="H31" s="440">
        <v>170.5</v>
      </c>
      <c r="I31" s="440">
        <v>122.8</v>
      </c>
      <c r="J31" s="440">
        <v>139.25</v>
      </c>
      <c r="K31" s="440">
        <v>156.5</v>
      </c>
      <c r="L31" s="440">
        <v>166.68</v>
      </c>
      <c r="M31" s="440">
        <v>199.625</v>
      </c>
      <c r="N31" s="440">
        <v>181.16666666666666</v>
      </c>
      <c r="O31" s="456">
        <f t="shared" si="0"/>
        <v>207.80374999999995</v>
      </c>
    </row>
    <row r="32" spans="1:15" s="16" customFormat="1" ht="15.75" customHeight="1">
      <c r="A32" s="403" t="s">
        <v>6</v>
      </c>
      <c r="B32" s="285" t="s">
        <v>57</v>
      </c>
      <c r="C32" s="440">
        <v>383.440166666666</v>
      </c>
      <c r="D32" s="440">
        <v>347.9615</v>
      </c>
      <c r="E32" s="440">
        <v>388.257666666667</v>
      </c>
      <c r="F32" s="440">
        <v>374.26</v>
      </c>
      <c r="G32" s="440">
        <v>397.1318</v>
      </c>
      <c r="H32" s="440">
        <v>309.625</v>
      </c>
      <c r="I32" s="440">
        <v>216.81600000000003</v>
      </c>
      <c r="J32" s="440">
        <v>249.323625</v>
      </c>
      <c r="K32" s="440">
        <v>371.376375</v>
      </c>
      <c r="L32" s="440">
        <v>387.1025</v>
      </c>
      <c r="M32" s="440">
        <v>369.64175</v>
      </c>
      <c r="N32" s="440">
        <v>333.058833333333</v>
      </c>
      <c r="O32" s="456">
        <f t="shared" si="0"/>
        <v>343.9996013888888</v>
      </c>
    </row>
    <row r="33" spans="1:15" s="16" customFormat="1" ht="15.75" customHeight="1">
      <c r="A33" s="403" t="s">
        <v>7</v>
      </c>
      <c r="B33" s="285" t="s">
        <v>33</v>
      </c>
      <c r="C33" s="440">
        <v>2.4278623333333336</v>
      </c>
      <c r="D33" s="440">
        <v>3.59792375</v>
      </c>
      <c r="E33" s="440">
        <v>4.667317619047619</v>
      </c>
      <c r="F33" s="440">
        <v>3.652375</v>
      </c>
      <c r="G33" s="440">
        <v>2.717099</v>
      </c>
      <c r="H33" s="440">
        <v>3.1499399999999995</v>
      </c>
      <c r="I33" s="440">
        <v>3.3656599999999997</v>
      </c>
      <c r="J33" s="440">
        <v>3.1495949999999997</v>
      </c>
      <c r="K33" s="440">
        <v>3.042675</v>
      </c>
      <c r="L33" s="440">
        <v>2.706942</v>
      </c>
      <c r="M33" s="440">
        <v>2.4855</v>
      </c>
      <c r="N33" s="440">
        <v>2.295431666666667</v>
      </c>
      <c r="O33" s="456">
        <f t="shared" si="0"/>
        <v>3.104860114087302</v>
      </c>
    </row>
    <row r="34" spans="1:15" s="16" customFormat="1" ht="15.75" customHeight="1">
      <c r="A34" s="403" t="s">
        <v>269</v>
      </c>
      <c r="B34" s="336" t="s">
        <v>57</v>
      </c>
      <c r="C34" s="84">
        <v>602.3333333333333</v>
      </c>
      <c r="D34" s="84">
        <v>590.3125</v>
      </c>
      <c r="E34" s="84">
        <v>514.2291666666666</v>
      </c>
      <c r="F34" s="90">
        <v>317.25</v>
      </c>
      <c r="G34" s="88">
        <v>322</v>
      </c>
      <c r="H34" s="89">
        <v>388.75</v>
      </c>
      <c r="I34" s="101">
        <v>441</v>
      </c>
      <c r="J34" s="89">
        <v>442.5</v>
      </c>
      <c r="K34" s="90">
        <v>425</v>
      </c>
      <c r="L34" s="89">
        <v>362</v>
      </c>
      <c r="M34" s="101">
        <v>350</v>
      </c>
      <c r="N34" s="89">
        <v>359.16666666666663</v>
      </c>
      <c r="O34" s="456">
        <f t="shared" si="0"/>
        <v>426.2118055555556</v>
      </c>
    </row>
    <row r="35" spans="1:15" s="16" customFormat="1" ht="18" customHeight="1">
      <c r="A35" s="470" t="s">
        <v>290</v>
      </c>
      <c r="B35" s="471" t="s">
        <v>57</v>
      </c>
      <c r="C35" s="404">
        <v>332.16666666666663</v>
      </c>
      <c r="D35" s="404">
        <v>221.25</v>
      </c>
      <c r="E35" s="404">
        <v>167.91666666666666</v>
      </c>
      <c r="F35" s="404">
        <v>222.75</v>
      </c>
      <c r="G35" s="404">
        <v>233.5</v>
      </c>
      <c r="H35" s="404">
        <v>286</v>
      </c>
      <c r="I35" s="404">
        <v>374</v>
      </c>
      <c r="J35" s="404">
        <v>467.5</v>
      </c>
      <c r="K35" s="404">
        <v>376.5625</v>
      </c>
      <c r="L35" s="404">
        <v>331</v>
      </c>
      <c r="M35" s="404">
        <v>376.5625</v>
      </c>
      <c r="N35" s="404">
        <v>307.5</v>
      </c>
      <c r="O35" s="472">
        <f t="shared" si="0"/>
        <v>308.05902777777777</v>
      </c>
    </row>
    <row r="36" spans="1:15" s="16" customFormat="1" ht="7.5" customHeight="1">
      <c r="A36" s="239"/>
      <c r="B36" s="359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3"/>
    </row>
    <row r="37" spans="1:18" s="240" customFormat="1" ht="39.75" customHeight="1">
      <c r="A37" s="493" t="s">
        <v>396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R37" s="449"/>
    </row>
    <row r="38" spans="2:18" s="240" customFormat="1" ht="10.5" customHeight="1">
      <c r="B38" s="286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1"/>
      <c r="R38" s="449"/>
    </row>
    <row r="39" spans="1:18" s="240" customFormat="1" ht="12.75">
      <c r="A39" s="452"/>
      <c r="B39" s="453"/>
      <c r="C39" s="454"/>
      <c r="D39" s="454"/>
      <c r="E39" s="454"/>
      <c r="F39" s="454"/>
      <c r="G39" s="454"/>
      <c r="H39" s="454"/>
      <c r="I39" s="453"/>
      <c r="J39" s="454"/>
      <c r="K39" s="454"/>
      <c r="L39" s="453"/>
      <c r="M39" s="453"/>
      <c r="N39" s="454"/>
      <c r="O39" s="455"/>
      <c r="R39" s="449"/>
    </row>
    <row r="40" spans="1:18" s="240" customFormat="1" ht="12.75">
      <c r="A40" s="452" t="s">
        <v>351</v>
      </c>
      <c r="B40" s="453" t="s">
        <v>0</v>
      </c>
      <c r="C40" s="454" t="s">
        <v>16</v>
      </c>
      <c r="D40" s="454" t="s">
        <v>17</v>
      </c>
      <c r="E40" s="454" t="s">
        <v>18</v>
      </c>
      <c r="F40" s="454" t="s">
        <v>19</v>
      </c>
      <c r="G40" s="454" t="s">
        <v>20</v>
      </c>
      <c r="H40" s="454" t="s">
        <v>21</v>
      </c>
      <c r="I40" s="453" t="s">
        <v>22</v>
      </c>
      <c r="J40" s="454" t="s">
        <v>195</v>
      </c>
      <c r="K40" s="454" t="s">
        <v>23</v>
      </c>
      <c r="L40" s="453" t="s">
        <v>24</v>
      </c>
      <c r="M40" s="453" t="s">
        <v>25</v>
      </c>
      <c r="N40" s="454" t="s">
        <v>26</v>
      </c>
      <c r="O40" s="455" t="s">
        <v>40</v>
      </c>
      <c r="R40" s="449"/>
    </row>
    <row r="41" spans="1:15" ht="16.5" customHeight="1">
      <c r="A41" s="403" t="s">
        <v>8</v>
      </c>
      <c r="B41" s="336" t="s">
        <v>57</v>
      </c>
      <c r="C41" s="84">
        <v>349.277166666667</v>
      </c>
      <c r="D41" s="84">
        <v>367.805125</v>
      </c>
      <c r="E41" s="89">
        <v>321.579833333333</v>
      </c>
      <c r="F41" s="90">
        <v>382.167</v>
      </c>
      <c r="G41" s="90">
        <v>351.3355</v>
      </c>
      <c r="H41" s="89">
        <v>328.2225</v>
      </c>
      <c r="I41" s="101">
        <v>392.6732</v>
      </c>
      <c r="J41" s="89">
        <v>363.639625</v>
      </c>
      <c r="K41" s="90">
        <v>388.574</v>
      </c>
      <c r="L41" s="89">
        <v>351.4494</v>
      </c>
      <c r="M41" s="89">
        <v>222.34199999999998</v>
      </c>
      <c r="N41" s="89">
        <v>290.756166666667</v>
      </c>
      <c r="O41" s="456">
        <f>AVERAGE(C41:N41)</f>
        <v>342.4851263888889</v>
      </c>
    </row>
    <row r="42" spans="1:15" ht="16.5" customHeight="1">
      <c r="A42" s="403" t="s">
        <v>9</v>
      </c>
      <c r="B42" s="336" t="s">
        <v>58</v>
      </c>
      <c r="C42" s="84">
        <v>403.33333333333337</v>
      </c>
      <c r="D42" s="84">
        <v>400</v>
      </c>
      <c r="E42" s="89">
        <v>600</v>
      </c>
      <c r="F42" s="90">
        <v>600</v>
      </c>
      <c r="G42" s="90">
        <v>550</v>
      </c>
      <c r="H42" s="89">
        <v>535</v>
      </c>
      <c r="I42" s="101">
        <v>369</v>
      </c>
      <c r="J42" s="89">
        <v>226.5625</v>
      </c>
      <c r="K42" s="90">
        <v>200</v>
      </c>
      <c r="L42" s="89">
        <v>158</v>
      </c>
      <c r="M42" s="89">
        <v>204.5</v>
      </c>
      <c r="N42" s="89">
        <v>285.8333333333333</v>
      </c>
      <c r="O42" s="456">
        <f>AVERAGE(C42:N42)</f>
        <v>377.6857638888889</v>
      </c>
    </row>
    <row r="43" spans="1:15" ht="16.5" customHeight="1">
      <c r="A43" s="403" t="s">
        <v>10</v>
      </c>
      <c r="B43" s="336" t="s">
        <v>58</v>
      </c>
      <c r="C43" s="84">
        <v>77.4</v>
      </c>
      <c r="D43" s="84">
        <v>70.5</v>
      </c>
      <c r="E43" s="89">
        <v>75.4</v>
      </c>
      <c r="F43" s="90">
        <v>87.75</v>
      </c>
      <c r="G43" s="90">
        <v>71.6</v>
      </c>
      <c r="H43" s="89">
        <v>70</v>
      </c>
      <c r="I43" s="101">
        <v>72.4</v>
      </c>
      <c r="J43" s="89">
        <v>77</v>
      </c>
      <c r="K43" s="90">
        <v>84.0625</v>
      </c>
      <c r="L43" s="89">
        <v>88.4</v>
      </c>
      <c r="M43" s="89">
        <v>89.75</v>
      </c>
      <c r="N43" s="89">
        <v>89.75</v>
      </c>
      <c r="O43" s="456">
        <f>AVERAGE(C43:N43)</f>
        <v>79.50104166666667</v>
      </c>
    </row>
    <row r="44" spans="1:15" ht="16.5" customHeight="1">
      <c r="A44" s="403" t="s">
        <v>51</v>
      </c>
      <c r="B44" s="336" t="s">
        <v>58</v>
      </c>
      <c r="C44" s="84">
        <v>1005.5555555555555</v>
      </c>
      <c r="D44" s="84">
        <v>1027.0833333333335</v>
      </c>
      <c r="E44" s="89">
        <v>1217.5</v>
      </c>
      <c r="F44" s="90">
        <v>1300</v>
      </c>
      <c r="G44" s="90">
        <v>805.8333333333334</v>
      </c>
      <c r="H44" s="89">
        <v>879.1666666666666</v>
      </c>
      <c r="I44" s="101">
        <v>860</v>
      </c>
      <c r="J44" s="89">
        <v>834.6666666666666</v>
      </c>
      <c r="K44" s="90">
        <v>706.7708333333333</v>
      </c>
      <c r="L44" s="89">
        <v>687.9166666666666</v>
      </c>
      <c r="M44" s="89">
        <v>879.1666666666666</v>
      </c>
      <c r="N44" s="89">
        <v>1077.7777777777778</v>
      </c>
      <c r="O44" s="456">
        <f>AVERAGE(C44:N44)</f>
        <v>940.1197916666665</v>
      </c>
    </row>
    <row r="45" spans="1:15" ht="16.5" customHeight="1">
      <c r="A45" s="403" t="s">
        <v>374</v>
      </c>
      <c r="B45" s="336" t="s">
        <v>58</v>
      </c>
      <c r="C45" s="84">
        <v>62.17633333333333</v>
      </c>
      <c r="D45" s="84">
        <v>49.873125</v>
      </c>
      <c r="E45" s="89">
        <v>50.501376146789</v>
      </c>
      <c r="F45" s="90">
        <v>61.99</v>
      </c>
      <c r="G45" s="90">
        <v>49.8696</v>
      </c>
      <c r="H45" s="89">
        <v>51.664</v>
      </c>
      <c r="I45" s="101">
        <v>43.8048</v>
      </c>
      <c r="J45" s="89">
        <v>61.873</v>
      </c>
      <c r="K45" s="90">
        <v>51.361</v>
      </c>
      <c r="L45" s="89">
        <v>58.742</v>
      </c>
      <c r="M45" s="89">
        <v>53.666</v>
      </c>
      <c r="N45" s="89">
        <v>51.9435</v>
      </c>
      <c r="O45" s="456">
        <f aca="true" t="shared" si="1" ref="O45:O56">AVERAGE(C45:N45)</f>
        <v>53.95539454001019</v>
      </c>
    </row>
    <row r="46" spans="1:15" ht="16.5" customHeight="1">
      <c r="A46" s="403" t="s">
        <v>52</v>
      </c>
      <c r="B46" s="336" t="s">
        <v>58</v>
      </c>
      <c r="C46" s="84">
        <v>619.8333333333333</v>
      </c>
      <c r="D46" s="84">
        <v>765</v>
      </c>
      <c r="E46" s="89">
        <v>776.9988333333333</v>
      </c>
      <c r="F46" s="90">
        <v>737.5</v>
      </c>
      <c r="G46" s="90">
        <v>721</v>
      </c>
      <c r="H46" s="89">
        <v>795</v>
      </c>
      <c r="I46" s="101">
        <v>656</v>
      </c>
      <c r="J46" s="89">
        <v>977.5</v>
      </c>
      <c r="K46" s="90">
        <v>852.5</v>
      </c>
      <c r="L46" s="89">
        <v>705.5</v>
      </c>
      <c r="M46" s="89">
        <v>778.125</v>
      </c>
      <c r="N46" s="89">
        <v>705</v>
      </c>
      <c r="O46" s="456">
        <f t="shared" si="1"/>
        <v>757.4964305555555</v>
      </c>
    </row>
    <row r="47" spans="1:15" ht="16.5" customHeight="1">
      <c r="A47" s="403" t="s">
        <v>327</v>
      </c>
      <c r="B47" s="336" t="s">
        <v>375</v>
      </c>
      <c r="C47" s="84">
        <v>264.75</v>
      </c>
      <c r="D47" s="84">
        <v>253.125</v>
      </c>
      <c r="E47" s="89">
        <v>345.41666666666663</v>
      </c>
      <c r="F47" s="90">
        <v>620</v>
      </c>
      <c r="G47" s="90">
        <v>570</v>
      </c>
      <c r="H47" s="89">
        <v>692.5</v>
      </c>
      <c r="I47" s="101">
        <v>704</v>
      </c>
      <c r="J47" s="89">
        <v>747.5</v>
      </c>
      <c r="K47" s="90">
        <v>733.125</v>
      </c>
      <c r="L47" s="89">
        <v>612.5</v>
      </c>
      <c r="M47" s="89">
        <v>458.75</v>
      </c>
      <c r="N47" s="89">
        <v>316.6666666666667</v>
      </c>
      <c r="O47" s="456">
        <f t="shared" si="1"/>
        <v>526.5277777777777</v>
      </c>
    </row>
    <row r="48" spans="1:15" ht="16.5" customHeight="1">
      <c r="A48" s="403" t="s">
        <v>313</v>
      </c>
      <c r="B48" s="336" t="s">
        <v>375</v>
      </c>
      <c r="C48" s="84">
        <v>704.3333333333333</v>
      </c>
      <c r="D48" s="84">
        <v>689.375</v>
      </c>
      <c r="E48" s="89">
        <v>508.33333333333337</v>
      </c>
      <c r="F48" s="90">
        <v>552.5</v>
      </c>
      <c r="G48" s="90">
        <v>725.5</v>
      </c>
      <c r="H48" s="89">
        <v>795</v>
      </c>
      <c r="I48" s="101">
        <v>806</v>
      </c>
      <c r="J48" s="89">
        <v>858.4375</v>
      </c>
      <c r="K48" s="90">
        <v>842.5</v>
      </c>
      <c r="L48" s="89">
        <v>845.5</v>
      </c>
      <c r="M48" s="89">
        <v>847.5</v>
      </c>
      <c r="N48" s="89">
        <v>852.9166666666666</v>
      </c>
      <c r="O48" s="456">
        <f t="shared" si="1"/>
        <v>752.3246527777777</v>
      </c>
    </row>
    <row r="49" spans="1:15" ht="16.5" customHeight="1">
      <c r="A49" s="403" t="s">
        <v>53</v>
      </c>
      <c r="B49" s="336" t="s">
        <v>58</v>
      </c>
      <c r="C49" s="84">
        <v>715.3333333333333</v>
      </c>
      <c r="D49" s="84">
        <v>765</v>
      </c>
      <c r="E49" s="89">
        <v>727.15</v>
      </c>
      <c r="F49" s="90">
        <v>922.5</v>
      </c>
      <c r="G49" s="90">
        <v>1006</v>
      </c>
      <c r="H49" s="89">
        <v>930</v>
      </c>
      <c r="I49" s="101">
        <v>758</v>
      </c>
      <c r="J49" s="89">
        <v>895</v>
      </c>
      <c r="K49" s="90">
        <v>832.5</v>
      </c>
      <c r="L49" s="89">
        <v>666.5</v>
      </c>
      <c r="M49" s="89">
        <v>876.25</v>
      </c>
      <c r="N49" s="89">
        <v>1017.5</v>
      </c>
      <c r="O49" s="456">
        <f t="shared" si="1"/>
        <v>842.6444444444445</v>
      </c>
    </row>
    <row r="50" spans="1:15" ht="16.5" customHeight="1">
      <c r="A50" s="403" t="s">
        <v>314</v>
      </c>
      <c r="B50" s="336" t="s">
        <v>375</v>
      </c>
      <c r="C50" s="84">
        <v>2620</v>
      </c>
      <c r="D50" s="84">
        <v>1871.25</v>
      </c>
      <c r="E50" s="89">
        <v>2170.8333333333335</v>
      </c>
      <c r="F50" s="90">
        <v>2010.5</v>
      </c>
      <c r="G50" s="90">
        <v>2040</v>
      </c>
      <c r="H50" s="89">
        <v>1897.5</v>
      </c>
      <c r="I50" s="101">
        <v>2120</v>
      </c>
      <c r="J50" s="89">
        <v>2386.875</v>
      </c>
      <c r="K50" s="90">
        <v>2662.5</v>
      </c>
      <c r="L50" s="89">
        <v>2479.5</v>
      </c>
      <c r="M50" s="89">
        <v>2308.75</v>
      </c>
      <c r="N50" s="89">
        <v>2177.5</v>
      </c>
      <c r="O50" s="456">
        <f t="shared" si="1"/>
        <v>2228.7673611111113</v>
      </c>
    </row>
    <row r="51" spans="1:15" ht="16.5" customHeight="1">
      <c r="A51" s="403" t="s">
        <v>345</v>
      </c>
      <c r="B51" s="336" t="s">
        <v>375</v>
      </c>
      <c r="C51" s="84">
        <v>1691.6333333333337</v>
      </c>
      <c r="D51" s="84">
        <v>1119.0625</v>
      </c>
      <c r="E51" s="89">
        <v>1658.3333333333333</v>
      </c>
      <c r="F51" s="90">
        <v>1237.5</v>
      </c>
      <c r="G51" s="90">
        <v>1144.5</v>
      </c>
      <c r="H51" s="89">
        <v>867.5</v>
      </c>
      <c r="I51" s="101">
        <v>1168</v>
      </c>
      <c r="J51" s="89">
        <v>1600.625</v>
      </c>
      <c r="K51" s="90">
        <v>1662.5</v>
      </c>
      <c r="L51" s="89">
        <v>1246.5</v>
      </c>
      <c r="M51" s="89">
        <v>1148.125</v>
      </c>
      <c r="N51" s="89">
        <v>1185</v>
      </c>
      <c r="O51" s="456">
        <f t="shared" si="1"/>
        <v>1310.773263888889</v>
      </c>
    </row>
    <row r="52" spans="1:15" ht="16.5" customHeight="1">
      <c r="A52" s="403" t="s">
        <v>328</v>
      </c>
      <c r="B52" s="336" t="s">
        <v>58</v>
      </c>
      <c r="C52" s="84">
        <v>58.66666666666667</v>
      </c>
      <c r="D52" s="84">
        <v>58.375</v>
      </c>
      <c r="E52" s="89">
        <v>49</v>
      </c>
      <c r="F52" s="90">
        <v>92.65</v>
      </c>
      <c r="G52" s="90">
        <v>145</v>
      </c>
      <c r="H52" s="89">
        <v>150</v>
      </c>
      <c r="I52" s="101">
        <v>132</v>
      </c>
      <c r="J52" s="89">
        <v>100</v>
      </c>
      <c r="K52" s="90">
        <v>100</v>
      </c>
      <c r="L52" s="89">
        <v>100</v>
      </c>
      <c r="M52" s="89">
        <v>98.25</v>
      </c>
      <c r="N52" s="89">
        <v>69.25</v>
      </c>
      <c r="O52" s="456">
        <f t="shared" si="1"/>
        <v>96.09930555555555</v>
      </c>
    </row>
    <row r="53" spans="1:15" ht="16.5" customHeight="1">
      <c r="A53" s="403" t="s">
        <v>56</v>
      </c>
      <c r="B53" s="336" t="s">
        <v>57</v>
      </c>
      <c r="C53" s="84">
        <v>1600</v>
      </c>
      <c r="D53" s="84">
        <v>1625</v>
      </c>
      <c r="E53" s="89">
        <v>1700</v>
      </c>
      <c r="F53" s="90">
        <v>1700</v>
      </c>
      <c r="G53" s="90">
        <v>1700</v>
      </c>
      <c r="H53" s="89">
        <v>1700</v>
      </c>
      <c r="I53" s="101">
        <v>1700</v>
      </c>
      <c r="J53" s="89">
        <v>1782.5</v>
      </c>
      <c r="K53" s="90">
        <v>1800</v>
      </c>
      <c r="L53" s="89">
        <v>1800</v>
      </c>
      <c r="M53" s="89">
        <v>1800</v>
      </c>
      <c r="N53" s="89">
        <v>1800</v>
      </c>
      <c r="O53" s="456">
        <f t="shared" si="1"/>
        <v>1725.625</v>
      </c>
    </row>
    <row r="54" spans="1:15" ht="16.5" customHeight="1">
      <c r="A54" s="403" t="s">
        <v>312</v>
      </c>
      <c r="B54" s="336" t="s">
        <v>57</v>
      </c>
      <c r="C54" s="84">
        <v>1400</v>
      </c>
      <c r="D54" s="84">
        <v>1387.5</v>
      </c>
      <c r="E54" s="89">
        <v>1300</v>
      </c>
      <c r="F54" s="90">
        <v>1300</v>
      </c>
      <c r="G54" s="90">
        <v>1300</v>
      </c>
      <c r="H54" s="89">
        <v>1300</v>
      </c>
      <c r="I54" s="101">
        <v>1300</v>
      </c>
      <c r="J54" s="89">
        <v>1350</v>
      </c>
      <c r="K54" s="90">
        <v>1352.5</v>
      </c>
      <c r="L54" s="89">
        <v>1362</v>
      </c>
      <c r="M54" s="89">
        <v>1350</v>
      </c>
      <c r="N54" s="89">
        <v>1365</v>
      </c>
      <c r="O54" s="456">
        <f t="shared" si="1"/>
        <v>1338.9166666666667</v>
      </c>
    </row>
    <row r="55" spans="1:15" ht="16.5" customHeight="1">
      <c r="A55" s="403" t="s">
        <v>11</v>
      </c>
      <c r="B55" s="336" t="s">
        <v>57</v>
      </c>
      <c r="C55" s="84">
        <v>961.6666666666666</v>
      </c>
      <c r="D55" s="84">
        <v>975</v>
      </c>
      <c r="E55" s="89">
        <v>950</v>
      </c>
      <c r="F55" s="90">
        <v>885.75</v>
      </c>
      <c r="G55" s="90">
        <v>710</v>
      </c>
      <c r="H55" s="89">
        <v>880</v>
      </c>
      <c r="I55" s="101">
        <v>902</v>
      </c>
      <c r="J55" s="89">
        <v>976.375</v>
      </c>
      <c r="K55" s="90">
        <v>970.75</v>
      </c>
      <c r="L55" s="89">
        <v>885.2</v>
      </c>
      <c r="M55" s="89">
        <v>895.09375</v>
      </c>
      <c r="N55" s="89">
        <v>1011.875</v>
      </c>
      <c r="O55" s="456">
        <f t="shared" si="1"/>
        <v>916.9758680555556</v>
      </c>
    </row>
    <row r="56" spans="1:15" ht="16.5" customHeight="1">
      <c r="A56" s="403" t="s">
        <v>349</v>
      </c>
      <c r="B56" s="336" t="s">
        <v>58</v>
      </c>
      <c r="C56" s="84">
        <v>75.11666666666666</v>
      </c>
      <c r="D56" s="84">
        <v>75</v>
      </c>
      <c r="E56" s="89">
        <v>91.06666666666668</v>
      </c>
      <c r="F56" s="90">
        <v>84.85</v>
      </c>
      <c r="G56" s="90">
        <v>68.67</v>
      </c>
      <c r="H56" s="89">
        <v>70.75</v>
      </c>
      <c r="I56" s="101">
        <v>74.6</v>
      </c>
      <c r="J56" s="89">
        <v>78.5625</v>
      </c>
      <c r="K56" s="90">
        <v>89.5</v>
      </c>
      <c r="L56" s="89">
        <v>88.8</v>
      </c>
      <c r="M56" s="89">
        <v>89.45</v>
      </c>
      <c r="N56" s="89">
        <v>92.41666666666667</v>
      </c>
      <c r="O56" s="456">
        <f t="shared" si="1"/>
        <v>81.56520833333333</v>
      </c>
    </row>
    <row r="57" spans="3:14" ht="12.75">
      <c r="C57" s="11"/>
      <c r="D57" s="11"/>
      <c r="E57" s="292"/>
      <c r="F57" s="13"/>
      <c r="G57" s="292"/>
      <c r="H57" s="292"/>
      <c r="I57" s="14"/>
      <c r="J57" s="292"/>
      <c r="K57" s="13"/>
      <c r="L57" s="14"/>
      <c r="M57" s="14"/>
      <c r="N57" s="292"/>
    </row>
    <row r="58" spans="1:14" ht="11.25">
      <c r="A58" s="8" t="s">
        <v>397</v>
      </c>
      <c r="C58" s="459"/>
      <c r="D58" s="459"/>
      <c r="E58" s="459"/>
      <c r="F58" s="460"/>
      <c r="G58" s="461"/>
      <c r="H58" s="462"/>
      <c r="I58" s="463"/>
      <c r="J58" s="462"/>
      <c r="K58" s="460"/>
      <c r="L58" s="462"/>
      <c r="M58" s="463"/>
      <c r="N58" s="462"/>
    </row>
    <row r="59" spans="3:14" ht="11.25">
      <c r="C59" s="464"/>
      <c r="D59" s="464"/>
      <c r="E59" s="464"/>
      <c r="F59" s="465"/>
      <c r="G59" s="466"/>
      <c r="H59" s="462"/>
      <c r="I59" s="467"/>
      <c r="J59" s="462"/>
      <c r="K59" s="465"/>
      <c r="L59" s="462"/>
      <c r="M59" s="467"/>
      <c r="N59" s="462"/>
    </row>
    <row r="60" spans="3:14" ht="11.2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2" spans="3:14" ht="11.25">
      <c r="C62" s="468"/>
      <c r="D62" s="469"/>
      <c r="E62" s="468"/>
      <c r="F62" s="468"/>
      <c r="G62" s="468"/>
      <c r="H62" s="468"/>
      <c r="I62" s="468"/>
      <c r="J62" s="468"/>
      <c r="K62" s="468"/>
      <c r="L62" s="468"/>
      <c r="M62" s="468"/>
      <c r="N62" s="468"/>
    </row>
  </sheetData>
  <sheetProtection/>
  <mergeCells count="2">
    <mergeCell ref="A1:O1"/>
    <mergeCell ref="A37:O3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43">
      <selection activeCell="A31" sqref="A1:IV16384"/>
    </sheetView>
  </sheetViews>
  <sheetFormatPr defaultColWidth="9.8515625" defaultRowHeight="12.75"/>
  <cols>
    <col min="1" max="1" width="15.421875" style="8" customWidth="1"/>
    <col min="2" max="2" width="6.28125" style="291" customWidth="1"/>
    <col min="3" max="3" width="8.57421875" style="8" customWidth="1"/>
    <col min="4" max="8" width="9.28125" style="8" customWidth="1"/>
    <col min="9" max="9" width="8.7109375" style="8" customWidth="1"/>
    <col min="10" max="10" width="9.421875" style="8" customWidth="1"/>
    <col min="11" max="14" width="9.00390625" style="8" customWidth="1"/>
    <col min="15" max="15" width="8.7109375" style="364" customWidth="1"/>
    <col min="16" max="16" width="15.7109375" style="8" customWidth="1"/>
    <col min="17" max="16384" width="9.8515625" style="8" customWidth="1"/>
  </cols>
  <sheetData>
    <row r="1" spans="1:18" s="240" customFormat="1" ht="39.75" customHeight="1">
      <c r="A1" s="493" t="s">
        <v>394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R1" s="449"/>
    </row>
    <row r="2" spans="2:18" s="240" customFormat="1" ht="10.5" customHeight="1">
      <c r="B2" s="286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1"/>
      <c r="R2" s="449"/>
    </row>
    <row r="3" spans="1:18" s="240" customFormat="1" ht="12.75">
      <c r="A3" s="452"/>
      <c r="B3" s="453"/>
      <c r="C3" s="454"/>
      <c r="D3" s="454"/>
      <c r="E3" s="454"/>
      <c r="F3" s="454"/>
      <c r="G3" s="454"/>
      <c r="H3" s="454"/>
      <c r="I3" s="453"/>
      <c r="J3" s="454"/>
      <c r="K3" s="454"/>
      <c r="L3" s="453"/>
      <c r="M3" s="453"/>
      <c r="N3" s="454"/>
      <c r="O3" s="455"/>
      <c r="R3" s="449"/>
    </row>
    <row r="4" spans="1:18" s="240" customFormat="1" ht="12.75">
      <c r="A4" s="452" t="s">
        <v>351</v>
      </c>
      <c r="B4" s="453" t="s">
        <v>0</v>
      </c>
      <c r="C4" s="454" t="s">
        <v>16</v>
      </c>
      <c r="D4" s="454" t="s">
        <v>17</v>
      </c>
      <c r="E4" s="454" t="s">
        <v>18</v>
      </c>
      <c r="F4" s="454" t="s">
        <v>19</v>
      </c>
      <c r="G4" s="454" t="s">
        <v>20</v>
      </c>
      <c r="H4" s="454" t="s">
        <v>21</v>
      </c>
      <c r="I4" s="453" t="s">
        <v>22</v>
      </c>
      <c r="J4" s="454" t="s">
        <v>195</v>
      </c>
      <c r="K4" s="454" t="s">
        <v>23</v>
      </c>
      <c r="L4" s="453" t="s">
        <v>24</v>
      </c>
      <c r="M4" s="453" t="s">
        <v>25</v>
      </c>
      <c r="N4" s="454" t="s">
        <v>26</v>
      </c>
      <c r="O4" s="455" t="s">
        <v>40</v>
      </c>
      <c r="R4" s="449"/>
    </row>
    <row r="5" spans="1:15" s="16" customFormat="1" ht="15.75" customHeight="1">
      <c r="A5" s="403" t="s">
        <v>242</v>
      </c>
      <c r="B5" s="285" t="s">
        <v>57</v>
      </c>
      <c r="C5" s="181">
        <v>443.1124</v>
      </c>
      <c r="D5" s="181">
        <v>444.3376</v>
      </c>
      <c r="E5" s="181">
        <v>442.92</v>
      </c>
      <c r="F5" s="432">
        <v>444.42674999999997</v>
      </c>
      <c r="G5" s="432">
        <v>443.529</v>
      </c>
      <c r="H5" s="181">
        <v>442.3515</v>
      </c>
      <c r="I5" s="181">
        <v>482.988</v>
      </c>
      <c r="J5" s="181">
        <v>496.355</v>
      </c>
      <c r="K5" s="432">
        <v>505.19399999999996</v>
      </c>
      <c r="L5" s="181">
        <v>557.2384000000001</v>
      </c>
      <c r="M5" s="181">
        <v>644.25</v>
      </c>
      <c r="N5" s="181">
        <v>669.90625</v>
      </c>
      <c r="O5" s="456">
        <f aca="true" t="shared" si="0" ref="O5:O35">AVERAGE(C5:N5)</f>
        <v>501.38407499999994</v>
      </c>
    </row>
    <row r="6" spans="1:15" s="16" customFormat="1" ht="15.75" customHeight="1">
      <c r="A6" s="403" t="s">
        <v>241</v>
      </c>
      <c r="B6" s="285" t="s">
        <v>57</v>
      </c>
      <c r="C6" s="440">
        <v>482.53099999999995</v>
      </c>
      <c r="D6" s="440">
        <v>479.9746</v>
      </c>
      <c r="E6" s="440">
        <v>498.71799999999996</v>
      </c>
      <c r="F6" s="440">
        <v>498.25350333333336</v>
      </c>
      <c r="G6" s="440">
        <v>527.4044999999999</v>
      </c>
      <c r="H6" s="440">
        <v>541.1298125000001</v>
      </c>
      <c r="I6" s="440">
        <v>588.489</v>
      </c>
      <c r="J6" s="440">
        <v>608.164</v>
      </c>
      <c r="K6" s="440">
        <v>630.59425</v>
      </c>
      <c r="L6" s="440">
        <v>725.566</v>
      </c>
      <c r="M6" s="440">
        <v>790.594</v>
      </c>
      <c r="N6" s="440">
        <v>962.048375</v>
      </c>
      <c r="O6" s="456">
        <f t="shared" si="0"/>
        <v>611.1222534027778</v>
      </c>
    </row>
    <row r="7" spans="1:15" s="16" customFormat="1" ht="15.75" customHeight="1">
      <c r="A7" s="403" t="s">
        <v>1</v>
      </c>
      <c r="B7" s="285" t="s">
        <v>57</v>
      </c>
      <c r="C7" s="440">
        <v>328.207933333333</v>
      </c>
      <c r="D7" s="440">
        <v>341.585066666667</v>
      </c>
      <c r="E7" s="440">
        <v>333.047</v>
      </c>
      <c r="F7" s="440">
        <v>316.829683333333</v>
      </c>
      <c r="G7" s="440">
        <v>338.4789375</v>
      </c>
      <c r="H7" s="440">
        <v>401.412125</v>
      </c>
      <c r="I7" s="440">
        <v>446.0135</v>
      </c>
      <c r="J7" s="440">
        <v>439.28925</v>
      </c>
      <c r="K7" s="440">
        <v>457.9665625</v>
      </c>
      <c r="L7" s="440">
        <v>426.4052</v>
      </c>
      <c r="M7" s="440">
        <v>455.8636875</v>
      </c>
      <c r="N7" s="440">
        <v>420.0511875</v>
      </c>
      <c r="O7" s="456">
        <f t="shared" si="0"/>
        <v>392.0958444444445</v>
      </c>
    </row>
    <row r="8" spans="1:15" s="16" customFormat="1" ht="15.75" customHeight="1">
      <c r="A8" s="403" t="s">
        <v>2</v>
      </c>
      <c r="B8" s="285" t="s">
        <v>57</v>
      </c>
      <c r="C8" s="440">
        <v>163.66666666666669</v>
      </c>
      <c r="D8" s="440">
        <v>171</v>
      </c>
      <c r="E8" s="440">
        <v>170.58599999999996</v>
      </c>
      <c r="F8" s="440">
        <v>190.811</v>
      </c>
      <c r="G8" s="440">
        <v>218.6875</v>
      </c>
      <c r="H8" s="440">
        <v>190.75</v>
      </c>
      <c r="I8" s="440">
        <v>195</v>
      </c>
      <c r="J8" s="440">
        <v>212.75</v>
      </c>
      <c r="K8" s="440">
        <v>201.5</v>
      </c>
      <c r="L8" s="440">
        <v>185.8</v>
      </c>
      <c r="M8" s="440">
        <v>188</v>
      </c>
      <c r="N8" s="440">
        <v>215.1875</v>
      </c>
      <c r="O8" s="456">
        <f t="shared" si="0"/>
        <v>191.97822222222223</v>
      </c>
    </row>
    <row r="9" spans="1:15" s="16" customFormat="1" ht="15.75" customHeight="1">
      <c r="A9" s="403" t="s">
        <v>3</v>
      </c>
      <c r="B9" s="285" t="s">
        <v>57</v>
      </c>
      <c r="C9" s="440">
        <v>389</v>
      </c>
      <c r="D9" s="440">
        <v>396.66666666666663</v>
      </c>
      <c r="E9" s="440">
        <v>582.86</v>
      </c>
      <c r="F9" s="440">
        <v>525.3336</v>
      </c>
      <c r="G9" s="440">
        <v>612.5</v>
      </c>
      <c r="H9" s="440">
        <v>673.75</v>
      </c>
      <c r="I9" s="440">
        <v>732.5</v>
      </c>
      <c r="J9" s="440">
        <v>671.25</v>
      </c>
      <c r="K9" s="440">
        <v>632.5</v>
      </c>
      <c r="L9" s="440">
        <v>460</v>
      </c>
      <c r="M9" s="440">
        <v>412.5</v>
      </c>
      <c r="N9" s="440">
        <v>445</v>
      </c>
      <c r="O9" s="456">
        <f t="shared" si="0"/>
        <v>544.4883555555556</v>
      </c>
    </row>
    <row r="10" spans="1:15" s="16" customFormat="1" ht="15.75" customHeight="1">
      <c r="A10" s="403" t="s">
        <v>246</v>
      </c>
      <c r="B10" s="285" t="s">
        <v>57</v>
      </c>
      <c r="C10" s="440">
        <v>442.48555</v>
      </c>
      <c r="D10" s="440">
        <v>468.5738848484849</v>
      </c>
      <c r="E10" s="440">
        <v>430.13625</v>
      </c>
      <c r="F10" s="440">
        <v>366.68963333333335</v>
      </c>
      <c r="G10" s="440">
        <v>362.1061875</v>
      </c>
      <c r="H10" s="440">
        <v>392.94356250000004</v>
      </c>
      <c r="I10" s="440">
        <v>475.5295</v>
      </c>
      <c r="J10" s="440">
        <v>436.10774999999995</v>
      </c>
      <c r="K10" s="440">
        <v>373.8870738636363</v>
      </c>
      <c r="L10" s="440">
        <v>382.96218727272725</v>
      </c>
      <c r="M10" s="440">
        <v>517.6351022727273</v>
      </c>
      <c r="N10" s="440">
        <v>714.1874375</v>
      </c>
      <c r="O10" s="456">
        <f t="shared" si="0"/>
        <v>446.93700992424243</v>
      </c>
    </row>
    <row r="11" spans="1:15" s="16" customFormat="1" ht="15.75" customHeight="1">
      <c r="A11" s="403" t="s">
        <v>247</v>
      </c>
      <c r="B11" s="285" t="s">
        <v>57</v>
      </c>
      <c r="C11" s="440">
        <v>549.3333333333334</v>
      </c>
      <c r="D11" s="440">
        <v>559.3333333333333</v>
      </c>
      <c r="E11" s="440">
        <v>468.2475</v>
      </c>
      <c r="F11" s="440">
        <v>461.47860000000003</v>
      </c>
      <c r="G11" s="440">
        <v>525</v>
      </c>
      <c r="H11" s="440">
        <v>517.5</v>
      </c>
      <c r="I11" s="440">
        <v>689.1</v>
      </c>
      <c r="J11" s="440">
        <v>867.5</v>
      </c>
      <c r="K11" s="440">
        <v>867.5</v>
      </c>
      <c r="L11" s="440">
        <v>782</v>
      </c>
      <c r="M11" s="440">
        <v>812.5</v>
      </c>
      <c r="N11" s="440">
        <v>892.5</v>
      </c>
      <c r="O11" s="456">
        <f t="shared" si="0"/>
        <v>665.9993972222222</v>
      </c>
    </row>
    <row r="12" spans="1:15" s="16" customFormat="1" ht="15.75" customHeight="1">
      <c r="A12" s="403" t="s">
        <v>248</v>
      </c>
      <c r="B12" s="285" t="s">
        <v>57</v>
      </c>
      <c r="C12" s="440">
        <v>574.683333333333</v>
      </c>
      <c r="D12" s="440">
        <v>573</v>
      </c>
      <c r="E12" s="440">
        <v>580.661</v>
      </c>
      <c r="F12" s="440">
        <v>594.014</v>
      </c>
      <c r="G12" s="440">
        <v>576.75</v>
      </c>
      <c r="H12" s="440">
        <v>405.3125</v>
      </c>
      <c r="I12" s="440">
        <v>475</v>
      </c>
      <c r="J12" s="440">
        <v>604.5</v>
      </c>
      <c r="K12" s="440">
        <v>613.75</v>
      </c>
      <c r="L12" s="440">
        <v>696</v>
      </c>
      <c r="M12" s="440">
        <v>781.375</v>
      </c>
      <c r="N12" s="440">
        <v>887.5</v>
      </c>
      <c r="O12" s="456">
        <f t="shared" si="0"/>
        <v>613.5454861111111</v>
      </c>
    </row>
    <row r="13" spans="1:15" s="16" customFormat="1" ht="15.75" customHeight="1">
      <c r="A13" s="403" t="s">
        <v>249</v>
      </c>
      <c r="B13" s="285" t="s">
        <v>57</v>
      </c>
      <c r="C13" s="440">
        <v>183.68333333333334</v>
      </c>
      <c r="D13" s="440">
        <v>180.86666666666667</v>
      </c>
      <c r="E13" s="440">
        <v>167.6605</v>
      </c>
      <c r="F13" s="440">
        <v>172.71189999999999</v>
      </c>
      <c r="G13" s="440">
        <v>177.5625</v>
      </c>
      <c r="H13" s="440">
        <v>205.375</v>
      </c>
      <c r="I13" s="440">
        <v>179.75</v>
      </c>
      <c r="J13" s="440">
        <v>184.5</v>
      </c>
      <c r="K13" s="440">
        <v>178.3125</v>
      </c>
      <c r="L13" s="440">
        <v>172</v>
      </c>
      <c r="M13" s="440">
        <v>172</v>
      </c>
      <c r="N13" s="440">
        <v>150.5</v>
      </c>
      <c r="O13" s="456">
        <f>AVERAGE(C13:N13)</f>
        <v>177.07686666666666</v>
      </c>
    </row>
    <row r="14" spans="1:15" s="16" customFormat="1" ht="15.75" customHeight="1">
      <c r="A14" s="403" t="s">
        <v>49</v>
      </c>
      <c r="B14" s="285" t="s">
        <v>57</v>
      </c>
      <c r="C14" s="181">
        <v>163.75</v>
      </c>
      <c r="D14" s="181">
        <v>183.6</v>
      </c>
      <c r="E14" s="181">
        <v>173.54150000000004</v>
      </c>
      <c r="F14" s="432">
        <v>186.97</v>
      </c>
      <c r="G14" s="432">
        <v>185.0625</v>
      </c>
      <c r="H14" s="181">
        <v>214.125</v>
      </c>
      <c r="I14" s="181">
        <v>201</v>
      </c>
      <c r="J14" s="181">
        <v>223</v>
      </c>
      <c r="K14" s="432">
        <v>223.8125</v>
      </c>
      <c r="L14" s="181">
        <v>223.8</v>
      </c>
      <c r="M14" s="181">
        <v>212.65</v>
      </c>
      <c r="N14" s="181">
        <v>246.525</v>
      </c>
      <c r="O14" s="456">
        <f t="shared" si="0"/>
        <v>203.15304166666667</v>
      </c>
    </row>
    <row r="15" spans="1:15" s="16" customFormat="1" ht="15.75" customHeight="1">
      <c r="A15" s="403" t="s">
        <v>369</v>
      </c>
      <c r="B15" s="285" t="s">
        <v>57</v>
      </c>
      <c r="C15" s="440">
        <v>1121.423</v>
      </c>
      <c r="D15" s="440">
        <v>1154.0448000000001</v>
      </c>
      <c r="E15" s="440">
        <v>1137.4895</v>
      </c>
      <c r="F15" s="440">
        <v>1095.7169333333334</v>
      </c>
      <c r="G15" s="440">
        <v>1114.08925</v>
      </c>
      <c r="H15" s="440">
        <v>1148.6399374999999</v>
      </c>
      <c r="I15" s="440">
        <v>1267.12025</v>
      </c>
      <c r="J15" s="440">
        <v>1392.08175</v>
      </c>
      <c r="K15" s="440">
        <v>1380.40475</v>
      </c>
      <c r="L15" s="440">
        <v>1383.4292</v>
      </c>
      <c r="M15" s="440">
        <v>1375.250875</v>
      </c>
      <c r="N15" s="440">
        <v>1453.972625</v>
      </c>
      <c r="O15" s="456">
        <f t="shared" si="0"/>
        <v>1251.9719059027777</v>
      </c>
    </row>
    <row r="16" spans="1:15" s="16" customFormat="1" ht="15.75" customHeight="1">
      <c r="A16" s="403" t="s">
        <v>335</v>
      </c>
      <c r="B16" s="285" t="s">
        <v>57</v>
      </c>
      <c r="C16" s="440">
        <v>879.7560500000002</v>
      </c>
      <c r="D16" s="440">
        <v>894.9584000000001</v>
      </c>
      <c r="E16" s="440">
        <v>865.1265</v>
      </c>
      <c r="F16" s="440">
        <v>834.1559666666666</v>
      </c>
      <c r="G16" s="440">
        <v>880.7269375</v>
      </c>
      <c r="H16" s="440">
        <v>892.076625</v>
      </c>
      <c r="I16" s="440">
        <v>956.2352500000001</v>
      </c>
      <c r="J16" s="440">
        <v>962.95075</v>
      </c>
      <c r="K16" s="440">
        <v>1091.6570795454545</v>
      </c>
      <c r="L16" s="440">
        <v>1283.4784545454545</v>
      </c>
      <c r="M16" s="440">
        <v>1385.4764602272728</v>
      </c>
      <c r="N16" s="440">
        <v>1505.6073125000003</v>
      </c>
      <c r="O16" s="456">
        <f t="shared" si="0"/>
        <v>1036.0171488320707</v>
      </c>
    </row>
    <row r="17" spans="1:15" s="16" customFormat="1" ht="15.75" customHeight="1">
      <c r="A17" s="403" t="s">
        <v>336</v>
      </c>
      <c r="B17" s="285" t="s">
        <v>57</v>
      </c>
      <c r="C17" s="440">
        <v>768.6776500000001</v>
      </c>
      <c r="D17" s="440">
        <v>763.4673333333334</v>
      </c>
      <c r="E17" s="440">
        <v>741.17925</v>
      </c>
      <c r="F17" s="440">
        <v>716.4736166666665</v>
      </c>
      <c r="G17" s="440">
        <v>789.5576874999999</v>
      </c>
      <c r="H17" s="440">
        <v>777.2765625000002</v>
      </c>
      <c r="I17" s="440">
        <v>815.5472500000001</v>
      </c>
      <c r="J17" s="440">
        <v>837.45685</v>
      </c>
      <c r="K17" s="440">
        <v>964.1628181818182</v>
      </c>
      <c r="L17" s="440">
        <v>1139.5407272727273</v>
      </c>
      <c r="M17" s="440">
        <v>1237.8424318181817</v>
      </c>
      <c r="N17" s="440">
        <v>1270.9385000000002</v>
      </c>
      <c r="O17" s="456">
        <f t="shared" si="0"/>
        <v>901.8433897727274</v>
      </c>
    </row>
    <row r="18" spans="1:15" s="16" customFormat="1" ht="15.75" customHeight="1">
      <c r="A18" s="403" t="s">
        <v>337</v>
      </c>
      <c r="B18" s="285" t="s">
        <v>57</v>
      </c>
      <c r="C18" s="440">
        <v>795.3893</v>
      </c>
      <c r="D18" s="440">
        <v>811.0033333333333</v>
      </c>
      <c r="E18" s="440">
        <v>776.21375</v>
      </c>
      <c r="F18" s="440">
        <v>747.9176166666667</v>
      </c>
      <c r="G18" s="440">
        <v>851.9954375</v>
      </c>
      <c r="H18" s="440">
        <v>823.8151875</v>
      </c>
      <c r="I18" s="440">
        <v>912.5725</v>
      </c>
      <c r="J18" s="440">
        <v>925.9025</v>
      </c>
      <c r="K18" s="440">
        <v>1032.528721590909</v>
      </c>
      <c r="L18" s="440">
        <v>1188.937418181818</v>
      </c>
      <c r="M18" s="440">
        <v>1343.9182613636362</v>
      </c>
      <c r="N18" s="440">
        <v>1364.5991875</v>
      </c>
      <c r="O18" s="456">
        <f t="shared" si="0"/>
        <v>964.5661011363637</v>
      </c>
    </row>
    <row r="19" spans="1:15" s="16" customFormat="1" ht="15.75" customHeight="1">
      <c r="A19" s="403" t="s">
        <v>4</v>
      </c>
      <c r="B19" s="285" t="s">
        <v>58</v>
      </c>
      <c r="C19" s="440">
        <v>255</v>
      </c>
      <c r="D19" s="440">
        <v>250</v>
      </c>
      <c r="E19" s="440">
        <v>240.129</v>
      </c>
      <c r="F19" s="440">
        <v>240.61879999999996</v>
      </c>
      <c r="G19" s="440">
        <v>244.5</v>
      </c>
      <c r="H19" s="440">
        <v>250</v>
      </c>
      <c r="I19" s="440">
        <v>258</v>
      </c>
      <c r="J19" s="440">
        <v>250</v>
      </c>
      <c r="K19" s="440">
        <v>250</v>
      </c>
      <c r="L19" s="440">
        <v>250</v>
      </c>
      <c r="M19" s="440">
        <v>250</v>
      </c>
      <c r="N19" s="440">
        <v>302.5</v>
      </c>
      <c r="O19" s="456">
        <f t="shared" si="0"/>
        <v>253.39565000000002</v>
      </c>
    </row>
    <row r="20" spans="1:15" s="16" customFormat="1" ht="15.75" customHeight="1">
      <c r="A20" s="403" t="s">
        <v>259</v>
      </c>
      <c r="B20" s="285" t="s">
        <v>57</v>
      </c>
      <c r="C20" s="440">
        <v>275.75</v>
      </c>
      <c r="D20" s="440">
        <v>397.3333333333333</v>
      </c>
      <c r="E20" s="440">
        <v>726.6325</v>
      </c>
      <c r="F20" s="440">
        <v>567.4136000000001</v>
      </c>
      <c r="G20" s="440">
        <v>402.1875</v>
      </c>
      <c r="H20" s="440">
        <v>302.4745</v>
      </c>
      <c r="I20" s="440">
        <v>397.5</v>
      </c>
      <c r="J20" s="440">
        <v>547.25</v>
      </c>
      <c r="K20" s="440">
        <v>618.125</v>
      </c>
      <c r="L20" s="440">
        <v>917</v>
      </c>
      <c r="M20" s="440">
        <v>2085</v>
      </c>
      <c r="N20" s="440">
        <v>3196.25</v>
      </c>
      <c r="O20" s="456">
        <f t="shared" si="0"/>
        <v>869.4097027777779</v>
      </c>
    </row>
    <row r="21" spans="1:15" s="16" customFormat="1" ht="15.75" customHeight="1">
      <c r="A21" s="403" t="s">
        <v>72</v>
      </c>
      <c r="B21" s="285" t="s">
        <v>57</v>
      </c>
      <c r="C21" s="440">
        <v>2278.333333333333</v>
      </c>
      <c r="D21" s="440">
        <v>2282.486733333333</v>
      </c>
      <c r="E21" s="440">
        <v>2338.43725</v>
      </c>
      <c r="F21" s="440">
        <v>2405.583266666667</v>
      </c>
      <c r="G21" s="440">
        <v>2126.875</v>
      </c>
      <c r="H21" s="440">
        <v>2020.3125</v>
      </c>
      <c r="I21" s="440">
        <v>2391.25</v>
      </c>
      <c r="J21" s="440">
        <v>2370</v>
      </c>
      <c r="K21" s="440">
        <v>2380</v>
      </c>
      <c r="L21" s="440">
        <v>2409.6534</v>
      </c>
      <c r="M21" s="440">
        <v>2333.75</v>
      </c>
      <c r="N21" s="440">
        <v>2302.8125</v>
      </c>
      <c r="O21" s="456">
        <f t="shared" si="0"/>
        <v>2303.2911652777775</v>
      </c>
    </row>
    <row r="22" spans="1:15" s="16" customFormat="1" ht="15.75" customHeight="1">
      <c r="A22" s="403" t="s">
        <v>5</v>
      </c>
      <c r="B22" s="285" t="s">
        <v>57</v>
      </c>
      <c r="C22" s="440">
        <v>411.16666666666663</v>
      </c>
      <c r="D22" s="440">
        <v>412</v>
      </c>
      <c r="E22" s="440">
        <v>386.852</v>
      </c>
      <c r="F22" s="440">
        <v>361.1952</v>
      </c>
      <c r="G22" s="440">
        <v>376.25</v>
      </c>
      <c r="H22" s="440">
        <v>401.875</v>
      </c>
      <c r="I22" s="440">
        <v>402.5</v>
      </c>
      <c r="J22" s="440">
        <v>400</v>
      </c>
      <c r="K22" s="440">
        <v>400</v>
      </c>
      <c r="L22" s="440">
        <v>400</v>
      </c>
      <c r="M22" s="440">
        <v>400</v>
      </c>
      <c r="N22" s="440">
        <v>441.25</v>
      </c>
      <c r="O22" s="456">
        <f t="shared" si="0"/>
        <v>399.42407222222226</v>
      </c>
    </row>
    <row r="23" spans="1:15" s="16" customFormat="1" ht="15.75" customHeight="1">
      <c r="A23" s="403" t="s">
        <v>50</v>
      </c>
      <c r="B23" s="285" t="s">
        <v>57</v>
      </c>
      <c r="C23" s="440">
        <v>415.4636</v>
      </c>
      <c r="D23" s="440">
        <v>424.564533333333</v>
      </c>
      <c r="E23" s="440">
        <v>430.818</v>
      </c>
      <c r="F23" s="440">
        <v>448.2599</v>
      </c>
      <c r="G23" s="440">
        <v>486.429875</v>
      </c>
      <c r="H23" s="440">
        <v>469.047125</v>
      </c>
      <c r="I23" s="440">
        <v>490.278</v>
      </c>
      <c r="J23" s="440">
        <v>409.807</v>
      </c>
      <c r="K23" s="440">
        <v>424.257</v>
      </c>
      <c r="L23" s="440">
        <v>453.802571428571</v>
      </c>
      <c r="M23" s="440">
        <v>515.281928571429</v>
      </c>
      <c r="N23" s="440">
        <v>547.657428571429</v>
      </c>
      <c r="O23" s="456">
        <f t="shared" si="0"/>
        <v>459.6389134920634</v>
      </c>
    </row>
    <row r="24" spans="1:15" s="16" customFormat="1" ht="15.75" customHeight="1">
      <c r="A24" s="403" t="s">
        <v>267</v>
      </c>
      <c r="B24" s="285" t="s">
        <v>57</v>
      </c>
      <c r="C24" s="440">
        <v>984.8</v>
      </c>
      <c r="D24" s="440">
        <v>968.1085333333333</v>
      </c>
      <c r="E24" s="440">
        <v>914.125</v>
      </c>
      <c r="F24" s="440">
        <v>671.65</v>
      </c>
      <c r="G24" s="440">
        <v>625.15625</v>
      </c>
      <c r="H24" s="440">
        <v>730.949</v>
      </c>
      <c r="I24" s="440">
        <v>908.75</v>
      </c>
      <c r="J24" s="440">
        <v>990.875</v>
      </c>
      <c r="K24" s="440">
        <v>1023.125</v>
      </c>
      <c r="L24" s="440">
        <v>1649.5134000000003</v>
      </c>
      <c r="M24" s="440">
        <v>1676.875</v>
      </c>
      <c r="N24" s="440">
        <v>1868.4375</v>
      </c>
      <c r="O24" s="456">
        <f t="shared" si="0"/>
        <v>1084.363723611111</v>
      </c>
    </row>
    <row r="25" spans="1:15" s="16" customFormat="1" ht="15.75" customHeight="1">
      <c r="A25" s="403" t="s">
        <v>340</v>
      </c>
      <c r="B25" s="285" t="s">
        <v>57</v>
      </c>
      <c r="C25" s="440">
        <v>758.4359999999999</v>
      </c>
      <c r="D25" s="440">
        <v>751.3865333333333</v>
      </c>
      <c r="E25" s="440">
        <v>773</v>
      </c>
      <c r="F25" s="440">
        <v>540.3746</v>
      </c>
      <c r="G25" s="440">
        <v>440.03125</v>
      </c>
      <c r="H25" s="440">
        <v>598.97875</v>
      </c>
      <c r="I25" s="440">
        <v>745.1665</v>
      </c>
      <c r="J25" s="440">
        <v>860</v>
      </c>
      <c r="K25" s="440">
        <v>1110.625</v>
      </c>
      <c r="L25" s="440">
        <v>1935.3334000000002</v>
      </c>
      <c r="M25" s="440">
        <v>1755.9375</v>
      </c>
      <c r="N25" s="440">
        <v>1777.8125</v>
      </c>
      <c r="O25" s="456">
        <f t="shared" si="0"/>
        <v>1003.9235027777778</v>
      </c>
    </row>
    <row r="26" spans="1:15" s="16" customFormat="1" ht="15.75" customHeight="1">
      <c r="A26" s="403" t="s">
        <v>370</v>
      </c>
      <c r="B26" s="285" t="s">
        <v>57</v>
      </c>
      <c r="C26" s="440"/>
      <c r="D26" s="440"/>
      <c r="E26" s="440"/>
      <c r="F26" s="440">
        <v>656.64</v>
      </c>
      <c r="G26" s="440"/>
      <c r="H26" s="440">
        <v>775</v>
      </c>
      <c r="I26" s="440">
        <v>722.5</v>
      </c>
      <c r="J26" s="440">
        <v>800</v>
      </c>
      <c r="K26" s="440"/>
      <c r="L26" s="440">
        <v>800</v>
      </c>
      <c r="M26" s="440">
        <v>872.5</v>
      </c>
      <c r="N26" s="440"/>
      <c r="O26" s="456">
        <f>AVERAGE(C26:N26)</f>
        <v>771.1066666666666</v>
      </c>
    </row>
    <row r="27" spans="1:15" s="16" customFormat="1" ht="15.75" customHeight="1">
      <c r="A27" s="403" t="s">
        <v>12</v>
      </c>
      <c r="B27" s="285" t="s">
        <v>57</v>
      </c>
      <c r="C27" s="440">
        <v>153.42356666666666</v>
      </c>
      <c r="D27" s="440">
        <v>183.13266666666664</v>
      </c>
      <c r="E27" s="440">
        <v>470.5</v>
      </c>
      <c r="F27" s="440">
        <v>182.81289999999998</v>
      </c>
      <c r="G27" s="440">
        <v>680</v>
      </c>
      <c r="H27" s="440">
        <v>147.58612499999998</v>
      </c>
      <c r="I27" s="440">
        <v>144.497</v>
      </c>
      <c r="J27" s="440">
        <v>181.081</v>
      </c>
      <c r="K27" s="440">
        <v>800</v>
      </c>
      <c r="L27" s="440">
        <v>198.85045714285715</v>
      </c>
      <c r="M27" s="440">
        <v>210</v>
      </c>
      <c r="N27" s="440">
        <v>759.375</v>
      </c>
      <c r="O27" s="456">
        <f>AVERAGE(C27:N27)</f>
        <v>342.6048929563492</v>
      </c>
    </row>
    <row r="28" spans="1:15" s="16" customFormat="1" ht="15.75" customHeight="1">
      <c r="A28" s="403" t="s">
        <v>13</v>
      </c>
      <c r="B28" s="285" t="s">
        <v>57</v>
      </c>
      <c r="C28" s="440">
        <v>120.44366666666667</v>
      </c>
      <c r="D28" s="440">
        <v>180.353</v>
      </c>
      <c r="E28" s="440">
        <v>166.6845</v>
      </c>
      <c r="F28" s="440">
        <v>162.8091</v>
      </c>
      <c r="G28" s="440">
        <v>157.678125</v>
      </c>
      <c r="H28" s="440">
        <v>106.081875</v>
      </c>
      <c r="I28" s="440">
        <v>104.63100000000001</v>
      </c>
      <c r="J28" s="440">
        <v>189.815</v>
      </c>
      <c r="K28" s="440">
        <v>205.9435</v>
      </c>
      <c r="L28" s="440">
        <v>267.5477714285715</v>
      </c>
      <c r="M28" s="440">
        <v>256.675</v>
      </c>
      <c r="N28" s="440">
        <v>278.3575</v>
      </c>
      <c r="O28" s="456">
        <f>AVERAGE(C28:N28)</f>
        <v>183.08500317460314</v>
      </c>
    </row>
    <row r="29" spans="1:15" s="16" customFormat="1" ht="15.75" customHeight="1">
      <c r="A29" s="403" t="s">
        <v>14</v>
      </c>
      <c r="B29" s="285" t="s">
        <v>57</v>
      </c>
      <c r="C29" s="440">
        <v>113</v>
      </c>
      <c r="D29" s="440">
        <v>164.5744</v>
      </c>
      <c r="E29" s="440">
        <v>132.6725</v>
      </c>
      <c r="F29" s="440">
        <v>120.4215</v>
      </c>
      <c r="G29" s="440">
        <v>164.50975</v>
      </c>
      <c r="H29" s="440">
        <v>115</v>
      </c>
      <c r="I29" s="440">
        <v>103</v>
      </c>
      <c r="J29" s="440">
        <v>118.5</v>
      </c>
      <c r="K29" s="440">
        <v>292.0669523809524</v>
      </c>
      <c r="L29" s="440">
        <v>120</v>
      </c>
      <c r="M29" s="440">
        <v>121.5</v>
      </c>
      <c r="N29" s="440">
        <v>373.0465654761905</v>
      </c>
      <c r="O29" s="456">
        <f>AVERAGE(C29:N29)</f>
        <v>161.5243056547619</v>
      </c>
    </row>
    <row r="30" spans="1:15" s="16" customFormat="1" ht="15.75" customHeight="1">
      <c r="A30" s="403" t="s">
        <v>289</v>
      </c>
      <c r="B30" s="285" t="s">
        <v>58</v>
      </c>
      <c r="C30" s="440"/>
      <c r="D30" s="440"/>
      <c r="E30" s="440">
        <v>163.5</v>
      </c>
      <c r="F30" s="440"/>
      <c r="G30" s="440">
        <v>114.75</v>
      </c>
      <c r="H30" s="440"/>
      <c r="I30" s="440"/>
      <c r="J30" s="440"/>
      <c r="K30" s="440">
        <v>120</v>
      </c>
      <c r="L30" s="440"/>
      <c r="M30" s="440"/>
      <c r="N30" s="440">
        <v>133.75</v>
      </c>
      <c r="O30" s="456">
        <f t="shared" si="0"/>
        <v>133</v>
      </c>
    </row>
    <row r="31" spans="1:15" s="16" customFormat="1" ht="15.75" customHeight="1">
      <c r="A31" s="403" t="s">
        <v>268</v>
      </c>
      <c r="B31" s="285" t="s">
        <v>57</v>
      </c>
      <c r="C31" s="440">
        <v>146.4</v>
      </c>
      <c r="D31" s="440">
        <v>209.33333333333334</v>
      </c>
      <c r="E31" s="440">
        <v>250.1</v>
      </c>
      <c r="F31" s="440">
        <v>246.2652</v>
      </c>
      <c r="G31" s="440">
        <v>247.95</v>
      </c>
      <c r="H31" s="440">
        <v>204.10875</v>
      </c>
      <c r="I31" s="440">
        <v>299.266</v>
      </c>
      <c r="J31" s="440">
        <v>290.38</v>
      </c>
      <c r="K31" s="440">
        <v>280.70025</v>
      </c>
      <c r="L31" s="440">
        <v>293.8656</v>
      </c>
      <c r="M31" s="440">
        <v>487.154</v>
      </c>
      <c r="N31" s="440">
        <v>572.15475</v>
      </c>
      <c r="O31" s="456">
        <f>(M31+L31+K31+I31+G31+H31+F31+E31+D31+C31)/10</f>
        <v>266.51431333333335</v>
      </c>
    </row>
    <row r="32" spans="1:15" s="16" customFormat="1" ht="15.75" customHeight="1">
      <c r="A32" s="403" t="s">
        <v>6</v>
      </c>
      <c r="B32" s="285" t="s">
        <v>57</v>
      </c>
      <c r="C32" s="440">
        <v>398.828666666667</v>
      </c>
      <c r="D32" s="440">
        <v>385.675333333333</v>
      </c>
      <c r="E32" s="440">
        <v>305.264</v>
      </c>
      <c r="F32" s="440">
        <v>391.8907</v>
      </c>
      <c r="G32" s="440">
        <v>325.375</v>
      </c>
      <c r="H32" s="440">
        <v>331.588</v>
      </c>
      <c r="I32" s="440">
        <v>340.1895</v>
      </c>
      <c r="J32" s="440">
        <v>307</v>
      </c>
      <c r="K32" s="440">
        <v>359.04725</v>
      </c>
      <c r="L32" s="440">
        <v>345.172237037037</v>
      </c>
      <c r="M32" s="440">
        <v>263.753</v>
      </c>
      <c r="N32" s="440">
        <v>415.39599999999996</v>
      </c>
      <c r="O32" s="456">
        <f t="shared" si="0"/>
        <v>347.43164058641975</v>
      </c>
    </row>
    <row r="33" spans="1:15" s="16" customFormat="1" ht="15.75" customHeight="1">
      <c r="A33" s="403" t="s">
        <v>7</v>
      </c>
      <c r="B33" s="285" t="s">
        <v>33</v>
      </c>
      <c r="C33" s="440">
        <v>2.2361679999999997</v>
      </c>
      <c r="D33" s="440">
        <v>2.114252</v>
      </c>
      <c r="E33" s="440">
        <v>1.7549149999999998</v>
      </c>
      <c r="F33" s="440">
        <v>2.3863600000000003</v>
      </c>
      <c r="G33" s="440">
        <v>1.7189100000000002</v>
      </c>
      <c r="H33" s="440">
        <v>2.4960237499999995</v>
      </c>
      <c r="I33" s="440">
        <v>2.4772499999999997</v>
      </c>
      <c r="J33" s="440">
        <v>2.7348850000000002</v>
      </c>
      <c r="K33" s="440">
        <v>2.7087164285714285</v>
      </c>
      <c r="L33" s="440">
        <v>2.627941142857143</v>
      </c>
      <c r="M33" s="440">
        <v>3.544390000000001</v>
      </c>
      <c r="N33" s="440">
        <v>4.600935000000001</v>
      </c>
      <c r="O33" s="456">
        <f t="shared" si="0"/>
        <v>2.6167288601190477</v>
      </c>
    </row>
    <row r="34" spans="1:15" s="16" customFormat="1" ht="15.75" customHeight="1">
      <c r="A34" s="403" t="s">
        <v>269</v>
      </c>
      <c r="B34" s="336" t="s">
        <v>57</v>
      </c>
      <c r="C34" s="84">
        <v>407.5</v>
      </c>
      <c r="D34" s="84">
        <v>410</v>
      </c>
      <c r="E34" s="84">
        <v>461.48300000000006</v>
      </c>
      <c r="F34" s="90">
        <v>486.62600000000003</v>
      </c>
      <c r="G34" s="88">
        <v>438.75</v>
      </c>
      <c r="H34" s="89">
        <v>491.25</v>
      </c>
      <c r="I34" s="101">
        <v>463.75</v>
      </c>
      <c r="J34" s="89">
        <v>412.5</v>
      </c>
      <c r="K34" s="90">
        <v>499.375</v>
      </c>
      <c r="L34" s="89">
        <v>677</v>
      </c>
      <c r="M34" s="101">
        <v>893.75</v>
      </c>
      <c r="N34" s="89">
        <v>1236.25</v>
      </c>
      <c r="O34" s="456">
        <f t="shared" si="0"/>
        <v>573.1861666666667</v>
      </c>
    </row>
    <row r="35" spans="1:15" s="16" customFormat="1" ht="18" customHeight="1">
      <c r="A35" s="470" t="s">
        <v>290</v>
      </c>
      <c r="B35" s="471" t="s">
        <v>57</v>
      </c>
      <c r="C35" s="404">
        <v>257.25</v>
      </c>
      <c r="D35" s="404">
        <v>264</v>
      </c>
      <c r="E35" s="404">
        <v>406.29949999999997</v>
      </c>
      <c r="F35" s="404">
        <v>378.75039999999996</v>
      </c>
      <c r="G35" s="404">
        <v>393.75</v>
      </c>
      <c r="H35" s="404">
        <v>293.5</v>
      </c>
      <c r="I35" s="404">
        <v>357.8845</v>
      </c>
      <c r="J35" s="404">
        <v>293.0765</v>
      </c>
      <c r="K35" s="404">
        <v>300</v>
      </c>
      <c r="L35" s="404">
        <v>458</v>
      </c>
      <c r="M35" s="404">
        <v>897.5</v>
      </c>
      <c r="N35" s="404">
        <v>1289.375</v>
      </c>
      <c r="O35" s="472">
        <f t="shared" si="0"/>
        <v>465.78215833333337</v>
      </c>
    </row>
    <row r="36" spans="1:15" s="16" customFormat="1" ht="7.5" customHeight="1">
      <c r="A36" s="239"/>
      <c r="B36" s="359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3"/>
    </row>
    <row r="37" spans="1:18" s="240" customFormat="1" ht="39.75" customHeight="1">
      <c r="A37" s="493" t="s">
        <v>394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R37" s="449"/>
    </row>
    <row r="38" spans="2:18" s="240" customFormat="1" ht="10.5" customHeight="1">
      <c r="B38" s="286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1"/>
      <c r="R38" s="449"/>
    </row>
    <row r="39" spans="1:18" s="240" customFormat="1" ht="12.75">
      <c r="A39" s="452"/>
      <c r="B39" s="453"/>
      <c r="C39" s="454"/>
      <c r="D39" s="454"/>
      <c r="E39" s="454"/>
      <c r="F39" s="454"/>
      <c r="G39" s="454"/>
      <c r="H39" s="454"/>
      <c r="I39" s="453"/>
      <c r="J39" s="454"/>
      <c r="K39" s="454"/>
      <c r="L39" s="453"/>
      <c r="M39" s="453"/>
      <c r="N39" s="454"/>
      <c r="O39" s="455"/>
      <c r="R39" s="449"/>
    </row>
    <row r="40" spans="1:18" s="240" customFormat="1" ht="12.75">
      <c r="A40" s="452" t="s">
        <v>351</v>
      </c>
      <c r="B40" s="453" t="s">
        <v>0</v>
      </c>
      <c r="C40" s="454" t="s">
        <v>16</v>
      </c>
      <c r="D40" s="454" t="s">
        <v>17</v>
      </c>
      <c r="E40" s="454" t="s">
        <v>18</v>
      </c>
      <c r="F40" s="454" t="s">
        <v>19</v>
      </c>
      <c r="G40" s="454" t="s">
        <v>20</v>
      </c>
      <c r="H40" s="454" t="s">
        <v>21</v>
      </c>
      <c r="I40" s="453" t="s">
        <v>22</v>
      </c>
      <c r="J40" s="454" t="s">
        <v>195</v>
      </c>
      <c r="K40" s="454" t="s">
        <v>23</v>
      </c>
      <c r="L40" s="453" t="s">
        <v>24</v>
      </c>
      <c r="M40" s="453" t="s">
        <v>25</v>
      </c>
      <c r="N40" s="454" t="s">
        <v>26</v>
      </c>
      <c r="O40" s="455" t="s">
        <v>40</v>
      </c>
      <c r="R40" s="449"/>
    </row>
    <row r="41" spans="1:15" ht="16.5" customHeight="1">
      <c r="A41" s="403" t="s">
        <v>8</v>
      </c>
      <c r="B41" s="336" t="s">
        <v>57</v>
      </c>
      <c r="C41" s="84">
        <v>327.062633333333</v>
      </c>
      <c r="D41" s="84">
        <v>399.0096</v>
      </c>
      <c r="E41" s="89">
        <v>387.8415</v>
      </c>
      <c r="F41" s="90">
        <v>382.1065</v>
      </c>
      <c r="G41" s="90">
        <v>474.599</v>
      </c>
      <c r="H41" s="89">
        <v>538.180625</v>
      </c>
      <c r="I41" s="101">
        <v>566.764</v>
      </c>
      <c r="J41" s="89">
        <v>423.605</v>
      </c>
      <c r="K41" s="90">
        <v>568.9065</v>
      </c>
      <c r="L41" s="89">
        <v>588.811292307692</v>
      </c>
      <c r="M41" s="89">
        <v>502.976692307692</v>
      </c>
      <c r="N41" s="89">
        <v>677.136375</v>
      </c>
      <c r="O41" s="456">
        <f>AVERAGE(C41:N41)</f>
        <v>486.4166431623931</v>
      </c>
    </row>
    <row r="42" spans="1:15" ht="16.5" customHeight="1">
      <c r="A42" s="403" t="s">
        <v>9</v>
      </c>
      <c r="B42" s="336" t="s">
        <v>58</v>
      </c>
      <c r="C42" s="84">
        <v>358.8333333333333</v>
      </c>
      <c r="D42" s="84">
        <v>383.33333333333337</v>
      </c>
      <c r="E42" s="89">
        <v>370</v>
      </c>
      <c r="F42" s="90">
        <v>340</v>
      </c>
      <c r="G42" s="90">
        <v>360</v>
      </c>
      <c r="H42" s="89">
        <v>440</v>
      </c>
      <c r="I42" s="101">
        <v>388.75</v>
      </c>
      <c r="J42" s="89">
        <v>355</v>
      </c>
      <c r="K42" s="90">
        <v>298.75</v>
      </c>
      <c r="L42" s="89">
        <v>212</v>
      </c>
      <c r="M42" s="89">
        <v>252.5</v>
      </c>
      <c r="N42" s="89">
        <v>543.125</v>
      </c>
      <c r="O42" s="456">
        <f>AVERAGE(C42:N42)</f>
        <v>358.5243055555556</v>
      </c>
    </row>
    <row r="43" spans="1:15" ht="16.5" customHeight="1">
      <c r="A43" s="403" t="s">
        <v>10</v>
      </c>
      <c r="B43" s="336" t="s">
        <v>58</v>
      </c>
      <c r="C43" s="84">
        <v>90</v>
      </c>
      <c r="D43" s="84">
        <v>89.66666666666666</v>
      </c>
      <c r="E43" s="89">
        <v>84.4915</v>
      </c>
      <c r="F43" s="90">
        <v>87.3677</v>
      </c>
      <c r="G43" s="90">
        <v>89.5</v>
      </c>
      <c r="H43" s="89">
        <v>80</v>
      </c>
      <c r="I43" s="101">
        <v>90.1</v>
      </c>
      <c r="J43" s="89">
        <v>90</v>
      </c>
      <c r="K43" s="90">
        <v>90</v>
      </c>
      <c r="L43" s="89">
        <v>90</v>
      </c>
      <c r="M43" s="89">
        <v>90</v>
      </c>
      <c r="N43" s="89">
        <v>90</v>
      </c>
      <c r="O43" s="456">
        <f>AVERAGE(C43:N43)</f>
        <v>88.42715555555556</v>
      </c>
    </row>
    <row r="44" spans="1:15" ht="16.5" customHeight="1">
      <c r="A44" s="403" t="s">
        <v>51</v>
      </c>
      <c r="B44" s="336" t="s">
        <v>58</v>
      </c>
      <c r="C44" s="84">
        <v>1036.9444444444446</v>
      </c>
      <c r="D44" s="84">
        <v>1024.8888888888891</v>
      </c>
      <c r="E44" s="89">
        <v>1012.1833333333333</v>
      </c>
      <c r="F44" s="90">
        <v>1055.3024999999998</v>
      </c>
      <c r="G44" s="90">
        <v>975</v>
      </c>
      <c r="H44" s="89">
        <v>981.7708333333334</v>
      </c>
      <c r="I44" s="101">
        <v>1057.5</v>
      </c>
      <c r="J44" s="89">
        <v>1079.1666666666665</v>
      </c>
      <c r="K44" s="90">
        <v>1052.0833333333335</v>
      </c>
      <c r="L44" s="89">
        <v>1050</v>
      </c>
      <c r="M44" s="89">
        <v>1031.25</v>
      </c>
      <c r="N44" s="89">
        <v>1035.4166666666665</v>
      </c>
      <c r="O44" s="456">
        <f>AVERAGE(C44:N44)</f>
        <v>1032.6255555555556</v>
      </c>
    </row>
    <row r="45" spans="1:15" ht="16.5" customHeight="1">
      <c r="A45" s="403" t="s">
        <v>374</v>
      </c>
      <c r="B45" s="336" t="s">
        <v>58</v>
      </c>
      <c r="C45" s="84">
        <v>57.74566666666667</v>
      </c>
      <c r="D45" s="84">
        <v>59.9216</v>
      </c>
      <c r="E45" s="89">
        <v>59.5025</v>
      </c>
      <c r="F45" s="90">
        <v>66.4628</v>
      </c>
      <c r="G45" s="90">
        <v>58.642375</v>
      </c>
      <c r="H45" s="89">
        <v>68.4295</v>
      </c>
      <c r="I45" s="101">
        <v>62.3845</v>
      </c>
      <c r="J45" s="89">
        <v>77.622</v>
      </c>
      <c r="K45" s="90">
        <v>79.1131463675214</v>
      </c>
      <c r="L45" s="89">
        <v>67.7944</v>
      </c>
      <c r="M45" s="89">
        <v>50.583</v>
      </c>
      <c r="N45" s="89">
        <v>58.618375</v>
      </c>
      <c r="O45" s="456">
        <f aca="true" t="shared" si="1" ref="O45:O56">AVERAGE(C45:N45)</f>
        <v>63.901655252849004</v>
      </c>
    </row>
    <row r="46" spans="1:15" ht="16.5" customHeight="1">
      <c r="A46" s="403" t="s">
        <v>52</v>
      </c>
      <c r="B46" s="336" t="s">
        <v>58</v>
      </c>
      <c r="C46" s="84">
        <v>662.3333333333333</v>
      </c>
      <c r="D46" s="84">
        <v>651.3333333333333</v>
      </c>
      <c r="E46" s="89">
        <v>750.8335</v>
      </c>
      <c r="F46" s="90">
        <v>690.5</v>
      </c>
      <c r="G46" s="90">
        <v>859.375</v>
      </c>
      <c r="H46" s="89">
        <v>791.25</v>
      </c>
      <c r="I46" s="101">
        <v>832.5</v>
      </c>
      <c r="J46" s="89">
        <v>1070</v>
      </c>
      <c r="K46" s="90">
        <v>997.5</v>
      </c>
      <c r="L46" s="89">
        <v>1200</v>
      </c>
      <c r="M46" s="89">
        <v>1000</v>
      </c>
      <c r="N46" s="89">
        <v>1137.5</v>
      </c>
      <c r="O46" s="456">
        <f t="shared" si="1"/>
        <v>886.9270972222222</v>
      </c>
    </row>
    <row r="47" spans="1:15" ht="16.5" customHeight="1">
      <c r="A47" s="403" t="s">
        <v>327</v>
      </c>
      <c r="B47" s="336" t="s">
        <v>375</v>
      </c>
      <c r="C47" s="84">
        <v>311.33333333333337</v>
      </c>
      <c r="D47" s="84">
        <v>353</v>
      </c>
      <c r="E47" s="89">
        <v>316.368</v>
      </c>
      <c r="F47" s="90">
        <v>393.034</v>
      </c>
      <c r="G47" s="90">
        <v>647.5</v>
      </c>
      <c r="H47" s="89">
        <v>692.5</v>
      </c>
      <c r="I47" s="101">
        <v>563.75</v>
      </c>
      <c r="J47" s="89">
        <v>600</v>
      </c>
      <c r="K47" s="90">
        <v>611.5625</v>
      </c>
      <c r="L47" s="89">
        <v>600</v>
      </c>
      <c r="M47" s="89">
        <v>600</v>
      </c>
      <c r="N47" s="89">
        <v>577.5</v>
      </c>
      <c r="O47" s="456">
        <f t="shared" si="1"/>
        <v>522.2123194444445</v>
      </c>
    </row>
    <row r="48" spans="1:15" ht="16.5" customHeight="1">
      <c r="A48" s="403" t="s">
        <v>313</v>
      </c>
      <c r="B48" s="336" t="s">
        <v>375</v>
      </c>
      <c r="C48" s="84">
        <v>850</v>
      </c>
      <c r="D48" s="84">
        <v>854</v>
      </c>
      <c r="E48" s="89">
        <v>746.567</v>
      </c>
      <c r="F48" s="90">
        <v>678.3340000000001</v>
      </c>
      <c r="G48" s="90">
        <v>986.25</v>
      </c>
      <c r="H48" s="89">
        <v>982.5</v>
      </c>
      <c r="I48" s="101">
        <v>1010</v>
      </c>
      <c r="J48" s="89">
        <v>1097.5</v>
      </c>
      <c r="K48" s="90">
        <v>1155</v>
      </c>
      <c r="L48" s="89">
        <v>1012</v>
      </c>
      <c r="M48" s="89">
        <v>1020</v>
      </c>
      <c r="N48" s="89">
        <v>1016.25</v>
      </c>
      <c r="O48" s="456">
        <f t="shared" si="1"/>
        <v>950.7000833333333</v>
      </c>
    </row>
    <row r="49" spans="1:15" ht="16.5" customHeight="1">
      <c r="A49" s="403" t="s">
        <v>53</v>
      </c>
      <c r="B49" s="336" t="s">
        <v>58</v>
      </c>
      <c r="C49" s="84">
        <v>896.6666666666666</v>
      </c>
      <c r="D49" s="84">
        <v>916</v>
      </c>
      <c r="E49" s="89">
        <v>857.1645</v>
      </c>
      <c r="F49" s="90">
        <v>774.8333</v>
      </c>
      <c r="G49" s="90">
        <v>903.75</v>
      </c>
      <c r="H49" s="89">
        <v>788.75</v>
      </c>
      <c r="I49" s="101">
        <v>845</v>
      </c>
      <c r="J49" s="89">
        <v>855</v>
      </c>
      <c r="K49" s="90">
        <v>925.625</v>
      </c>
      <c r="L49" s="89">
        <v>1020</v>
      </c>
      <c r="M49" s="89">
        <v>1035</v>
      </c>
      <c r="N49" s="89">
        <v>959.375</v>
      </c>
      <c r="O49" s="456">
        <f t="shared" si="1"/>
        <v>898.0970388888887</v>
      </c>
    </row>
    <row r="50" spans="1:15" ht="16.5" customHeight="1">
      <c r="A50" s="403" t="s">
        <v>314</v>
      </c>
      <c r="B50" s="336" t="s">
        <v>375</v>
      </c>
      <c r="C50" s="84">
        <v>2405.666666666667</v>
      </c>
      <c r="D50" s="84">
        <v>2345.333333333333</v>
      </c>
      <c r="E50" s="89">
        <v>2239.45</v>
      </c>
      <c r="F50" s="90">
        <v>2215</v>
      </c>
      <c r="G50" s="90">
        <v>2280.625</v>
      </c>
      <c r="H50" s="89">
        <v>2137.5</v>
      </c>
      <c r="I50" s="101">
        <v>2337.5</v>
      </c>
      <c r="J50" s="89">
        <v>2647.5</v>
      </c>
      <c r="K50" s="90">
        <v>2709.375</v>
      </c>
      <c r="L50" s="89">
        <v>2490</v>
      </c>
      <c r="M50" s="89">
        <v>2410</v>
      </c>
      <c r="N50" s="89">
        <v>2556.25</v>
      </c>
      <c r="O50" s="456">
        <f t="shared" si="1"/>
        <v>2397.85</v>
      </c>
    </row>
    <row r="51" spans="1:15" ht="16.5" customHeight="1">
      <c r="A51" s="403" t="s">
        <v>345</v>
      </c>
      <c r="B51" s="336" t="s">
        <v>375</v>
      </c>
      <c r="C51" s="84">
        <v>1407.5333333333333</v>
      </c>
      <c r="D51" s="84">
        <v>1402.2</v>
      </c>
      <c r="E51" s="89">
        <v>1338.75</v>
      </c>
      <c r="F51" s="90">
        <v>1345.5</v>
      </c>
      <c r="G51" s="90">
        <v>1262.5</v>
      </c>
      <c r="H51" s="89">
        <v>1074.375</v>
      </c>
      <c r="I51" s="101">
        <v>1140</v>
      </c>
      <c r="J51" s="89">
        <v>1355</v>
      </c>
      <c r="K51" s="90">
        <v>1385</v>
      </c>
      <c r="L51" s="89">
        <v>1130</v>
      </c>
      <c r="M51" s="89">
        <v>1156.25</v>
      </c>
      <c r="N51" s="89">
        <v>1527.5</v>
      </c>
      <c r="O51" s="456">
        <f t="shared" si="1"/>
        <v>1293.7173611111111</v>
      </c>
    </row>
    <row r="52" spans="1:15" ht="16.5" customHeight="1">
      <c r="A52" s="403" t="s">
        <v>328</v>
      </c>
      <c r="B52" s="336" t="s">
        <v>58</v>
      </c>
      <c r="C52" s="84">
        <v>75.33333333333334</v>
      </c>
      <c r="D52" s="84">
        <v>81.6</v>
      </c>
      <c r="E52" s="89">
        <v>86.75</v>
      </c>
      <c r="F52" s="90">
        <v>88.45</v>
      </c>
      <c r="G52" s="90">
        <v>101</v>
      </c>
      <c r="H52" s="89">
        <v>125</v>
      </c>
      <c r="I52" s="101">
        <v>101.5</v>
      </c>
      <c r="J52" s="89">
        <v>110</v>
      </c>
      <c r="K52" s="90">
        <v>113</v>
      </c>
      <c r="L52" s="89">
        <v>40</v>
      </c>
      <c r="M52" s="89">
        <v>100</v>
      </c>
      <c r="N52" s="89">
        <v>103.125</v>
      </c>
      <c r="O52" s="456">
        <f t="shared" si="1"/>
        <v>93.81319444444443</v>
      </c>
    </row>
    <row r="53" spans="1:15" ht="16.5" customHeight="1">
      <c r="A53" s="403" t="s">
        <v>56</v>
      </c>
      <c r="B53" s="336" t="s">
        <v>57</v>
      </c>
      <c r="C53" s="84">
        <v>1861.5</v>
      </c>
      <c r="D53" s="84">
        <v>1888</v>
      </c>
      <c r="E53" s="89">
        <v>1900</v>
      </c>
      <c r="F53" s="90">
        <v>1860</v>
      </c>
      <c r="G53" s="90">
        <v>2000</v>
      </c>
      <c r="H53" s="89">
        <v>1850</v>
      </c>
      <c r="I53" s="101">
        <v>2100</v>
      </c>
      <c r="J53" s="89">
        <v>2325</v>
      </c>
      <c r="K53" s="90">
        <v>2450</v>
      </c>
      <c r="L53" s="89">
        <v>2600</v>
      </c>
      <c r="M53" s="89">
        <v>2735</v>
      </c>
      <c r="N53" s="89">
        <v>3185</v>
      </c>
      <c r="O53" s="456">
        <f t="shared" si="1"/>
        <v>2229.5416666666665</v>
      </c>
    </row>
    <row r="54" spans="1:15" ht="16.5" customHeight="1">
      <c r="A54" s="403" t="s">
        <v>312</v>
      </c>
      <c r="B54" s="336" t="s">
        <v>57</v>
      </c>
      <c r="C54" s="84">
        <v>1472.6666666666665</v>
      </c>
      <c r="D54" s="84">
        <v>1496</v>
      </c>
      <c r="E54" s="89">
        <v>1517.5</v>
      </c>
      <c r="F54" s="90">
        <v>1497.5</v>
      </c>
      <c r="G54" s="90">
        <v>1423.75</v>
      </c>
      <c r="H54" s="89">
        <v>1353.125</v>
      </c>
      <c r="I54" s="101">
        <v>1487.5</v>
      </c>
      <c r="J54" s="89">
        <v>1595</v>
      </c>
      <c r="K54" s="90">
        <v>1905</v>
      </c>
      <c r="L54" s="89">
        <v>2012</v>
      </c>
      <c r="M54" s="89">
        <v>2305</v>
      </c>
      <c r="N54" s="89">
        <v>3185</v>
      </c>
      <c r="O54" s="456">
        <f t="shared" si="1"/>
        <v>1770.8368055555554</v>
      </c>
    </row>
    <row r="55" spans="1:15" ht="16.5" customHeight="1">
      <c r="A55" s="403" t="s">
        <v>11</v>
      </c>
      <c r="B55" s="336" t="s">
        <v>57</v>
      </c>
      <c r="C55" s="84">
        <v>1080</v>
      </c>
      <c r="D55" s="84">
        <v>1133</v>
      </c>
      <c r="E55" s="89">
        <v>1150</v>
      </c>
      <c r="F55" s="90">
        <v>1044.9333333333334</v>
      </c>
      <c r="G55" s="90">
        <v>976.25</v>
      </c>
      <c r="H55" s="89">
        <v>1097.1875</v>
      </c>
      <c r="I55" s="101">
        <v>1104.375</v>
      </c>
      <c r="J55" s="89">
        <v>1233.75</v>
      </c>
      <c r="K55" s="90">
        <v>1447.5</v>
      </c>
      <c r="L55" s="89">
        <v>1567</v>
      </c>
      <c r="M55" s="89">
        <v>1751.25</v>
      </c>
      <c r="N55" s="89">
        <v>1800.9375</v>
      </c>
      <c r="O55" s="456">
        <f t="shared" si="1"/>
        <v>1282.1819444444445</v>
      </c>
    </row>
    <row r="56" spans="1:15" ht="16.5" customHeight="1">
      <c r="A56" s="403" t="s">
        <v>349</v>
      </c>
      <c r="B56" s="336" t="s">
        <v>58</v>
      </c>
      <c r="C56" s="84">
        <v>103.2</v>
      </c>
      <c r="D56" s="84">
        <v>99.6</v>
      </c>
      <c r="E56" s="89">
        <v>88.5</v>
      </c>
      <c r="F56" s="90">
        <v>89.58</v>
      </c>
      <c r="G56" s="90">
        <v>111.4</v>
      </c>
      <c r="H56" s="89">
        <v>89.88</v>
      </c>
      <c r="I56" s="101">
        <v>136</v>
      </c>
      <c r="J56" s="89">
        <v>181.875</v>
      </c>
      <c r="K56" s="90">
        <v>176.954</v>
      </c>
      <c r="L56" s="89">
        <v>155.32</v>
      </c>
      <c r="M56" s="89">
        <v>216.5625</v>
      </c>
      <c r="N56" s="89">
        <v>251.5</v>
      </c>
      <c r="O56" s="456">
        <f t="shared" si="1"/>
        <v>141.697625</v>
      </c>
    </row>
    <row r="57" ht="11.25">
      <c r="D57" s="360"/>
    </row>
    <row r="58" ht="13.5">
      <c r="A58" s="320" t="s">
        <v>395</v>
      </c>
    </row>
    <row r="59" spans="3:14" ht="12.75">
      <c r="C59" s="11"/>
      <c r="D59" s="11"/>
      <c r="E59" s="292"/>
      <c r="F59" s="13"/>
      <c r="G59" s="292"/>
      <c r="H59" s="292"/>
      <c r="I59" s="14"/>
      <c r="J59" s="292"/>
      <c r="K59" s="13"/>
      <c r="L59" s="14"/>
      <c r="M59" s="14"/>
      <c r="N59" s="292"/>
    </row>
    <row r="60" spans="3:14" ht="11.25">
      <c r="C60" s="459"/>
      <c r="D60" s="459"/>
      <c r="E60" s="459"/>
      <c r="F60" s="460"/>
      <c r="G60" s="461"/>
      <c r="H60" s="462"/>
      <c r="I60" s="463"/>
      <c r="J60" s="462"/>
      <c r="K60" s="460"/>
      <c r="L60" s="462"/>
      <c r="M60" s="463"/>
      <c r="N60" s="462"/>
    </row>
    <row r="61" spans="3:14" ht="11.25">
      <c r="C61" s="464"/>
      <c r="D61" s="464"/>
      <c r="E61" s="464"/>
      <c r="F61" s="465"/>
      <c r="G61" s="466"/>
      <c r="H61" s="462"/>
      <c r="I61" s="467"/>
      <c r="J61" s="462"/>
      <c r="K61" s="465"/>
      <c r="L61" s="462"/>
      <c r="M61" s="467"/>
      <c r="N61" s="462"/>
    </row>
    <row r="62" spans="3:14" ht="11.2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4" spans="3:14" ht="11.25">
      <c r="C64" s="468"/>
      <c r="D64" s="469"/>
      <c r="E64" s="468"/>
      <c r="F64" s="468"/>
      <c r="G64" s="468"/>
      <c r="H64" s="468"/>
      <c r="I64" s="468"/>
      <c r="J64" s="468"/>
      <c r="K64" s="468"/>
      <c r="L64" s="468"/>
      <c r="M64" s="468"/>
      <c r="N64" s="468"/>
    </row>
  </sheetData>
  <sheetProtection/>
  <mergeCells count="2">
    <mergeCell ref="A1:O1"/>
    <mergeCell ref="A37:O3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1" sqref="A1:IV16384"/>
    </sheetView>
  </sheetViews>
  <sheetFormatPr defaultColWidth="9.8515625" defaultRowHeight="12.75"/>
  <cols>
    <col min="1" max="1" width="15.421875" style="8" customWidth="1"/>
    <col min="2" max="2" width="6.28125" style="291" customWidth="1"/>
    <col min="3" max="3" width="8.57421875" style="8" customWidth="1"/>
    <col min="4" max="8" width="9.28125" style="8" customWidth="1"/>
    <col min="9" max="9" width="8.7109375" style="8" customWidth="1"/>
    <col min="10" max="10" width="9.421875" style="8" customWidth="1"/>
    <col min="11" max="14" width="9.00390625" style="8" customWidth="1"/>
    <col min="15" max="15" width="8.7109375" style="364" customWidth="1"/>
    <col min="16" max="16" width="15.7109375" style="8" customWidth="1"/>
    <col min="17" max="16384" width="9.8515625" style="8" customWidth="1"/>
  </cols>
  <sheetData>
    <row r="1" spans="1:18" s="240" customFormat="1" ht="39.75" customHeight="1">
      <c r="A1" s="493" t="s">
        <v>392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R1" s="449"/>
    </row>
    <row r="2" spans="2:18" s="240" customFormat="1" ht="10.5" customHeight="1">
      <c r="B2" s="286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1"/>
      <c r="R2" s="449"/>
    </row>
    <row r="3" spans="1:18" s="240" customFormat="1" ht="12.75">
      <c r="A3" s="452"/>
      <c r="B3" s="453"/>
      <c r="C3" s="454"/>
      <c r="D3" s="454"/>
      <c r="E3" s="454"/>
      <c r="F3" s="454"/>
      <c r="G3" s="454"/>
      <c r="H3" s="454"/>
      <c r="I3" s="453"/>
      <c r="J3" s="454"/>
      <c r="K3" s="454"/>
      <c r="L3" s="453"/>
      <c r="M3" s="453"/>
      <c r="N3" s="454"/>
      <c r="O3" s="455"/>
      <c r="R3" s="449"/>
    </row>
    <row r="4" spans="1:18" s="240" customFormat="1" ht="12.75">
      <c r="A4" s="452" t="s">
        <v>351</v>
      </c>
      <c r="B4" s="453" t="s">
        <v>0</v>
      </c>
      <c r="C4" s="454" t="s">
        <v>16</v>
      </c>
      <c r="D4" s="454" t="s">
        <v>17</v>
      </c>
      <c r="E4" s="454" t="s">
        <v>18</v>
      </c>
      <c r="F4" s="454" t="s">
        <v>19</v>
      </c>
      <c r="G4" s="454" t="s">
        <v>20</v>
      </c>
      <c r="H4" s="454" t="s">
        <v>21</v>
      </c>
      <c r="I4" s="453" t="s">
        <v>22</v>
      </c>
      <c r="J4" s="454" t="s">
        <v>195</v>
      </c>
      <c r="K4" s="454" t="s">
        <v>23</v>
      </c>
      <c r="L4" s="453" t="s">
        <v>24</v>
      </c>
      <c r="M4" s="453" t="s">
        <v>25</v>
      </c>
      <c r="N4" s="454" t="s">
        <v>26</v>
      </c>
      <c r="O4" s="455" t="s">
        <v>40</v>
      </c>
      <c r="R4" s="449"/>
    </row>
    <row r="5" spans="1:15" s="16" customFormat="1" ht="15.75" customHeight="1">
      <c r="A5" s="403" t="s">
        <v>242</v>
      </c>
      <c r="B5" s="285" t="s">
        <v>57</v>
      </c>
      <c r="C5" s="181">
        <v>824.45</v>
      </c>
      <c r="D5" s="181">
        <v>1271.4360000000001</v>
      </c>
      <c r="E5" s="181">
        <v>1433.6907999999999</v>
      </c>
      <c r="F5" s="432">
        <v>1360</v>
      </c>
      <c r="G5" s="432">
        <v>1297.5</v>
      </c>
      <c r="H5" s="181">
        <v>1250</v>
      </c>
      <c r="I5" s="181">
        <v>1237.5</v>
      </c>
      <c r="J5" s="181">
        <v>1230</v>
      </c>
      <c r="K5" s="432">
        <v>1075.5</v>
      </c>
      <c r="L5" s="181">
        <v>1082.5</v>
      </c>
      <c r="M5" s="181">
        <v>1050</v>
      </c>
      <c r="N5" s="181">
        <v>1166</v>
      </c>
      <c r="O5" s="456">
        <f aca="true" t="shared" si="0" ref="O5:O35">AVERAGE(C5:N5)</f>
        <v>1189.8814</v>
      </c>
    </row>
    <row r="6" spans="1:15" s="16" customFormat="1" ht="15.75" customHeight="1">
      <c r="A6" s="403" t="s">
        <v>241</v>
      </c>
      <c r="B6" s="285" t="s">
        <v>57</v>
      </c>
      <c r="C6" s="440">
        <v>1188.423625</v>
      </c>
      <c r="D6" s="440">
        <v>1649.607125</v>
      </c>
      <c r="E6" s="440">
        <v>1674.5472000000002</v>
      </c>
      <c r="F6" s="440">
        <v>1527.3594999999998</v>
      </c>
      <c r="G6" s="440">
        <v>1490.3135</v>
      </c>
      <c r="H6" s="440">
        <v>1399.9983124999999</v>
      </c>
      <c r="I6" s="440">
        <v>1457.71475</v>
      </c>
      <c r="J6" s="440">
        <v>1411.9996250000002</v>
      </c>
      <c r="K6" s="440">
        <v>1258.7149000000002</v>
      </c>
      <c r="L6" s="440">
        <v>1205.84125</v>
      </c>
      <c r="M6" s="440">
        <v>1245.4968</v>
      </c>
      <c r="N6" s="440">
        <v>1334.7942666666663</v>
      </c>
      <c r="O6" s="456">
        <f t="shared" si="0"/>
        <v>1403.7342378472224</v>
      </c>
    </row>
    <row r="7" spans="1:15" s="16" customFormat="1" ht="15.75" customHeight="1">
      <c r="A7" s="403" t="s">
        <v>1</v>
      </c>
      <c r="B7" s="285" t="s">
        <v>57</v>
      </c>
      <c r="C7" s="440">
        <v>459.9663125</v>
      </c>
      <c r="D7" s="440">
        <v>443.4615</v>
      </c>
      <c r="E7" s="440">
        <v>517.5188</v>
      </c>
      <c r="F7" s="440">
        <v>451.54825</v>
      </c>
      <c r="G7" s="440">
        <v>638.088375</v>
      </c>
      <c r="H7" s="440">
        <v>804.5378125</v>
      </c>
      <c r="I7" s="440">
        <v>656.4155</v>
      </c>
      <c r="J7" s="440">
        <v>538.061625</v>
      </c>
      <c r="K7" s="440">
        <v>537.7931</v>
      </c>
      <c r="L7" s="440">
        <v>528.5655</v>
      </c>
      <c r="M7" s="440">
        <v>512.3703</v>
      </c>
      <c r="N7" s="440">
        <v>466.48833333333334</v>
      </c>
      <c r="O7" s="456">
        <f t="shared" si="0"/>
        <v>546.2346173611111</v>
      </c>
    </row>
    <row r="8" spans="1:15" s="16" customFormat="1" ht="15.75" customHeight="1">
      <c r="A8" s="403" t="s">
        <v>2</v>
      </c>
      <c r="B8" s="285" t="s">
        <v>57</v>
      </c>
      <c r="C8" s="440">
        <v>251.9375</v>
      </c>
      <c r="D8" s="440">
        <v>357.5</v>
      </c>
      <c r="E8" s="440">
        <v>451.2</v>
      </c>
      <c r="F8" s="440">
        <v>617.5</v>
      </c>
      <c r="G8" s="440">
        <v>515</v>
      </c>
      <c r="H8" s="440">
        <v>460.625</v>
      </c>
      <c r="I8" s="440">
        <v>440</v>
      </c>
      <c r="J8" s="440">
        <v>470.625</v>
      </c>
      <c r="K8" s="440">
        <v>473.25</v>
      </c>
      <c r="L8" s="440">
        <v>467.5</v>
      </c>
      <c r="M8" s="440">
        <v>607.7505</v>
      </c>
      <c r="N8" s="440">
        <v>869.0004000000001</v>
      </c>
      <c r="O8" s="456">
        <f t="shared" si="0"/>
        <v>498.4907</v>
      </c>
    </row>
    <row r="9" spans="1:15" s="16" customFormat="1" ht="15.75" customHeight="1">
      <c r="A9" s="403" t="s">
        <v>3</v>
      </c>
      <c r="B9" s="285" t="s">
        <v>57</v>
      </c>
      <c r="C9" s="440">
        <v>529.375</v>
      </c>
      <c r="D9" s="440">
        <v>690.625</v>
      </c>
      <c r="E9" s="440">
        <v>787</v>
      </c>
      <c r="F9" s="440">
        <v>1035</v>
      </c>
      <c r="G9" s="440">
        <v>1000</v>
      </c>
      <c r="H9" s="440">
        <v>1073.75</v>
      </c>
      <c r="I9" s="440">
        <v>1092</v>
      </c>
      <c r="J9" s="440">
        <v>870</v>
      </c>
      <c r="K9" s="440">
        <v>610</v>
      </c>
      <c r="L9" s="440">
        <v>785</v>
      </c>
      <c r="M9" s="440">
        <v>842.4993333333333</v>
      </c>
      <c r="N9" s="440">
        <v>1309.33</v>
      </c>
      <c r="O9" s="456">
        <f t="shared" si="0"/>
        <v>885.381611111111</v>
      </c>
    </row>
    <row r="10" spans="1:15" s="16" customFormat="1" ht="15.75" customHeight="1">
      <c r="A10" s="403" t="s">
        <v>246</v>
      </c>
      <c r="B10" s="285" t="s">
        <v>57</v>
      </c>
      <c r="C10" s="440">
        <v>876.1535965909092</v>
      </c>
      <c r="D10" s="440">
        <v>1125.15675</v>
      </c>
      <c r="E10" s="440">
        <v>668.4253454545454</v>
      </c>
      <c r="F10" s="440">
        <v>538.9151666666667</v>
      </c>
      <c r="G10" s="440">
        <v>526.2332869318182</v>
      </c>
      <c r="H10" s="440">
        <v>487.1828693181818</v>
      </c>
      <c r="I10" s="440">
        <v>801.9456</v>
      </c>
      <c r="J10" s="440">
        <v>843.7716931818181</v>
      </c>
      <c r="K10" s="440">
        <v>800.222</v>
      </c>
      <c r="L10" s="440">
        <v>838.3501818181819</v>
      </c>
      <c r="M10" s="440">
        <v>994.9956999999999</v>
      </c>
      <c r="N10" s="440">
        <v>881.2724666666667</v>
      </c>
      <c r="O10" s="456">
        <f t="shared" si="0"/>
        <v>781.885388052399</v>
      </c>
    </row>
    <row r="11" spans="1:15" s="16" customFormat="1" ht="15.75" customHeight="1">
      <c r="A11" s="403" t="s">
        <v>247</v>
      </c>
      <c r="B11" s="285" t="s">
        <v>57</v>
      </c>
      <c r="C11" s="440">
        <v>843.125</v>
      </c>
      <c r="D11" s="440">
        <v>956.4375</v>
      </c>
      <c r="E11" s="440">
        <v>970</v>
      </c>
      <c r="F11" s="440">
        <v>1003.3333333333334</v>
      </c>
      <c r="G11" s="440">
        <v>1012.5</v>
      </c>
      <c r="H11" s="440">
        <v>1058.75</v>
      </c>
      <c r="I11" s="440">
        <v>1286</v>
      </c>
      <c r="J11" s="440">
        <v>1366.25</v>
      </c>
      <c r="K11" s="440">
        <v>1303.5</v>
      </c>
      <c r="L11" s="440">
        <v>1432.5</v>
      </c>
      <c r="M11" s="440">
        <v>1592.2489999999998</v>
      </c>
      <c r="N11" s="440">
        <v>1659.3314666666665</v>
      </c>
      <c r="O11" s="456">
        <f t="shared" si="0"/>
        <v>1206.998025</v>
      </c>
    </row>
    <row r="12" spans="1:15" s="16" customFormat="1" ht="15.75" customHeight="1">
      <c r="A12" s="403" t="s">
        <v>248</v>
      </c>
      <c r="B12" s="285" t="s">
        <v>57</v>
      </c>
      <c r="C12" s="440">
        <v>916.25</v>
      </c>
      <c r="D12" s="440">
        <v>979.6875</v>
      </c>
      <c r="E12" s="440">
        <v>1009</v>
      </c>
      <c r="F12" s="440">
        <v>1167.5</v>
      </c>
      <c r="G12" s="440">
        <v>1205.625</v>
      </c>
      <c r="H12" s="440">
        <v>1225</v>
      </c>
      <c r="I12" s="440">
        <v>1392</v>
      </c>
      <c r="J12" s="440">
        <v>1480</v>
      </c>
      <c r="K12" s="440">
        <v>1455.5</v>
      </c>
      <c r="L12" s="440">
        <v>1462.5</v>
      </c>
      <c r="M12" s="440">
        <v>1627.0815</v>
      </c>
      <c r="N12" s="440">
        <v>1557.3333333333335</v>
      </c>
      <c r="O12" s="456">
        <f t="shared" si="0"/>
        <v>1289.7897777777778</v>
      </c>
    </row>
    <row r="13" spans="1:15" s="16" customFormat="1" ht="15.75" customHeight="1">
      <c r="A13" s="403" t="s">
        <v>249</v>
      </c>
      <c r="B13" s="285" t="s">
        <v>57</v>
      </c>
      <c r="C13" s="440">
        <v>188.0625</v>
      </c>
      <c r="D13" s="440">
        <v>215</v>
      </c>
      <c r="E13" s="440">
        <v>246</v>
      </c>
      <c r="F13" s="440">
        <v>376.6666666666667</v>
      </c>
      <c r="G13" s="440">
        <v>426.875</v>
      </c>
      <c r="H13" s="440">
        <v>485.625</v>
      </c>
      <c r="I13" s="440">
        <v>581</v>
      </c>
      <c r="J13" s="440">
        <v>575</v>
      </c>
      <c r="K13" s="440">
        <v>432.75</v>
      </c>
      <c r="L13" s="440">
        <v>447.25</v>
      </c>
      <c r="M13" s="440">
        <v>547.6666666666667</v>
      </c>
      <c r="N13" s="440">
        <v>617.3333333333334</v>
      </c>
      <c r="O13" s="456">
        <f>AVERAGE(C13:N13)</f>
        <v>428.26909722222223</v>
      </c>
    </row>
    <row r="14" spans="1:15" s="16" customFormat="1" ht="15.75" customHeight="1">
      <c r="A14" s="403" t="s">
        <v>49</v>
      </c>
      <c r="B14" s="285" t="s">
        <v>57</v>
      </c>
      <c r="C14" s="181">
        <v>338.8125</v>
      </c>
      <c r="D14" s="181">
        <v>388.75</v>
      </c>
      <c r="E14" s="181">
        <v>427</v>
      </c>
      <c r="F14" s="432">
        <v>859.1666666666666</v>
      </c>
      <c r="G14" s="432">
        <v>981.25</v>
      </c>
      <c r="H14" s="181">
        <v>1025.625</v>
      </c>
      <c r="I14" s="181">
        <v>1196</v>
      </c>
      <c r="J14" s="181">
        <v>1063.75</v>
      </c>
      <c r="K14" s="432">
        <v>742.75</v>
      </c>
      <c r="L14" s="181">
        <v>705</v>
      </c>
      <c r="M14" s="181">
        <v>744.5809999999999</v>
      </c>
      <c r="N14" s="181">
        <v>957.3330666666667</v>
      </c>
      <c r="O14" s="456">
        <f t="shared" si="0"/>
        <v>785.8348527777777</v>
      </c>
    </row>
    <row r="15" spans="1:15" s="16" customFormat="1" ht="15.75" customHeight="1">
      <c r="A15" s="403" t="s">
        <v>369</v>
      </c>
      <c r="B15" s="285" t="s">
        <v>57</v>
      </c>
      <c r="C15" s="440">
        <v>1740.8534375</v>
      </c>
      <c r="D15" s="440">
        <v>2197.7805</v>
      </c>
      <c r="E15" s="440">
        <v>2153.9781818181814</v>
      </c>
      <c r="F15" s="440">
        <v>2220.798583333333</v>
      </c>
      <c r="G15" s="440">
        <v>2221.2594375</v>
      </c>
      <c r="H15" s="440">
        <v>2219.7880625</v>
      </c>
      <c r="I15" s="440">
        <v>2271.9918</v>
      </c>
      <c r="J15" s="440">
        <v>2119.527306818182</v>
      </c>
      <c r="K15" s="440">
        <v>2058.3962</v>
      </c>
      <c r="L15" s="440">
        <v>2073.78975</v>
      </c>
      <c r="M15" s="440">
        <v>2113.4111</v>
      </c>
      <c r="N15" s="440">
        <v>2206.791866666667</v>
      </c>
      <c r="O15" s="456">
        <f t="shared" si="0"/>
        <v>2133.1971855113634</v>
      </c>
    </row>
    <row r="16" spans="1:15" s="16" customFormat="1" ht="15.75" customHeight="1">
      <c r="A16" s="403" t="s">
        <v>335</v>
      </c>
      <c r="B16" s="285" t="s">
        <v>57</v>
      </c>
      <c r="C16" s="440">
        <v>2063.4674602272726</v>
      </c>
      <c r="D16" s="440">
        <v>2381.4477500000003</v>
      </c>
      <c r="E16" s="440">
        <v>2162.7080545454546</v>
      </c>
      <c r="F16" s="440">
        <v>2111.692681818182</v>
      </c>
      <c r="G16" s="440">
        <v>2310.6434375</v>
      </c>
      <c r="H16" s="440">
        <v>2525.8400227272728</v>
      </c>
      <c r="I16" s="440">
        <v>2475.272836363636</v>
      </c>
      <c r="J16" s="440">
        <v>2158.9371136363634</v>
      </c>
      <c r="K16" s="440">
        <v>2092.71955</v>
      </c>
      <c r="L16" s="440">
        <v>2132.5625</v>
      </c>
      <c r="M16" s="440">
        <v>2228.499177272727</v>
      </c>
      <c r="N16" s="440">
        <v>2255.577133333333</v>
      </c>
      <c r="O16" s="456">
        <f t="shared" si="0"/>
        <v>2241.61397645202</v>
      </c>
    </row>
    <row r="17" spans="1:15" s="16" customFormat="1" ht="15.75" customHeight="1">
      <c r="A17" s="403" t="s">
        <v>336</v>
      </c>
      <c r="B17" s="285" t="s">
        <v>57</v>
      </c>
      <c r="C17" s="440">
        <v>1535.4452215909091</v>
      </c>
      <c r="D17" s="440">
        <v>1835.7398750000002</v>
      </c>
      <c r="E17" s="440">
        <v>1729.7017418181817</v>
      </c>
      <c r="F17" s="440">
        <v>1550.5896818181818</v>
      </c>
      <c r="G17" s="440">
        <v>1790.4981761363638</v>
      </c>
      <c r="H17" s="440">
        <v>2023.4825681818181</v>
      </c>
      <c r="I17" s="440">
        <v>1541.744418181818</v>
      </c>
      <c r="J17" s="440">
        <v>1512.4282670454545</v>
      </c>
      <c r="K17" s="440">
        <v>1580.5053</v>
      </c>
      <c r="L17" s="440">
        <v>1560.2864295454547</v>
      </c>
      <c r="M17" s="440">
        <v>1491.6368136363635</v>
      </c>
      <c r="N17" s="440">
        <v>1680.3865466666666</v>
      </c>
      <c r="O17" s="456">
        <f t="shared" si="0"/>
        <v>1652.7037533017676</v>
      </c>
    </row>
    <row r="18" spans="1:15" s="16" customFormat="1" ht="15.75" customHeight="1">
      <c r="A18" s="403" t="s">
        <v>337</v>
      </c>
      <c r="B18" s="285" t="s">
        <v>57</v>
      </c>
      <c r="C18" s="440">
        <v>1560.1101761363636</v>
      </c>
      <c r="D18" s="440">
        <v>1872.0330625000001</v>
      </c>
      <c r="E18" s="440">
        <v>1824.9398545454546</v>
      </c>
      <c r="F18" s="440">
        <v>1894.8489166666666</v>
      </c>
      <c r="G18" s="440">
        <v>1920.7280170454546</v>
      </c>
      <c r="H18" s="440">
        <v>2128.0413125</v>
      </c>
      <c r="I18" s="440">
        <v>1904.8524000000002</v>
      </c>
      <c r="J18" s="440">
        <v>1685.1077784090908</v>
      </c>
      <c r="K18" s="440">
        <v>1527.8119499999998</v>
      </c>
      <c r="L18" s="440">
        <v>1679.9893636363638</v>
      </c>
      <c r="M18" s="440">
        <v>1672.0906045454547</v>
      </c>
      <c r="N18" s="440">
        <v>1750.005</v>
      </c>
      <c r="O18" s="456">
        <f t="shared" si="0"/>
        <v>1785.0465363320707</v>
      </c>
    </row>
    <row r="19" spans="1:15" s="16" customFormat="1" ht="15.75" customHeight="1">
      <c r="A19" s="403" t="s">
        <v>4</v>
      </c>
      <c r="B19" s="285" t="s">
        <v>58</v>
      </c>
      <c r="C19" s="440">
        <v>226.25</v>
      </c>
      <c r="D19" s="440">
        <v>382.5</v>
      </c>
      <c r="E19" s="440">
        <v>462</v>
      </c>
      <c r="F19" s="440">
        <v>491.66666666666663</v>
      </c>
      <c r="G19" s="440">
        <v>494.375</v>
      </c>
      <c r="H19" s="440">
        <v>490</v>
      </c>
      <c r="I19" s="440">
        <v>562</v>
      </c>
      <c r="J19" s="440">
        <v>597.5</v>
      </c>
      <c r="K19" s="440">
        <v>598</v>
      </c>
      <c r="L19" s="440">
        <v>603.75</v>
      </c>
      <c r="M19" s="440">
        <v>688.7484999999999</v>
      </c>
      <c r="N19" s="440">
        <v>444.6669333333333</v>
      </c>
      <c r="O19" s="456">
        <f t="shared" si="0"/>
        <v>503.45475833333325</v>
      </c>
    </row>
    <row r="20" spans="1:15" s="16" customFormat="1" ht="15.75" customHeight="1">
      <c r="A20" s="403" t="s">
        <v>259</v>
      </c>
      <c r="B20" s="285" t="s">
        <v>57</v>
      </c>
      <c r="C20" s="440">
        <v>2616.25</v>
      </c>
      <c r="D20" s="440">
        <v>1949.125</v>
      </c>
      <c r="E20" s="440">
        <v>721.4</v>
      </c>
      <c r="F20" s="440">
        <v>481.25</v>
      </c>
      <c r="G20" s="440">
        <v>852.5</v>
      </c>
      <c r="H20" s="440">
        <v>1307.5</v>
      </c>
      <c r="I20" s="440">
        <v>2061.666</v>
      </c>
      <c r="J20" s="440">
        <v>1676.25</v>
      </c>
      <c r="K20" s="440">
        <v>752.25</v>
      </c>
      <c r="L20" s="440">
        <v>1422.5</v>
      </c>
      <c r="M20" s="440">
        <v>1149.6655</v>
      </c>
      <c r="N20" s="440">
        <v>1472</v>
      </c>
      <c r="O20" s="456">
        <f t="shared" si="0"/>
        <v>1371.8630416666665</v>
      </c>
    </row>
    <row r="21" spans="1:15" s="16" customFormat="1" ht="15.75" customHeight="1">
      <c r="A21" s="403" t="s">
        <v>72</v>
      </c>
      <c r="B21" s="285" t="s">
        <v>57</v>
      </c>
      <c r="C21" s="440">
        <v>2305</v>
      </c>
      <c r="D21" s="440">
        <v>2763.59375</v>
      </c>
      <c r="E21" s="440">
        <v>2721.5</v>
      </c>
      <c r="F21" s="440">
        <v>2341.25</v>
      </c>
      <c r="G21" s="440">
        <v>2531.25</v>
      </c>
      <c r="H21" s="440">
        <v>2536.875</v>
      </c>
      <c r="I21" s="440">
        <v>2879.3334</v>
      </c>
      <c r="J21" s="440">
        <v>2915.6254375</v>
      </c>
      <c r="K21" s="440">
        <v>2583.25</v>
      </c>
      <c r="L21" s="440">
        <v>2837.5</v>
      </c>
      <c r="M21" s="440">
        <v>3403.375</v>
      </c>
      <c r="N21" s="440">
        <v>4050.666533333334</v>
      </c>
      <c r="O21" s="456">
        <f t="shared" si="0"/>
        <v>2822.434926736111</v>
      </c>
    </row>
    <row r="22" spans="1:15" s="16" customFormat="1" ht="15.75" customHeight="1">
      <c r="A22" s="403" t="s">
        <v>5</v>
      </c>
      <c r="B22" s="285" t="s">
        <v>57</v>
      </c>
      <c r="C22" s="440">
        <v>450</v>
      </c>
      <c r="D22" s="440">
        <v>500</v>
      </c>
      <c r="E22" s="440">
        <v>582</v>
      </c>
      <c r="F22" s="440">
        <v>680.8333333333334</v>
      </c>
      <c r="G22" s="440">
        <v>796.875</v>
      </c>
      <c r="H22" s="440">
        <v>810</v>
      </c>
      <c r="I22" s="440">
        <v>774</v>
      </c>
      <c r="J22" s="440">
        <v>862.5</v>
      </c>
      <c r="K22" s="440">
        <v>900</v>
      </c>
      <c r="L22" s="440">
        <v>900</v>
      </c>
      <c r="M22" s="440">
        <v>873.6645</v>
      </c>
      <c r="N22" s="440">
        <v>886.6666666666666</v>
      </c>
      <c r="O22" s="456">
        <f t="shared" si="0"/>
        <v>751.3782916666668</v>
      </c>
    </row>
    <row r="23" spans="1:15" s="16" customFormat="1" ht="15.75" customHeight="1">
      <c r="A23" s="403" t="s">
        <v>50</v>
      </c>
      <c r="B23" s="285" t="s">
        <v>57</v>
      </c>
      <c r="C23" s="440">
        <v>545.73075</v>
      </c>
      <c r="D23" s="440">
        <v>585.131</v>
      </c>
      <c r="E23" s="440">
        <v>679.7888</v>
      </c>
      <c r="F23" s="440">
        <v>596.319666666667</v>
      </c>
      <c r="G23" s="440">
        <v>495.456428571429</v>
      </c>
      <c r="H23" s="440">
        <v>546.3135</v>
      </c>
      <c r="I23" s="440">
        <v>540.9816</v>
      </c>
      <c r="J23" s="440">
        <v>571.854</v>
      </c>
      <c r="K23" s="440">
        <v>599.2799</v>
      </c>
      <c r="L23" s="440">
        <v>713.042</v>
      </c>
      <c r="M23" s="440">
        <v>613.250785714286</v>
      </c>
      <c r="N23" s="440">
        <v>640.874133333333</v>
      </c>
      <c r="O23" s="456">
        <f t="shared" si="0"/>
        <v>594.001880357143</v>
      </c>
    </row>
    <row r="24" spans="1:15" s="16" customFormat="1" ht="15.75" customHeight="1">
      <c r="A24" s="403" t="s">
        <v>267</v>
      </c>
      <c r="B24" s="285" t="s">
        <v>57</v>
      </c>
      <c r="C24" s="440">
        <v>1933.75</v>
      </c>
      <c r="D24" s="440">
        <v>1938.75</v>
      </c>
      <c r="E24" s="440">
        <v>1533</v>
      </c>
      <c r="F24" s="440">
        <v>931.25</v>
      </c>
      <c r="G24" s="440">
        <v>757.1875</v>
      </c>
      <c r="H24" s="440">
        <v>798.4375</v>
      </c>
      <c r="I24" s="440">
        <v>1006.507</v>
      </c>
      <c r="J24" s="440">
        <v>1085.9065</v>
      </c>
      <c r="K24" s="440">
        <v>1280.1834</v>
      </c>
      <c r="L24" s="440">
        <v>1524.642</v>
      </c>
      <c r="M24" s="440">
        <v>1754</v>
      </c>
      <c r="N24" s="440">
        <v>1727.8333333333333</v>
      </c>
      <c r="O24" s="456">
        <f t="shared" si="0"/>
        <v>1355.953936111111</v>
      </c>
    </row>
    <row r="25" spans="1:15" s="16" customFormat="1" ht="15.75" customHeight="1">
      <c r="A25" s="403" t="s">
        <v>340</v>
      </c>
      <c r="B25" s="285" t="s">
        <v>57</v>
      </c>
      <c r="C25" s="440">
        <v>1933.90625</v>
      </c>
      <c r="D25" s="440">
        <v>2057.5</v>
      </c>
      <c r="E25" s="440">
        <v>1521</v>
      </c>
      <c r="F25" s="440">
        <v>855.2083333333333</v>
      </c>
      <c r="G25" s="440">
        <v>602.96875</v>
      </c>
      <c r="H25" s="440">
        <v>620.65625</v>
      </c>
      <c r="I25" s="440">
        <v>797.3518</v>
      </c>
      <c r="J25" s="440">
        <v>848.79175</v>
      </c>
      <c r="K25" s="440">
        <v>1061.75</v>
      </c>
      <c r="L25" s="440">
        <v>1385.416</v>
      </c>
      <c r="M25" s="440">
        <v>1717.9583</v>
      </c>
      <c r="N25" s="440">
        <v>1848.3333200000002</v>
      </c>
      <c r="O25" s="456">
        <f t="shared" si="0"/>
        <v>1270.903396111111</v>
      </c>
    </row>
    <row r="26" spans="1:15" s="16" customFormat="1" ht="15.75" customHeight="1">
      <c r="A26" s="403" t="s">
        <v>370</v>
      </c>
      <c r="B26" s="285" t="s">
        <v>57</v>
      </c>
      <c r="C26" s="440"/>
      <c r="D26" s="440">
        <v>700</v>
      </c>
      <c r="E26" s="440"/>
      <c r="F26" s="440">
        <v>800</v>
      </c>
      <c r="G26" s="440">
        <v>800</v>
      </c>
      <c r="H26" s="440">
        <v>800</v>
      </c>
      <c r="I26" s="440">
        <v>0</v>
      </c>
      <c r="J26" s="440">
        <v>800</v>
      </c>
      <c r="K26" s="440">
        <v>842</v>
      </c>
      <c r="L26" s="440">
        <v>0</v>
      </c>
      <c r="M26" s="440">
        <v>1000</v>
      </c>
      <c r="N26" s="440">
        <v>1026.6666666666665</v>
      </c>
      <c r="O26" s="456">
        <f>AVERAGE(C26:N26)</f>
        <v>676.8666666666666</v>
      </c>
    </row>
    <row r="27" spans="1:15" s="16" customFormat="1" ht="15.75" customHeight="1">
      <c r="A27" s="403" t="s">
        <v>12</v>
      </c>
      <c r="B27" s="285" t="s">
        <v>57</v>
      </c>
      <c r="C27" s="440">
        <v>757.5</v>
      </c>
      <c r="D27" s="440">
        <v>459.71025000000003</v>
      </c>
      <c r="E27" s="440">
        <v>732</v>
      </c>
      <c r="F27" s="440">
        <v>187.656</v>
      </c>
      <c r="G27" s="440">
        <v>242.12635714285716</v>
      </c>
      <c r="H27" s="440">
        <v>120.89001785714285</v>
      </c>
      <c r="I27" s="440">
        <v>800</v>
      </c>
      <c r="J27" s="440">
        <v>304.89275</v>
      </c>
      <c r="K27" s="440">
        <v>300.6418</v>
      </c>
      <c r="L27" s="440">
        <v>1000</v>
      </c>
      <c r="M27" s="440">
        <v>354.2985</v>
      </c>
      <c r="N27" s="440">
        <v>173.30053333333336</v>
      </c>
      <c r="O27" s="456">
        <f>AVERAGE(C27:N27)</f>
        <v>452.75135069444445</v>
      </c>
    </row>
    <row r="28" spans="1:15" s="16" customFormat="1" ht="15.75" customHeight="1">
      <c r="A28" s="403" t="s">
        <v>13</v>
      </c>
      <c r="B28" s="285" t="s">
        <v>57</v>
      </c>
      <c r="C28" s="440">
        <v>462.525</v>
      </c>
      <c r="D28" s="440">
        <v>447.24600000000004</v>
      </c>
      <c r="E28" s="440">
        <v>252.6504</v>
      </c>
      <c r="F28" s="440">
        <v>231.02816666666666</v>
      </c>
      <c r="G28" s="440">
        <v>180.67925</v>
      </c>
      <c r="H28" s="440">
        <v>278.27113095238093</v>
      </c>
      <c r="I28" s="440">
        <v>251.23620952380952</v>
      </c>
      <c r="J28" s="440">
        <v>264.58091666666667</v>
      </c>
      <c r="K28" s="440">
        <v>187.00367999999997</v>
      </c>
      <c r="L28" s="440">
        <v>408.96</v>
      </c>
      <c r="M28" s="440">
        <v>409.8631170542635</v>
      </c>
      <c r="N28" s="440">
        <v>418.85314285714287</v>
      </c>
      <c r="O28" s="456">
        <f>AVERAGE(C28:N28)</f>
        <v>316.0747511434108</v>
      </c>
    </row>
    <row r="29" spans="1:15" s="16" customFormat="1" ht="15.75" customHeight="1">
      <c r="A29" s="403" t="s">
        <v>14</v>
      </c>
      <c r="B29" s="285" t="s">
        <v>57</v>
      </c>
      <c r="C29" s="440">
        <v>380.43125</v>
      </c>
      <c r="D29" s="440">
        <v>204.702</v>
      </c>
      <c r="E29" s="440">
        <v>380.00606349206345</v>
      </c>
      <c r="F29" s="440">
        <v>220</v>
      </c>
      <c r="G29" s="440">
        <v>211.25</v>
      </c>
      <c r="H29" s="440">
        <v>200</v>
      </c>
      <c r="I29" s="440">
        <v>311.35102857142857</v>
      </c>
      <c r="J29" s="440">
        <v>200</v>
      </c>
      <c r="K29" s="440">
        <v>200</v>
      </c>
      <c r="L29" s="440">
        <v>415.065</v>
      </c>
      <c r="M29" s="440">
        <v>248.333</v>
      </c>
      <c r="N29" s="440">
        <v>344</v>
      </c>
      <c r="O29" s="456">
        <f>AVERAGE(C29:N29)</f>
        <v>276.261528505291</v>
      </c>
    </row>
    <row r="30" spans="1:15" s="16" customFormat="1" ht="15.75" customHeight="1">
      <c r="A30" s="403" t="s">
        <v>289</v>
      </c>
      <c r="B30" s="285" t="s">
        <v>58</v>
      </c>
      <c r="C30" s="440">
        <v>155</v>
      </c>
      <c r="D30" s="440"/>
      <c r="E30" s="440">
        <v>229.6</v>
      </c>
      <c r="F30" s="440"/>
      <c r="G30" s="440"/>
      <c r="H30" s="440"/>
      <c r="I30" s="440"/>
      <c r="J30" s="440"/>
      <c r="K30" s="440"/>
      <c r="L30" s="440">
        <v>200</v>
      </c>
      <c r="M30" s="440"/>
      <c r="N30" s="440"/>
      <c r="O30" s="456">
        <f>AVERAGE(C30:N30)</f>
        <v>194.86666666666667</v>
      </c>
    </row>
    <row r="31" spans="1:15" s="16" customFormat="1" ht="15.75" customHeight="1">
      <c r="A31" s="403" t="s">
        <v>268</v>
      </c>
      <c r="B31" s="285" t="s">
        <v>57</v>
      </c>
      <c r="C31" s="440">
        <v>357.30125</v>
      </c>
      <c r="D31" s="440">
        <v>369.17575</v>
      </c>
      <c r="E31" s="440">
        <v>311.73519999999996</v>
      </c>
      <c r="F31" s="440">
        <v>280.1025</v>
      </c>
      <c r="G31" s="440">
        <v>452.509375</v>
      </c>
      <c r="H31" s="440">
        <v>448.925625</v>
      </c>
      <c r="I31" s="440">
        <v>438.24120000000005</v>
      </c>
      <c r="J31" s="440">
        <v>258.71337500000004</v>
      </c>
      <c r="K31" s="440">
        <v>315.018</v>
      </c>
      <c r="L31" s="440">
        <v>608.544</v>
      </c>
      <c r="M31" s="440">
        <v>711.1492000000001</v>
      </c>
      <c r="N31" s="440">
        <v>472.42333333333335</v>
      </c>
      <c r="O31" s="456">
        <f>(M31+L31+K31+I31+G31+H31+F31+E31+D31+C31)/10</f>
        <v>429.27021</v>
      </c>
    </row>
    <row r="32" spans="1:15" s="16" customFormat="1" ht="15.75" customHeight="1">
      <c r="A32" s="403" t="s">
        <v>6</v>
      </c>
      <c r="B32" s="285" t="s">
        <v>57</v>
      </c>
      <c r="C32" s="440">
        <v>742.515625</v>
      </c>
      <c r="D32" s="440">
        <v>517.667</v>
      </c>
      <c r="E32" s="440">
        <v>495.1328</v>
      </c>
      <c r="F32" s="440">
        <v>441.8505</v>
      </c>
      <c r="G32" s="440">
        <v>453.125</v>
      </c>
      <c r="H32" s="440">
        <v>342.045643518519</v>
      </c>
      <c r="I32" s="440">
        <v>382.9172</v>
      </c>
      <c r="J32" s="440">
        <v>351.92175</v>
      </c>
      <c r="K32" s="440">
        <v>325.9206</v>
      </c>
      <c r="L32" s="440">
        <v>453.7</v>
      </c>
      <c r="M32" s="440">
        <v>497.9757</v>
      </c>
      <c r="N32" s="440">
        <v>479.9208</v>
      </c>
      <c r="O32" s="456">
        <f t="shared" si="0"/>
        <v>457.05771820987655</v>
      </c>
    </row>
    <row r="33" spans="1:15" s="16" customFormat="1" ht="15.75" customHeight="1">
      <c r="A33" s="403" t="s">
        <v>7</v>
      </c>
      <c r="B33" s="285" t="s">
        <v>33</v>
      </c>
      <c r="C33" s="440">
        <v>6.413817142857144</v>
      </c>
      <c r="D33" s="440">
        <v>9.780032321428571</v>
      </c>
      <c r="E33" s="440">
        <v>5.816716</v>
      </c>
      <c r="F33" s="440">
        <v>3.1515616666666664</v>
      </c>
      <c r="G33" s="440">
        <v>2.858264285714286</v>
      </c>
      <c r="H33" s="440">
        <v>2.857138571428572</v>
      </c>
      <c r="I33" s="440">
        <v>2.622702857142857</v>
      </c>
      <c r="J33" s="440">
        <v>3.36671125</v>
      </c>
      <c r="K33" s="440">
        <v>4.214278599999999</v>
      </c>
      <c r="L33" s="440">
        <v>4.267569999999999</v>
      </c>
      <c r="M33" s="440">
        <v>4.049912857142858</v>
      </c>
      <c r="N33" s="440">
        <v>4.848576190476191</v>
      </c>
      <c r="O33" s="456">
        <f t="shared" si="0"/>
        <v>4.520606811904762</v>
      </c>
    </row>
    <row r="34" spans="1:15" s="16" customFormat="1" ht="15.75" customHeight="1">
      <c r="A34" s="403" t="s">
        <v>269</v>
      </c>
      <c r="B34" s="336" t="s">
        <v>57</v>
      </c>
      <c r="C34" s="84">
        <v>949.375</v>
      </c>
      <c r="D34" s="84">
        <v>1039.0375</v>
      </c>
      <c r="E34" s="84">
        <v>510</v>
      </c>
      <c r="F34" s="90">
        <v>510</v>
      </c>
      <c r="G34" s="88">
        <v>550</v>
      </c>
      <c r="H34" s="89">
        <v>521.25</v>
      </c>
      <c r="I34" s="101">
        <v>1368</v>
      </c>
      <c r="J34" s="89">
        <v>1220</v>
      </c>
      <c r="K34" s="90">
        <v>1048</v>
      </c>
      <c r="L34" s="89">
        <v>1167.5</v>
      </c>
      <c r="M34" s="101">
        <v>910.6665</v>
      </c>
      <c r="N34" s="89">
        <v>1272</v>
      </c>
      <c r="O34" s="456">
        <f t="shared" si="0"/>
        <v>922.1524166666667</v>
      </c>
    </row>
    <row r="35" spans="1:15" s="16" customFormat="1" ht="18" customHeight="1">
      <c r="A35" s="470" t="s">
        <v>290</v>
      </c>
      <c r="B35" s="471" t="s">
        <v>57</v>
      </c>
      <c r="C35" s="404">
        <v>641.875</v>
      </c>
      <c r="D35" s="404">
        <v>673.627</v>
      </c>
      <c r="E35" s="404">
        <v>289</v>
      </c>
      <c r="F35" s="404">
        <v>394.16666666666663</v>
      </c>
      <c r="G35" s="404">
        <v>333.75</v>
      </c>
      <c r="H35" s="404">
        <v>340</v>
      </c>
      <c r="I35" s="404">
        <v>1030</v>
      </c>
      <c r="J35" s="404">
        <v>1145</v>
      </c>
      <c r="K35" s="404">
        <v>715</v>
      </c>
      <c r="L35" s="404">
        <v>760</v>
      </c>
      <c r="M35" s="404">
        <v>556.0005000000001</v>
      </c>
      <c r="N35" s="404">
        <v>682</v>
      </c>
      <c r="O35" s="472">
        <f t="shared" si="0"/>
        <v>630.0349305555555</v>
      </c>
    </row>
    <row r="36" spans="1:15" s="16" customFormat="1" ht="7.5" customHeight="1">
      <c r="A36" s="239"/>
      <c r="B36" s="359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3"/>
    </row>
    <row r="37" spans="1:18" s="240" customFormat="1" ht="39.75" customHeight="1">
      <c r="A37" s="493" t="s">
        <v>392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R37" s="449"/>
    </row>
    <row r="38" spans="2:18" s="240" customFormat="1" ht="10.5" customHeight="1">
      <c r="B38" s="286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1"/>
      <c r="R38" s="449"/>
    </row>
    <row r="39" spans="1:18" s="240" customFormat="1" ht="12.75">
      <c r="A39" s="452"/>
      <c r="B39" s="453"/>
      <c r="C39" s="454"/>
      <c r="D39" s="454"/>
      <c r="E39" s="454"/>
      <c r="F39" s="454"/>
      <c r="G39" s="454"/>
      <c r="H39" s="454"/>
      <c r="I39" s="453"/>
      <c r="J39" s="454"/>
      <c r="K39" s="454"/>
      <c r="L39" s="453"/>
      <c r="M39" s="453"/>
      <c r="N39" s="454"/>
      <c r="O39" s="455"/>
      <c r="R39" s="449"/>
    </row>
    <row r="40" spans="1:18" s="240" customFormat="1" ht="12.75">
      <c r="A40" s="452" t="s">
        <v>351</v>
      </c>
      <c r="B40" s="453" t="s">
        <v>0</v>
      </c>
      <c r="C40" s="454" t="s">
        <v>16</v>
      </c>
      <c r="D40" s="454" t="s">
        <v>17</v>
      </c>
      <c r="E40" s="454" t="s">
        <v>18</v>
      </c>
      <c r="F40" s="454" t="s">
        <v>19</v>
      </c>
      <c r="G40" s="454" t="s">
        <v>20</v>
      </c>
      <c r="H40" s="454" t="s">
        <v>21</v>
      </c>
      <c r="I40" s="453" t="s">
        <v>22</v>
      </c>
      <c r="J40" s="454" t="s">
        <v>195</v>
      </c>
      <c r="K40" s="454" t="s">
        <v>23</v>
      </c>
      <c r="L40" s="453" t="s">
        <v>24</v>
      </c>
      <c r="M40" s="453" t="s">
        <v>25</v>
      </c>
      <c r="N40" s="454" t="s">
        <v>26</v>
      </c>
      <c r="O40" s="455" t="s">
        <v>40</v>
      </c>
      <c r="R40" s="449"/>
    </row>
    <row r="41" spans="1:15" ht="16.5" customHeight="1">
      <c r="A41" s="403" t="s">
        <v>8</v>
      </c>
      <c r="B41" s="336" t="s">
        <v>57</v>
      </c>
      <c r="C41" s="84">
        <v>690.734</v>
      </c>
      <c r="D41" s="84">
        <v>746.966875</v>
      </c>
      <c r="E41" s="89">
        <v>724.4108</v>
      </c>
      <c r="F41" s="90">
        <v>573.805</v>
      </c>
      <c r="G41" s="90">
        <v>665.234875</v>
      </c>
      <c r="H41" s="89">
        <v>603.657285714286</v>
      </c>
      <c r="I41" s="101">
        <v>516.187942857143</v>
      </c>
      <c r="J41" s="89">
        <v>599.00225</v>
      </c>
      <c r="K41" s="90">
        <v>307.66369999999995</v>
      </c>
      <c r="L41" s="89">
        <v>523.870333333333</v>
      </c>
      <c r="M41" s="89">
        <v>636.543423076923</v>
      </c>
      <c r="N41" s="89">
        <v>730.3448</v>
      </c>
      <c r="O41" s="456">
        <f>AVERAGE(C41:N41)</f>
        <v>609.8684404151404</v>
      </c>
    </row>
    <row r="42" spans="1:15" ht="16.5" customHeight="1">
      <c r="A42" s="403" t="s">
        <v>9</v>
      </c>
      <c r="B42" s="336" t="s">
        <v>58</v>
      </c>
      <c r="C42" s="84">
        <v>640</v>
      </c>
      <c r="D42" s="84">
        <v>689.375</v>
      </c>
      <c r="E42" s="89">
        <v>558</v>
      </c>
      <c r="F42" s="90">
        <v>650</v>
      </c>
      <c r="G42" s="90">
        <v>757.5</v>
      </c>
      <c r="H42" s="89">
        <v>780</v>
      </c>
      <c r="I42" s="101">
        <v>800</v>
      </c>
      <c r="J42" s="89">
        <v>775</v>
      </c>
      <c r="K42" s="90">
        <v>306.5</v>
      </c>
      <c r="L42" s="89">
        <v>382.5</v>
      </c>
      <c r="M42" s="89">
        <v>347.6675</v>
      </c>
      <c r="N42" s="89">
        <v>550</v>
      </c>
      <c r="O42" s="456">
        <v>550</v>
      </c>
    </row>
    <row r="43" spans="1:15" ht="16.5" customHeight="1">
      <c r="A43" s="403" t="s">
        <v>10</v>
      </c>
      <c r="B43" s="336" t="s">
        <v>58</v>
      </c>
      <c r="C43" s="84">
        <v>90</v>
      </c>
      <c r="D43" s="84">
        <v>97</v>
      </c>
      <c r="E43" s="89">
        <v>127.7</v>
      </c>
      <c r="F43" s="90">
        <v>150</v>
      </c>
      <c r="G43" s="90">
        <v>155</v>
      </c>
      <c r="H43" s="89">
        <v>150</v>
      </c>
      <c r="I43" s="101">
        <v>150</v>
      </c>
      <c r="J43" s="89">
        <v>150</v>
      </c>
      <c r="K43" s="90">
        <v>155</v>
      </c>
      <c r="L43" s="89">
        <v>150</v>
      </c>
      <c r="M43" s="89">
        <v>154.66199999999998</v>
      </c>
      <c r="N43" s="89">
        <v>142.9992</v>
      </c>
      <c r="O43" s="456">
        <f>AVERAGE(C43:N43)</f>
        <v>139.36343333333335</v>
      </c>
    </row>
    <row r="44" spans="1:15" ht="16.5" customHeight="1">
      <c r="A44" s="403" t="s">
        <v>51</v>
      </c>
      <c r="B44" s="336" t="s">
        <v>58</v>
      </c>
      <c r="C44" s="84">
        <v>1041.6666666666665</v>
      </c>
      <c r="D44" s="84">
        <v>1077.5</v>
      </c>
      <c r="E44" s="89">
        <v>1200</v>
      </c>
      <c r="F44" s="90">
        <v>1125</v>
      </c>
      <c r="G44" s="90">
        <v>1072.9166666666665</v>
      </c>
      <c r="H44" s="89">
        <v>1104.1666666666665</v>
      </c>
      <c r="I44" s="101">
        <v>1148.3333333333335</v>
      </c>
      <c r="J44" s="89">
        <v>1180.2083333333335</v>
      </c>
      <c r="K44" s="90">
        <v>1210.8333333333335</v>
      </c>
      <c r="L44" s="89">
        <v>1170.8333333333335</v>
      </c>
      <c r="M44" s="89">
        <v>1160.4125</v>
      </c>
      <c r="N44" s="89">
        <v>1639.4588888888886</v>
      </c>
      <c r="O44" s="456">
        <f>AVERAGE(C44:N44)</f>
        <v>1177.6108101851853</v>
      </c>
    </row>
    <row r="45" spans="1:15" ht="16.5" customHeight="1">
      <c r="A45" s="403" t="s">
        <v>374</v>
      </c>
      <c r="B45" s="336" t="s">
        <v>58</v>
      </c>
      <c r="C45" s="84">
        <v>65.98925</v>
      </c>
      <c r="D45" s="84">
        <v>76.24</v>
      </c>
      <c r="E45" s="89">
        <v>79.3868</v>
      </c>
      <c r="F45" s="90">
        <v>157.11333333333332</v>
      </c>
      <c r="G45" s="90">
        <v>118.05876373626376</v>
      </c>
      <c r="H45" s="89">
        <v>81.7582187118437</v>
      </c>
      <c r="I45" s="101">
        <v>87.5861025641026</v>
      </c>
      <c r="J45" s="89">
        <v>119.202</v>
      </c>
      <c r="K45" s="90">
        <v>124.1689</v>
      </c>
      <c r="L45" s="89">
        <v>95.4835625</v>
      </c>
      <c r="M45" s="89">
        <v>74.01901875</v>
      </c>
      <c r="N45" s="89">
        <v>78.75</v>
      </c>
      <c r="O45" s="456">
        <f aca="true" t="shared" si="1" ref="O45:O56">AVERAGE(C45:N45)</f>
        <v>96.47966246629528</v>
      </c>
    </row>
    <row r="46" spans="1:15" ht="16.5" customHeight="1">
      <c r="A46" s="403" t="s">
        <v>52</v>
      </c>
      <c r="B46" s="336" t="s">
        <v>58</v>
      </c>
      <c r="C46" s="84">
        <v>1103.75</v>
      </c>
      <c r="D46" s="84">
        <v>1330</v>
      </c>
      <c r="E46" s="89">
        <v>1544</v>
      </c>
      <c r="F46" s="90">
        <v>1407.5</v>
      </c>
      <c r="G46" s="90">
        <v>1166.25</v>
      </c>
      <c r="H46" s="89">
        <v>1040</v>
      </c>
      <c r="I46" s="101">
        <v>1246</v>
      </c>
      <c r="J46" s="89">
        <v>1317.5</v>
      </c>
      <c r="K46" s="90">
        <v>1310.5</v>
      </c>
      <c r="L46" s="89">
        <v>1482.5</v>
      </c>
      <c r="M46" s="89">
        <v>1840.834</v>
      </c>
      <c r="N46" s="89">
        <v>1753.99946666667</v>
      </c>
      <c r="O46" s="456">
        <f t="shared" si="1"/>
        <v>1378.5694555555558</v>
      </c>
    </row>
    <row r="47" spans="1:15" ht="16.5" customHeight="1">
      <c r="A47" s="403" t="s">
        <v>327</v>
      </c>
      <c r="B47" s="336" t="s">
        <v>375</v>
      </c>
      <c r="C47" s="84">
        <v>600</v>
      </c>
      <c r="D47" s="84">
        <v>626.5</v>
      </c>
      <c r="E47" s="89">
        <v>724</v>
      </c>
      <c r="F47" s="90">
        <v>778.75</v>
      </c>
      <c r="G47" s="90">
        <v>800</v>
      </c>
      <c r="H47" s="89">
        <v>805</v>
      </c>
      <c r="I47" s="101">
        <v>1380</v>
      </c>
      <c r="J47" s="89">
        <v>1453.75</v>
      </c>
      <c r="K47" s="90">
        <v>680.5</v>
      </c>
      <c r="L47" s="89">
        <v>625</v>
      </c>
      <c r="M47" s="89">
        <v>577.5</v>
      </c>
      <c r="N47" s="89">
        <v>550</v>
      </c>
      <c r="O47" s="456">
        <f t="shared" si="1"/>
        <v>800.0833333333334</v>
      </c>
    </row>
    <row r="48" spans="1:15" ht="16.5" customHeight="1">
      <c r="A48" s="403" t="s">
        <v>313</v>
      </c>
      <c r="B48" s="336" t="s">
        <v>375</v>
      </c>
      <c r="C48" s="84">
        <v>1000</v>
      </c>
      <c r="D48" s="84">
        <v>972.5</v>
      </c>
      <c r="E48" s="89">
        <v>1044</v>
      </c>
      <c r="F48" s="90">
        <v>1500</v>
      </c>
      <c r="G48" s="90">
        <v>1500</v>
      </c>
      <c r="H48" s="89">
        <v>1545</v>
      </c>
      <c r="I48" s="101">
        <v>2164</v>
      </c>
      <c r="J48" s="89">
        <v>2445</v>
      </c>
      <c r="K48" s="90">
        <v>2580</v>
      </c>
      <c r="L48" s="89">
        <v>1515</v>
      </c>
      <c r="M48" s="89">
        <v>1800</v>
      </c>
      <c r="N48" s="89">
        <v>1653.3328000000001</v>
      </c>
      <c r="O48" s="456">
        <f t="shared" si="1"/>
        <v>1643.2360666666666</v>
      </c>
    </row>
    <row r="49" spans="1:15" ht="16.5" customHeight="1">
      <c r="A49" s="403" t="s">
        <v>53</v>
      </c>
      <c r="B49" s="336" t="s">
        <v>58</v>
      </c>
      <c r="C49" s="84">
        <v>965.625</v>
      </c>
      <c r="D49" s="84">
        <v>1360</v>
      </c>
      <c r="E49" s="89">
        <v>1572</v>
      </c>
      <c r="F49" s="90">
        <v>1500</v>
      </c>
      <c r="G49" s="90">
        <v>1482.5</v>
      </c>
      <c r="H49" s="89">
        <v>1015</v>
      </c>
      <c r="I49" s="101">
        <v>1194</v>
      </c>
      <c r="J49" s="89">
        <v>1279.375</v>
      </c>
      <c r="K49" s="90">
        <v>1314.5</v>
      </c>
      <c r="L49" s="89">
        <v>1495</v>
      </c>
      <c r="M49" s="89">
        <v>1430</v>
      </c>
      <c r="N49" s="89">
        <v>1733.3333333333333</v>
      </c>
      <c r="O49" s="456">
        <f t="shared" si="1"/>
        <v>1361.7777777777778</v>
      </c>
    </row>
    <row r="50" spans="1:15" ht="16.5" customHeight="1">
      <c r="A50" s="403" t="s">
        <v>314</v>
      </c>
      <c r="B50" s="336" t="s">
        <v>375</v>
      </c>
      <c r="C50" s="84">
        <v>3073.75</v>
      </c>
      <c r="D50" s="84">
        <v>3616.25</v>
      </c>
      <c r="E50" s="89">
        <v>3301</v>
      </c>
      <c r="F50" s="90">
        <v>3462.4166666666665</v>
      </c>
      <c r="G50" s="90">
        <v>3697.5</v>
      </c>
      <c r="H50" s="89">
        <v>3655.625</v>
      </c>
      <c r="I50" s="101">
        <v>3632</v>
      </c>
      <c r="J50" s="89">
        <v>3613.75</v>
      </c>
      <c r="K50" s="90">
        <v>3778.5</v>
      </c>
      <c r="L50" s="89">
        <v>3690</v>
      </c>
      <c r="M50" s="89">
        <v>3965</v>
      </c>
      <c r="N50" s="89">
        <v>4622.6664</v>
      </c>
      <c r="O50" s="456">
        <f t="shared" si="1"/>
        <v>3675.704838888889</v>
      </c>
    </row>
    <row r="51" spans="1:15" ht="16.5" customHeight="1">
      <c r="A51" s="403" t="s">
        <v>345</v>
      </c>
      <c r="B51" s="336" t="s">
        <v>375</v>
      </c>
      <c r="C51" s="84">
        <v>1750</v>
      </c>
      <c r="D51" s="84">
        <v>2745</v>
      </c>
      <c r="E51" s="89">
        <v>2574</v>
      </c>
      <c r="F51" s="90">
        <v>2508.3333333333335</v>
      </c>
      <c r="G51" s="90">
        <v>2553.75</v>
      </c>
      <c r="H51" s="89">
        <v>2018.75</v>
      </c>
      <c r="I51" s="101">
        <v>2251</v>
      </c>
      <c r="J51" s="89">
        <v>2519.375</v>
      </c>
      <c r="K51" s="90">
        <v>2361.4</v>
      </c>
      <c r="L51" s="89">
        <v>2340</v>
      </c>
      <c r="M51" s="89">
        <v>2809</v>
      </c>
      <c r="N51" s="89">
        <v>3000</v>
      </c>
      <c r="O51" s="456">
        <f t="shared" si="1"/>
        <v>2452.5506944444446</v>
      </c>
    </row>
    <row r="52" spans="1:15" ht="16.5" customHeight="1">
      <c r="A52" s="403" t="s">
        <v>328</v>
      </c>
      <c r="B52" s="336" t="s">
        <v>58</v>
      </c>
      <c r="C52" s="84"/>
      <c r="D52" s="84"/>
      <c r="E52" s="89"/>
      <c r="F52" s="90">
        <v>150</v>
      </c>
      <c r="G52" s="90">
        <v>150</v>
      </c>
      <c r="H52" s="89">
        <v>90</v>
      </c>
      <c r="I52" s="101">
        <v>90</v>
      </c>
      <c r="J52" s="89">
        <v>150</v>
      </c>
      <c r="K52" s="90">
        <v>150</v>
      </c>
      <c r="L52" s="89"/>
      <c r="M52" s="89">
        <v>150</v>
      </c>
      <c r="N52" s="89">
        <v>98.51013333333333</v>
      </c>
      <c r="O52" s="456">
        <f t="shared" si="1"/>
        <v>128.56376666666665</v>
      </c>
    </row>
    <row r="53" spans="1:15" ht="16.5" customHeight="1">
      <c r="A53" s="403" t="s">
        <v>56</v>
      </c>
      <c r="B53" s="336" t="s">
        <v>57</v>
      </c>
      <c r="C53" s="84">
        <v>3518.75</v>
      </c>
      <c r="D53" s="84">
        <v>3953.125</v>
      </c>
      <c r="E53" s="89">
        <v>4250</v>
      </c>
      <c r="F53" s="90">
        <v>4200</v>
      </c>
      <c r="G53" s="90">
        <v>4200</v>
      </c>
      <c r="H53" s="89">
        <v>4200</v>
      </c>
      <c r="I53" s="101">
        <v>4200</v>
      </c>
      <c r="J53" s="89">
        <v>4220</v>
      </c>
      <c r="K53" s="90">
        <v>4176.8</v>
      </c>
      <c r="L53" s="89">
        <v>4125</v>
      </c>
      <c r="M53" s="89">
        <v>4200</v>
      </c>
      <c r="N53" s="89">
        <v>4744</v>
      </c>
      <c r="O53" s="456">
        <f t="shared" si="1"/>
        <v>4165.639583333334</v>
      </c>
    </row>
    <row r="54" spans="1:15" ht="16.5" customHeight="1">
      <c r="A54" s="403" t="s">
        <v>312</v>
      </c>
      <c r="B54" s="336" t="s">
        <v>57</v>
      </c>
      <c r="C54" s="84">
        <v>3518.75</v>
      </c>
      <c r="D54" s="84">
        <v>3953.125</v>
      </c>
      <c r="E54" s="89">
        <v>4250</v>
      </c>
      <c r="F54" s="90">
        <v>4200</v>
      </c>
      <c r="G54" s="90">
        <v>4200</v>
      </c>
      <c r="H54" s="89">
        <v>4200</v>
      </c>
      <c r="I54" s="101">
        <v>4200</v>
      </c>
      <c r="J54" s="89">
        <v>4220</v>
      </c>
      <c r="K54" s="90">
        <v>4176.8</v>
      </c>
      <c r="L54" s="89">
        <v>4125</v>
      </c>
      <c r="M54" s="89">
        <v>4200</v>
      </c>
      <c r="N54" s="89">
        <v>4744</v>
      </c>
      <c r="O54" s="456">
        <f t="shared" si="1"/>
        <v>4165.639583333334</v>
      </c>
    </row>
    <row r="55" spans="1:15" ht="16.5" customHeight="1">
      <c r="A55" s="403" t="s">
        <v>11</v>
      </c>
      <c r="B55" s="336" t="s">
        <v>57</v>
      </c>
      <c r="C55" s="84">
        <v>1862.5</v>
      </c>
      <c r="D55" s="84">
        <v>2302.8125</v>
      </c>
      <c r="E55" s="89">
        <v>2704</v>
      </c>
      <c r="F55" s="90">
        <v>2386.25</v>
      </c>
      <c r="G55" s="90">
        <v>2337.5</v>
      </c>
      <c r="H55" s="89">
        <v>2420</v>
      </c>
      <c r="I55" s="101">
        <v>2540</v>
      </c>
      <c r="J55" s="89">
        <v>2671.25</v>
      </c>
      <c r="K55" s="90">
        <v>2714.5</v>
      </c>
      <c r="L55" s="89">
        <v>2585</v>
      </c>
      <c r="M55" s="89">
        <v>2507.5</v>
      </c>
      <c r="N55" s="89">
        <v>2719.333066666667</v>
      </c>
      <c r="O55" s="456">
        <f t="shared" si="1"/>
        <v>2479.220463888889</v>
      </c>
    </row>
    <row r="56" spans="1:15" ht="16.5" customHeight="1">
      <c r="A56" s="403" t="s">
        <v>349</v>
      </c>
      <c r="B56" s="336" t="s">
        <v>58</v>
      </c>
      <c r="C56" s="84">
        <v>189.5</v>
      </c>
      <c r="D56" s="84">
        <v>276.80625</v>
      </c>
      <c r="E56" s="89">
        <v>300.26</v>
      </c>
      <c r="F56" s="90">
        <v>282.75</v>
      </c>
      <c r="G56" s="90">
        <v>290.25</v>
      </c>
      <c r="H56" s="89">
        <v>300</v>
      </c>
      <c r="I56" s="101">
        <v>300</v>
      </c>
      <c r="J56" s="89">
        <v>342.5</v>
      </c>
      <c r="K56" s="90">
        <v>300</v>
      </c>
      <c r="L56" s="89">
        <v>279</v>
      </c>
      <c r="M56" s="89">
        <v>275</v>
      </c>
      <c r="N56" s="89">
        <v>290.90853333333337</v>
      </c>
      <c r="O56" s="456">
        <f t="shared" si="1"/>
        <v>285.5812319444444</v>
      </c>
    </row>
    <row r="57" spans="1:4" ht="7.5" customHeight="1">
      <c r="A57" s="458"/>
      <c r="D57" s="360"/>
    </row>
    <row r="58" spans="1:4" ht="13.5">
      <c r="A58" s="8" t="s">
        <v>393</v>
      </c>
      <c r="D58" s="360"/>
    </row>
    <row r="60" spans="3:14" ht="12.75">
      <c r="C60" s="11"/>
      <c r="D60" s="11"/>
      <c r="E60" s="292"/>
      <c r="F60" s="13"/>
      <c r="G60" s="292"/>
      <c r="H60" s="292"/>
      <c r="I60" s="14"/>
      <c r="J60" s="292"/>
      <c r="K60" s="13"/>
      <c r="L60" s="14"/>
      <c r="M60" s="14"/>
      <c r="N60" s="292"/>
    </row>
    <row r="61" spans="3:14" ht="11.25">
      <c r="C61" s="459"/>
      <c r="D61" s="459"/>
      <c r="E61" s="459"/>
      <c r="F61" s="460"/>
      <c r="G61" s="461"/>
      <c r="H61" s="462"/>
      <c r="I61" s="463"/>
      <c r="J61" s="462"/>
      <c r="K61" s="460"/>
      <c r="L61" s="462"/>
      <c r="M61" s="463"/>
      <c r="N61" s="462"/>
    </row>
    <row r="62" spans="3:14" ht="11.25">
      <c r="C62" s="464"/>
      <c r="D62" s="464"/>
      <c r="E62" s="464"/>
      <c r="F62" s="465"/>
      <c r="G62" s="466"/>
      <c r="H62" s="462"/>
      <c r="I62" s="467"/>
      <c r="J62" s="462"/>
      <c r="K62" s="465"/>
      <c r="L62" s="462"/>
      <c r="M62" s="467"/>
      <c r="N62" s="462"/>
    </row>
    <row r="63" spans="3:14" ht="11.2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5" spans="3:14" ht="11.25">
      <c r="C65" s="468"/>
      <c r="D65" s="469"/>
      <c r="E65" s="468"/>
      <c r="F65" s="468"/>
      <c r="G65" s="468"/>
      <c r="H65" s="468"/>
      <c r="I65" s="468"/>
      <c r="J65" s="468"/>
      <c r="K65" s="468"/>
      <c r="L65" s="468"/>
      <c r="M65" s="468"/>
      <c r="N65" s="468"/>
    </row>
  </sheetData>
  <sheetProtection/>
  <mergeCells count="2">
    <mergeCell ref="A1:O1"/>
    <mergeCell ref="A37:O3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A1" sqref="A1:IV16384"/>
    </sheetView>
  </sheetViews>
  <sheetFormatPr defaultColWidth="9.8515625" defaultRowHeight="12.75"/>
  <cols>
    <col min="1" max="1" width="15.421875" style="8" customWidth="1"/>
    <col min="2" max="2" width="6.28125" style="291" customWidth="1"/>
    <col min="3" max="3" width="8.57421875" style="8" customWidth="1"/>
    <col min="4" max="8" width="9.28125" style="8" customWidth="1"/>
    <col min="9" max="9" width="8.7109375" style="8" customWidth="1"/>
    <col min="10" max="10" width="9.421875" style="8" customWidth="1"/>
    <col min="11" max="14" width="9.00390625" style="8" customWidth="1"/>
    <col min="15" max="15" width="8.7109375" style="364" customWidth="1"/>
    <col min="16" max="16" width="15.7109375" style="8" customWidth="1"/>
    <col min="17" max="16384" width="9.8515625" style="8" customWidth="1"/>
  </cols>
  <sheetData>
    <row r="1" spans="1:18" s="240" customFormat="1" ht="39.75" customHeight="1">
      <c r="A1" s="493" t="s">
        <v>390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R1" s="449"/>
    </row>
    <row r="2" spans="2:18" s="240" customFormat="1" ht="10.5" customHeight="1">
      <c r="B2" s="286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1"/>
      <c r="R2" s="449"/>
    </row>
    <row r="3" spans="1:18" s="240" customFormat="1" ht="12.75">
      <c r="A3" s="452"/>
      <c r="B3" s="453"/>
      <c r="C3" s="454"/>
      <c r="D3" s="454"/>
      <c r="E3" s="454"/>
      <c r="F3" s="454"/>
      <c r="G3" s="454"/>
      <c r="H3" s="454"/>
      <c r="I3" s="453"/>
      <c r="J3" s="454"/>
      <c r="K3" s="454"/>
      <c r="L3" s="453"/>
      <c r="M3" s="453"/>
      <c r="N3" s="454"/>
      <c r="O3" s="455"/>
      <c r="R3" s="449"/>
    </row>
    <row r="4" spans="1:18" s="240" customFormat="1" ht="12.75">
      <c r="A4" s="452" t="s">
        <v>351</v>
      </c>
      <c r="B4" s="453" t="s">
        <v>0</v>
      </c>
      <c r="C4" s="454" t="s">
        <v>16</v>
      </c>
      <c r="D4" s="454" t="s">
        <v>17</v>
      </c>
      <c r="E4" s="454" t="s">
        <v>18</v>
      </c>
      <c r="F4" s="454" t="s">
        <v>19</v>
      </c>
      <c r="G4" s="454" t="s">
        <v>20</v>
      </c>
      <c r="H4" s="454" t="s">
        <v>21</v>
      </c>
      <c r="I4" s="453" t="s">
        <v>22</v>
      </c>
      <c r="J4" s="454" t="s">
        <v>364</v>
      </c>
      <c r="K4" s="454" t="s">
        <v>23</v>
      </c>
      <c r="L4" s="453" t="s">
        <v>24</v>
      </c>
      <c r="M4" s="453" t="s">
        <v>25</v>
      </c>
      <c r="N4" s="454" t="s">
        <v>26</v>
      </c>
      <c r="O4" s="455" t="s">
        <v>40</v>
      </c>
      <c r="R4" s="449"/>
    </row>
    <row r="5" spans="1:15" s="16" customFormat="1" ht="15.75" customHeight="1">
      <c r="A5" s="403" t="s">
        <v>242</v>
      </c>
      <c r="B5" s="285" t="s">
        <v>57</v>
      </c>
      <c r="C5" s="181">
        <v>1141.8830625</v>
      </c>
      <c r="D5" s="181">
        <v>1122.49375</v>
      </c>
      <c r="E5" s="181">
        <v>1214.3326000000002</v>
      </c>
      <c r="F5" s="432">
        <v>1231.83275</v>
      </c>
      <c r="G5" s="432">
        <v>1229.4125</v>
      </c>
      <c r="H5" s="181">
        <v>1176.3342499999999</v>
      </c>
      <c r="I5" s="181">
        <v>1133.32125</v>
      </c>
      <c r="J5" s="181">
        <v>1168.551</v>
      </c>
      <c r="K5" s="432">
        <v>1188</v>
      </c>
      <c r="L5" s="181">
        <v>1206.1334375000001</v>
      </c>
      <c r="M5" s="181">
        <v>1236.9987500000002</v>
      </c>
      <c r="N5" s="181">
        <v>1191.2484375</v>
      </c>
      <c r="O5" s="456">
        <f aca="true" t="shared" si="0" ref="O5:O34">AVERAGE(C5:N5)</f>
        <v>1186.711815625</v>
      </c>
    </row>
    <row r="6" spans="1:15" s="16" customFormat="1" ht="15.75" customHeight="1">
      <c r="A6" s="403" t="s">
        <v>241</v>
      </c>
      <c r="B6" s="285" t="s">
        <v>57</v>
      </c>
      <c r="C6" s="440">
        <v>1289.93325</v>
      </c>
      <c r="D6" s="440">
        <v>1270.9814999999999</v>
      </c>
      <c r="E6" s="440">
        <v>1328.6675</v>
      </c>
      <c r="F6" s="440">
        <v>1315.1645</v>
      </c>
      <c r="G6" s="440">
        <v>1280.7404166666665</v>
      </c>
      <c r="H6" s="440">
        <v>1259.6109999999999</v>
      </c>
      <c r="I6" s="440">
        <v>1270.4165624999998</v>
      </c>
      <c r="J6" s="440">
        <v>1289.0147499999998</v>
      </c>
      <c r="K6" s="440">
        <v>1304.0353125000001</v>
      </c>
      <c r="L6" s="440">
        <v>1318.9596875</v>
      </c>
      <c r="M6" s="440">
        <v>1351.431</v>
      </c>
      <c r="N6" s="440">
        <v>1317.5</v>
      </c>
      <c r="O6" s="456">
        <f t="shared" si="0"/>
        <v>1299.704623263889</v>
      </c>
    </row>
    <row r="7" spans="1:15" s="16" customFormat="1" ht="15.75" customHeight="1">
      <c r="A7" s="403" t="s">
        <v>1</v>
      </c>
      <c r="B7" s="285" t="s">
        <v>57</v>
      </c>
      <c r="C7" s="440">
        <v>598.11775</v>
      </c>
      <c r="D7" s="440">
        <v>500.58125</v>
      </c>
      <c r="E7" s="440">
        <v>594.2353</v>
      </c>
      <c r="F7" s="440">
        <v>691.4995</v>
      </c>
      <c r="G7" s="440">
        <v>560.563556547619</v>
      </c>
      <c r="H7" s="440">
        <v>580.054416666667</v>
      </c>
      <c r="I7" s="440">
        <v>540.929375</v>
      </c>
      <c r="J7" s="440">
        <v>554.84975</v>
      </c>
      <c r="K7" s="440">
        <v>435.39875</v>
      </c>
      <c r="L7" s="440">
        <v>437.7571875</v>
      </c>
      <c r="M7" s="440">
        <v>461.3855</v>
      </c>
      <c r="N7" s="440">
        <v>452.20625</v>
      </c>
      <c r="O7" s="456">
        <v>452.20625</v>
      </c>
    </row>
    <row r="8" spans="1:15" s="16" customFormat="1" ht="15.75" customHeight="1">
      <c r="A8" s="403" t="s">
        <v>2</v>
      </c>
      <c r="B8" s="285" t="s">
        <v>57</v>
      </c>
      <c r="C8" s="440">
        <v>799</v>
      </c>
      <c r="D8" s="440">
        <v>733</v>
      </c>
      <c r="E8" s="440">
        <v>618.58</v>
      </c>
      <c r="F8" s="440">
        <v>479.98299999999995</v>
      </c>
      <c r="G8" s="440">
        <v>441.4563333333333</v>
      </c>
      <c r="H8" s="440">
        <v>463.067</v>
      </c>
      <c r="I8" s="440">
        <v>412.5</v>
      </c>
      <c r="J8" s="440">
        <v>530.6670666666666</v>
      </c>
      <c r="K8" s="440">
        <v>581.6682500000001</v>
      </c>
      <c r="L8" s="440">
        <v>562.290125</v>
      </c>
      <c r="M8" s="440">
        <v>477.8746</v>
      </c>
      <c r="N8" s="440">
        <v>431.66599999999994</v>
      </c>
      <c r="O8" s="456">
        <f t="shared" si="0"/>
        <v>544.3126979166667</v>
      </c>
    </row>
    <row r="9" spans="1:15" s="16" customFormat="1" ht="15.75" customHeight="1">
      <c r="A9" s="403" t="s">
        <v>3</v>
      </c>
      <c r="B9" s="285" t="s">
        <v>57</v>
      </c>
      <c r="C9" s="440">
        <v>1421.9431250000002</v>
      </c>
      <c r="D9" s="440">
        <v>1474.4814999999999</v>
      </c>
      <c r="E9" s="440">
        <v>1435.3156999999997</v>
      </c>
      <c r="F9" s="440">
        <v>1363.3335</v>
      </c>
      <c r="G9" s="440">
        <v>1342.0825</v>
      </c>
      <c r="H9" s="440">
        <v>1617.8336</v>
      </c>
      <c r="I9" s="440">
        <v>1459.9995</v>
      </c>
      <c r="J9" s="440">
        <v>1415.9990666666667</v>
      </c>
      <c r="K9" s="440">
        <v>1279.999</v>
      </c>
      <c r="L9" s="440">
        <v>1304.99675</v>
      </c>
      <c r="M9" s="440">
        <v>1220.6652</v>
      </c>
      <c r="N9" s="440">
        <v>1263.3345</v>
      </c>
      <c r="O9" s="456">
        <f t="shared" si="0"/>
        <v>1383.3319951388887</v>
      </c>
    </row>
    <row r="10" spans="1:15" s="16" customFormat="1" ht="15.75" customHeight="1">
      <c r="A10" s="403" t="s">
        <v>246</v>
      </c>
      <c r="B10" s="285" t="s">
        <v>57</v>
      </c>
      <c r="C10" s="440">
        <v>703.650625</v>
      </c>
      <c r="D10" s="440">
        <v>583.5045</v>
      </c>
      <c r="E10" s="440">
        <v>758.7569909090909</v>
      </c>
      <c r="F10" s="440">
        <v>721.74675</v>
      </c>
      <c r="G10" s="440">
        <v>678.428125</v>
      </c>
      <c r="H10" s="440">
        <v>697.52505</v>
      </c>
      <c r="I10" s="440">
        <v>721.70475</v>
      </c>
      <c r="J10" s="440">
        <v>983.4327999999999</v>
      </c>
      <c r="K10" s="440">
        <v>953.1216875</v>
      </c>
      <c r="L10" s="440">
        <v>919.072625</v>
      </c>
      <c r="M10" s="440">
        <v>1045.8443499999998</v>
      </c>
      <c r="N10" s="440">
        <v>1153.54305</v>
      </c>
      <c r="O10" s="456">
        <f t="shared" si="0"/>
        <v>826.6942752840908</v>
      </c>
    </row>
    <row r="11" spans="1:15" s="16" customFormat="1" ht="15.75" customHeight="1">
      <c r="A11" s="403" t="s">
        <v>247</v>
      </c>
      <c r="B11" s="285" t="s">
        <v>57</v>
      </c>
      <c r="C11" s="440">
        <v>1625</v>
      </c>
      <c r="D11" s="440">
        <v>1600</v>
      </c>
      <c r="E11" s="440">
        <v>1663.31</v>
      </c>
      <c r="F11" s="440">
        <v>1586.6425</v>
      </c>
      <c r="G11" s="440">
        <v>1560.4156249999999</v>
      </c>
      <c r="H11" s="440">
        <v>1889.8323</v>
      </c>
      <c r="I11" s="440">
        <v>1615.002</v>
      </c>
      <c r="J11" s="440">
        <v>1552.0004000000001</v>
      </c>
      <c r="K11" s="440">
        <v>1560.0010000000002</v>
      </c>
      <c r="L11" s="440">
        <v>1591.2495000000001</v>
      </c>
      <c r="M11" s="440">
        <v>1453.3337999999999</v>
      </c>
      <c r="N11" s="440">
        <v>1489.1665</v>
      </c>
      <c r="O11" s="456">
        <f t="shared" si="0"/>
        <v>1598.82946875</v>
      </c>
    </row>
    <row r="12" spans="1:15" s="16" customFormat="1" ht="15.75" customHeight="1">
      <c r="A12" s="403" t="s">
        <v>248</v>
      </c>
      <c r="B12" s="285" t="s">
        <v>57</v>
      </c>
      <c r="C12" s="440">
        <v>1599.4441666666667</v>
      </c>
      <c r="D12" s="440">
        <v>1602.4979999999998</v>
      </c>
      <c r="E12" s="440">
        <v>1576.6358000000002</v>
      </c>
      <c r="F12" s="440">
        <v>1327.9995</v>
      </c>
      <c r="G12" s="440">
        <v>1291.65775</v>
      </c>
      <c r="H12" s="440">
        <v>1300.0003000000002</v>
      </c>
      <c r="I12" s="440">
        <v>1473.3335</v>
      </c>
      <c r="J12" s="440">
        <v>1449.3334666666665</v>
      </c>
      <c r="K12" s="440">
        <v>1384.582375</v>
      </c>
      <c r="L12" s="440">
        <v>1373.75025</v>
      </c>
      <c r="M12" s="440">
        <v>1298.333</v>
      </c>
      <c r="N12" s="440">
        <v>1394.1670000000001</v>
      </c>
      <c r="O12" s="456">
        <f t="shared" si="0"/>
        <v>1422.644592361111</v>
      </c>
    </row>
    <row r="13" spans="1:15" s="16" customFormat="1" ht="15.75" customHeight="1">
      <c r="A13" s="403" t="s">
        <v>249</v>
      </c>
      <c r="B13" s="285" t="s">
        <v>57</v>
      </c>
      <c r="C13" s="440">
        <v>575.8329166666666</v>
      </c>
      <c r="D13" s="440">
        <v>528.3315</v>
      </c>
      <c r="E13" s="440">
        <v>509.6612</v>
      </c>
      <c r="F13" s="440">
        <v>411.666</v>
      </c>
      <c r="G13" s="440"/>
      <c r="H13" s="440"/>
      <c r="I13" s="440"/>
      <c r="J13" s="440">
        <v>300</v>
      </c>
      <c r="K13" s="440">
        <v>392.29075</v>
      </c>
      <c r="L13" s="440">
        <v>400</v>
      </c>
      <c r="M13" s="440">
        <v>400</v>
      </c>
      <c r="N13" s="440">
        <v>400</v>
      </c>
      <c r="O13" s="456">
        <f>AVERAGE(C13:N13)</f>
        <v>435.3091518518518</v>
      </c>
    </row>
    <row r="14" spans="1:15" s="16" customFormat="1" ht="15.75" customHeight="1">
      <c r="A14" s="403" t="s">
        <v>49</v>
      </c>
      <c r="B14" s="285" t="s">
        <v>57</v>
      </c>
      <c r="C14" s="181">
        <v>858.3333333333334</v>
      </c>
      <c r="D14" s="181">
        <v>730.8315</v>
      </c>
      <c r="E14" s="181">
        <v>660.1542000000001</v>
      </c>
      <c r="F14" s="432">
        <v>676.6665</v>
      </c>
      <c r="G14" s="432">
        <v>822.4971250000001</v>
      </c>
      <c r="H14" s="181">
        <v>1099.1664</v>
      </c>
      <c r="I14" s="181">
        <v>856.665</v>
      </c>
      <c r="J14" s="181">
        <v>818.0013333333333</v>
      </c>
      <c r="K14" s="432">
        <v>778.126625</v>
      </c>
      <c r="L14" s="181">
        <v>703.9557500000001</v>
      </c>
      <c r="M14" s="181">
        <v>520.3335</v>
      </c>
      <c r="N14" s="181">
        <v>418.33299999999997</v>
      </c>
      <c r="O14" s="456">
        <f t="shared" si="0"/>
        <v>745.2553555555556</v>
      </c>
    </row>
    <row r="15" spans="1:15" s="16" customFormat="1" ht="15.75" customHeight="1">
      <c r="A15" s="403" t="s">
        <v>369</v>
      </c>
      <c r="B15" s="285" t="s">
        <v>57</v>
      </c>
      <c r="C15" s="440">
        <v>2244.881104166667</v>
      </c>
      <c r="D15" s="440">
        <v>2189.845</v>
      </c>
      <c r="E15" s="440">
        <v>2159.38632</v>
      </c>
      <c r="F15" s="440">
        <v>2234.50525</v>
      </c>
      <c r="G15" s="440">
        <v>2453.393221590909</v>
      </c>
      <c r="H15" s="440">
        <v>2522.894737878788</v>
      </c>
      <c r="I15" s="440">
        <v>2251.1752500000002</v>
      </c>
      <c r="J15" s="440">
        <v>2186.287660606061</v>
      </c>
      <c r="K15" s="440">
        <v>2215.468</v>
      </c>
      <c r="L15" s="440">
        <v>2629.5746875000004</v>
      </c>
      <c r="M15" s="440">
        <v>2226.66525</v>
      </c>
      <c r="N15" s="440">
        <v>2253.863</v>
      </c>
      <c r="O15" s="456">
        <f t="shared" si="0"/>
        <v>2297.3282901452026</v>
      </c>
    </row>
    <row r="16" spans="1:15" s="16" customFormat="1" ht="15.75" customHeight="1">
      <c r="A16" s="403" t="s">
        <v>335</v>
      </c>
      <c r="B16" s="285" t="s">
        <v>57</v>
      </c>
      <c r="C16" s="440">
        <v>2163.6852708333336</v>
      </c>
      <c r="D16" s="440">
        <v>2097.343</v>
      </c>
      <c r="E16" s="440">
        <v>2144.5362</v>
      </c>
      <c r="F16" s="440">
        <v>2196.752</v>
      </c>
      <c r="G16" s="440">
        <v>2269.527659090909</v>
      </c>
      <c r="H16" s="440">
        <v>2263.9662045454543</v>
      </c>
      <c r="I16" s="440">
        <v>2251.136931818182</v>
      </c>
      <c r="J16" s="440">
        <v>2053.619606060606</v>
      </c>
      <c r="K16" s="440">
        <v>2081.7829375</v>
      </c>
      <c r="L16" s="440">
        <v>1948.06625</v>
      </c>
      <c r="M16" s="440">
        <v>2179.16605</v>
      </c>
      <c r="N16" s="440">
        <v>2099.432</v>
      </c>
      <c r="O16" s="456">
        <f t="shared" si="0"/>
        <v>2145.751175820707</v>
      </c>
    </row>
    <row r="17" spans="1:15" s="16" customFormat="1" ht="15.75" customHeight="1">
      <c r="A17" s="403" t="s">
        <v>336</v>
      </c>
      <c r="B17" s="285" t="s">
        <v>57</v>
      </c>
      <c r="C17" s="440">
        <v>1807.8568333333333</v>
      </c>
      <c r="D17" s="440">
        <v>1656.7864999999997</v>
      </c>
      <c r="E17" s="440">
        <v>1902.4117999999999</v>
      </c>
      <c r="F17" s="440">
        <v>1731.655</v>
      </c>
      <c r="G17" s="440">
        <v>1679.9224602272727</v>
      </c>
      <c r="H17" s="440">
        <v>1386.7547303030303</v>
      </c>
      <c r="I17" s="440">
        <v>1707.6257727272728</v>
      </c>
      <c r="J17" s="440">
        <v>1455.8769454545454</v>
      </c>
      <c r="K17" s="440">
        <v>1645.3855624999999</v>
      </c>
      <c r="L17" s="440">
        <v>1511.9924375</v>
      </c>
      <c r="M17" s="440">
        <v>1644.0863000000002</v>
      </c>
      <c r="N17" s="440">
        <v>1595.6354999999999</v>
      </c>
      <c r="O17" s="456">
        <f t="shared" si="0"/>
        <v>1643.832486837121</v>
      </c>
    </row>
    <row r="18" spans="1:15" s="16" customFormat="1" ht="15.75" customHeight="1">
      <c r="A18" s="403" t="s">
        <v>337</v>
      </c>
      <c r="B18" s="285" t="s">
        <v>57</v>
      </c>
      <c r="C18" s="440">
        <v>1923.327</v>
      </c>
      <c r="D18" s="440">
        <v>1735.97975</v>
      </c>
      <c r="E18" s="440">
        <v>2071.1397</v>
      </c>
      <c r="F18" s="440">
        <v>1685.8067500000002</v>
      </c>
      <c r="G18" s="440">
        <v>1742.3702102272725</v>
      </c>
      <c r="H18" s="440">
        <v>1442.4983136363637</v>
      </c>
      <c r="I18" s="440">
        <v>1662.4969090909094</v>
      </c>
      <c r="J18" s="440">
        <v>1358.2439454545452</v>
      </c>
      <c r="K18" s="440">
        <v>1601.501225</v>
      </c>
      <c r="L18" s="440">
        <v>1485.8526874999998</v>
      </c>
      <c r="M18" s="440">
        <v>1625.9509</v>
      </c>
      <c r="N18" s="440">
        <v>1663.4385</v>
      </c>
      <c r="O18" s="456">
        <f t="shared" si="0"/>
        <v>1666.5504909090907</v>
      </c>
    </row>
    <row r="19" spans="1:15" s="16" customFormat="1" ht="15.75" customHeight="1">
      <c r="A19" s="403" t="s">
        <v>4</v>
      </c>
      <c r="B19" s="285" t="s">
        <v>58</v>
      </c>
      <c r="C19" s="440">
        <v>246.54166666666666</v>
      </c>
      <c r="D19" s="440">
        <v>287.7085</v>
      </c>
      <c r="E19" s="440">
        <v>590.8140000000001</v>
      </c>
      <c r="F19" s="440">
        <v>564.9925</v>
      </c>
      <c r="G19" s="440">
        <v>546.6777500000001</v>
      </c>
      <c r="H19" s="440">
        <v>876.1665</v>
      </c>
      <c r="I19" s="440">
        <v>671.6669999999999</v>
      </c>
      <c r="J19" s="440">
        <v>550.6628000000001</v>
      </c>
      <c r="K19" s="440">
        <v>617.91775</v>
      </c>
      <c r="L19" s="440">
        <v>556.1469999999999</v>
      </c>
      <c r="M19" s="440">
        <v>564.3339</v>
      </c>
      <c r="N19" s="440">
        <v>574.167</v>
      </c>
      <c r="O19" s="456">
        <f t="shared" si="0"/>
        <v>553.9830305555555</v>
      </c>
    </row>
    <row r="20" spans="1:15" s="16" customFormat="1" ht="15.75" customHeight="1">
      <c r="A20" s="403" t="s">
        <v>259</v>
      </c>
      <c r="B20" s="285" t="s">
        <v>57</v>
      </c>
      <c r="C20" s="440">
        <v>1518.75</v>
      </c>
      <c r="D20" s="440">
        <v>1141.6644999999999</v>
      </c>
      <c r="E20" s="440">
        <v>609.3332</v>
      </c>
      <c r="F20" s="440">
        <v>592.0264999999999</v>
      </c>
      <c r="G20" s="440">
        <v>680.1671845238095</v>
      </c>
      <c r="H20" s="440">
        <v>671.3341</v>
      </c>
      <c r="I20" s="440">
        <v>796.3035</v>
      </c>
      <c r="J20" s="440">
        <v>1603.0474666666667</v>
      </c>
      <c r="K20" s="440">
        <v>1669.15375</v>
      </c>
      <c r="L20" s="440">
        <v>1332.6167500000001</v>
      </c>
      <c r="M20" s="440">
        <v>1277.3311999999999</v>
      </c>
      <c r="N20" s="440">
        <v>1655.8325</v>
      </c>
      <c r="O20" s="456">
        <f t="shared" si="0"/>
        <v>1128.9633875992065</v>
      </c>
    </row>
    <row r="21" spans="1:15" s="16" customFormat="1" ht="15.75" customHeight="1">
      <c r="A21" s="403" t="s">
        <v>72</v>
      </c>
      <c r="B21" s="285" t="s">
        <v>57</v>
      </c>
      <c r="C21" s="440">
        <v>4131.666666666667</v>
      </c>
      <c r="D21" s="440">
        <v>3994.99925</v>
      </c>
      <c r="E21" s="440">
        <v>4076.7263</v>
      </c>
      <c r="F21" s="440">
        <v>4124.5835</v>
      </c>
      <c r="G21" s="440">
        <v>3983.652511574074</v>
      </c>
      <c r="H21" s="440">
        <v>3847.25015</v>
      </c>
      <c r="I21" s="440">
        <v>4408.0835</v>
      </c>
      <c r="J21" s="440">
        <v>4337.166</v>
      </c>
      <c r="K21" s="440">
        <v>4533.54075</v>
      </c>
      <c r="L21" s="440">
        <v>3863.5413125000005</v>
      </c>
      <c r="M21" s="440">
        <v>3981.0103499999996</v>
      </c>
      <c r="N21" s="440">
        <v>4107.91675</v>
      </c>
      <c r="O21" s="456">
        <f t="shared" si="0"/>
        <v>4115.844753395061</v>
      </c>
    </row>
    <row r="22" spans="1:15" s="16" customFormat="1" ht="15.75" customHeight="1">
      <c r="A22" s="403" t="s">
        <v>5</v>
      </c>
      <c r="B22" s="285" t="s">
        <v>57</v>
      </c>
      <c r="C22" s="440">
        <v>755</v>
      </c>
      <c r="D22" s="440">
        <v>750</v>
      </c>
      <c r="E22" s="440">
        <v>750</v>
      </c>
      <c r="F22" s="440">
        <v>750</v>
      </c>
      <c r="G22" s="440">
        <v>731.291875</v>
      </c>
      <c r="H22" s="440">
        <v>1591.6667000000002</v>
      </c>
      <c r="I22" s="440"/>
      <c r="J22" s="440"/>
      <c r="K22" s="440">
        <v>786.1116666666667</v>
      </c>
      <c r="L22" s="440">
        <v>830.5570833333334</v>
      </c>
      <c r="M22" s="440">
        <v>841.6663333333333</v>
      </c>
      <c r="N22" s="440">
        <v>891.6675</v>
      </c>
      <c r="O22" s="456">
        <f>AVERAGE(C22:N22)</f>
        <v>867.7961158333334</v>
      </c>
    </row>
    <row r="23" spans="1:15" s="16" customFormat="1" ht="15.75" customHeight="1">
      <c r="A23" s="403" t="s">
        <v>50</v>
      </c>
      <c r="B23" s="285" t="s">
        <v>57</v>
      </c>
      <c r="C23" s="440">
        <v>580.228547619048</v>
      </c>
      <c r="D23" s="440">
        <v>424.929071428571</v>
      </c>
      <c r="E23" s="440">
        <v>574.270957142857</v>
      </c>
      <c r="F23" s="440">
        <v>346.3075</v>
      </c>
      <c r="G23" s="440">
        <v>390.154935897436</v>
      </c>
      <c r="H23" s="440">
        <v>579.1213</v>
      </c>
      <c r="I23" s="440">
        <v>474.7015</v>
      </c>
      <c r="J23" s="440">
        <v>437.5592</v>
      </c>
      <c r="K23" s="440">
        <v>451.910625</v>
      </c>
      <c r="L23" s="440">
        <v>574.641875</v>
      </c>
      <c r="M23" s="440">
        <v>552.863</v>
      </c>
      <c r="N23" s="440">
        <v>564.831</v>
      </c>
      <c r="O23" s="456">
        <f t="shared" si="0"/>
        <v>495.95995934065945</v>
      </c>
    </row>
    <row r="24" spans="1:15" s="16" customFormat="1" ht="15.75" customHeight="1">
      <c r="A24" s="403" t="s">
        <v>267</v>
      </c>
      <c r="B24" s="285" t="s">
        <v>57</v>
      </c>
      <c r="C24" s="440">
        <v>1743.4375</v>
      </c>
      <c r="D24" s="440">
        <v>1835</v>
      </c>
      <c r="E24" s="440">
        <v>1555</v>
      </c>
      <c r="F24" s="440">
        <v>393.5415</v>
      </c>
      <c r="G24" s="440">
        <v>394.583625</v>
      </c>
      <c r="H24" s="440">
        <v>779.4538</v>
      </c>
      <c r="I24" s="440">
        <v>1266.3335</v>
      </c>
      <c r="J24" s="440">
        <v>1055.1662000000001</v>
      </c>
      <c r="K24" s="440">
        <v>1292.8535</v>
      </c>
      <c r="L24" s="440">
        <v>1034.1657500000001</v>
      </c>
      <c r="M24" s="440">
        <v>1075.0167</v>
      </c>
      <c r="N24" s="440">
        <v>1829.167</v>
      </c>
      <c r="O24" s="456">
        <f t="shared" si="0"/>
        <v>1187.8099229166667</v>
      </c>
    </row>
    <row r="25" spans="1:15" s="16" customFormat="1" ht="15.75" customHeight="1">
      <c r="A25" s="403" t="s">
        <v>340</v>
      </c>
      <c r="B25" s="285" t="s">
        <v>57</v>
      </c>
      <c r="C25" s="440">
        <v>1646.5833333333333</v>
      </c>
      <c r="D25" s="440">
        <v>1800.83275</v>
      </c>
      <c r="E25" s="440">
        <v>1364.1138999999998</v>
      </c>
      <c r="F25" s="440">
        <v>326.64824999999996</v>
      </c>
      <c r="G25" s="440">
        <v>338.3280833333333</v>
      </c>
      <c r="H25" s="440">
        <v>651.6834</v>
      </c>
      <c r="I25" s="440">
        <v>1139.166</v>
      </c>
      <c r="J25" s="440">
        <v>1030.8334</v>
      </c>
      <c r="K25" s="440">
        <v>1220.3127708333332</v>
      </c>
      <c r="L25" s="440">
        <v>1116.0406874999999</v>
      </c>
      <c r="M25" s="440">
        <v>1215.91715</v>
      </c>
      <c r="N25" s="440">
        <v>2018.4762500000002</v>
      </c>
      <c r="O25" s="456">
        <f t="shared" si="0"/>
        <v>1155.7446645833336</v>
      </c>
    </row>
    <row r="26" spans="1:15" s="16" customFormat="1" ht="15.75" customHeight="1">
      <c r="A26" s="403" t="s">
        <v>370</v>
      </c>
      <c r="B26" s="285" t="s">
        <v>57</v>
      </c>
      <c r="C26" s="440">
        <v>1100</v>
      </c>
      <c r="D26" s="440">
        <v>1000</v>
      </c>
      <c r="E26" s="440">
        <v>1000</v>
      </c>
      <c r="F26" s="440">
        <v>500</v>
      </c>
      <c r="G26" s="440"/>
      <c r="H26" s="440"/>
      <c r="I26" s="440"/>
      <c r="J26" s="440"/>
      <c r="K26" s="440"/>
      <c r="L26" s="440"/>
      <c r="M26" s="440"/>
      <c r="N26" s="440"/>
      <c r="O26" s="456">
        <f>AVERAGE(C26:N26)</f>
        <v>900</v>
      </c>
    </row>
    <row r="27" spans="1:15" s="16" customFormat="1" ht="15.75" customHeight="1">
      <c r="A27" s="403" t="s">
        <v>12</v>
      </c>
      <c r="B27" s="285" t="s">
        <v>57</v>
      </c>
      <c r="C27" s="440">
        <v>115.29567261904762</v>
      </c>
      <c r="D27" s="440">
        <v>164.7945</v>
      </c>
      <c r="E27" s="440">
        <v>136.0959</v>
      </c>
      <c r="F27" s="440">
        <v>115.50192857142858</v>
      </c>
      <c r="G27" s="440">
        <v>125.556</v>
      </c>
      <c r="H27" s="440">
        <v>112.84240000000003</v>
      </c>
      <c r="I27" s="440">
        <v>115.6045</v>
      </c>
      <c r="J27" s="440">
        <v>111.756</v>
      </c>
      <c r="K27" s="440">
        <v>140.37875</v>
      </c>
      <c r="L27" s="440">
        <v>222.191</v>
      </c>
      <c r="M27" s="440">
        <v>409.51050000000004</v>
      </c>
      <c r="N27" s="440">
        <v>526.5155</v>
      </c>
      <c r="O27" s="456">
        <f>AVERAGE(C27:N27)</f>
        <v>191.33688759920634</v>
      </c>
    </row>
    <row r="28" spans="1:15" s="16" customFormat="1" ht="15.75" customHeight="1">
      <c r="A28" s="403" t="s">
        <v>13</v>
      </c>
      <c r="B28" s="285" t="s">
        <v>57</v>
      </c>
      <c r="C28" s="440">
        <v>519.4830833333333</v>
      </c>
      <c r="D28" s="440">
        <v>531.591</v>
      </c>
      <c r="E28" s="440">
        <v>550.4060000000002</v>
      </c>
      <c r="F28" s="440">
        <v>418.04370000000006</v>
      </c>
      <c r="G28" s="440">
        <v>368.85024999999996</v>
      </c>
      <c r="H28" s="440">
        <v>206.3723</v>
      </c>
      <c r="I28" s="440">
        <v>281.4815</v>
      </c>
      <c r="J28" s="440">
        <v>356.74480000000005</v>
      </c>
      <c r="K28" s="440">
        <v>503.699</v>
      </c>
      <c r="L28" s="440">
        <v>444.71950000000004</v>
      </c>
      <c r="M28" s="440">
        <v>518.33592</v>
      </c>
      <c r="N28" s="440">
        <v>601.9414999999999</v>
      </c>
      <c r="O28" s="456">
        <f>AVERAGE(C28:N28)</f>
        <v>441.80571277777784</v>
      </c>
    </row>
    <row r="29" spans="1:15" s="16" customFormat="1" ht="15.75" customHeight="1">
      <c r="A29" s="403" t="s">
        <v>14</v>
      </c>
      <c r="B29" s="285" t="s">
        <v>57</v>
      </c>
      <c r="C29" s="440">
        <v>262.9166666666667</v>
      </c>
      <c r="D29" s="440">
        <v>222.4995</v>
      </c>
      <c r="E29" s="440">
        <v>174.48680000000002</v>
      </c>
      <c r="F29" s="440">
        <v>157.39600000000002</v>
      </c>
      <c r="G29" s="440">
        <v>178.87475</v>
      </c>
      <c r="H29" s="440">
        <v>186.86800000000002</v>
      </c>
      <c r="I29" s="440">
        <v>163.435</v>
      </c>
      <c r="J29" s="440">
        <v>239.36213333333336</v>
      </c>
      <c r="K29" s="440">
        <v>250.147625</v>
      </c>
      <c r="L29" s="440">
        <v>291.06974999999994</v>
      </c>
      <c r="M29" s="440">
        <v>244.2558</v>
      </c>
      <c r="N29" s="440">
        <v>276.48699999999997</v>
      </c>
      <c r="O29" s="456">
        <f>AVERAGE(C29:N29)</f>
        <v>220.64991874999998</v>
      </c>
    </row>
    <row r="30" spans="1:15" s="16" customFormat="1" ht="15.75" customHeight="1">
      <c r="A30" s="403" t="s">
        <v>268</v>
      </c>
      <c r="B30" s="285" t="s">
        <v>57</v>
      </c>
      <c r="C30" s="440">
        <v>439.183125</v>
      </c>
      <c r="D30" s="440">
        <v>421.675</v>
      </c>
      <c r="E30" s="440">
        <v>493.76360000000005</v>
      </c>
      <c r="F30" s="440">
        <v>538.9514999999999</v>
      </c>
      <c r="G30" s="440">
        <v>366.55174999999997</v>
      </c>
      <c r="H30" s="440">
        <v>526.4487000000001</v>
      </c>
      <c r="I30" s="440">
        <v>406.3105</v>
      </c>
      <c r="J30" s="440">
        <v>320.8692</v>
      </c>
      <c r="K30" s="440">
        <v>444.538125</v>
      </c>
      <c r="L30" s="440">
        <v>629.890375</v>
      </c>
      <c r="M30" s="440">
        <v>772.3891000000001</v>
      </c>
      <c r="N30" s="440">
        <v>1213.582</v>
      </c>
      <c r="O30" s="456">
        <f>(M30+L30+K30+I30+G30+H30+F30+E30+D30+C30)/10</f>
        <v>503.97017750000015</v>
      </c>
    </row>
    <row r="31" spans="1:15" s="16" customFormat="1" ht="15.75" customHeight="1">
      <c r="A31" s="403" t="s">
        <v>6</v>
      </c>
      <c r="B31" s="285" t="s">
        <v>57</v>
      </c>
      <c r="C31" s="440">
        <v>531.542</v>
      </c>
      <c r="D31" s="440">
        <v>536.207</v>
      </c>
      <c r="E31" s="440">
        <v>406.660474074074</v>
      </c>
      <c r="F31" s="440">
        <v>457.819730769231</v>
      </c>
      <c r="G31" s="440">
        <v>471.987875</v>
      </c>
      <c r="H31" s="440">
        <v>479.7228</v>
      </c>
      <c r="I31" s="440">
        <v>445.593</v>
      </c>
      <c r="J31" s="440">
        <v>458.3536</v>
      </c>
      <c r="K31" s="440">
        <v>466.67</v>
      </c>
      <c r="L31" s="440">
        <v>613.0828750000001</v>
      </c>
      <c r="M31" s="440">
        <v>467.1414</v>
      </c>
      <c r="N31" s="440">
        <v>657.739</v>
      </c>
      <c r="O31" s="456">
        <f t="shared" si="0"/>
        <v>499.376646236942</v>
      </c>
    </row>
    <row r="32" spans="1:15" s="16" customFormat="1" ht="15.75" customHeight="1">
      <c r="A32" s="403" t="s">
        <v>7</v>
      </c>
      <c r="B32" s="285" t="s">
        <v>33</v>
      </c>
      <c r="C32" s="440">
        <v>6.598803333333334</v>
      </c>
      <c r="D32" s="440">
        <v>7.080900000000001</v>
      </c>
      <c r="E32" s="440">
        <v>6.9418560000000005</v>
      </c>
      <c r="F32" s="440">
        <v>6.40473</v>
      </c>
      <c r="G32" s="440">
        <v>5.00704875</v>
      </c>
      <c r="H32" s="440">
        <v>3.416233</v>
      </c>
      <c r="I32" s="440">
        <v>4.94286</v>
      </c>
      <c r="J32" s="440">
        <v>3.9219</v>
      </c>
      <c r="K32" s="440">
        <v>4.14443625</v>
      </c>
      <c r="L32" s="440">
        <v>5.0515437499999996</v>
      </c>
      <c r="M32" s="440">
        <v>5.519042999999999</v>
      </c>
      <c r="N32" s="440">
        <v>5.947639999999999</v>
      </c>
      <c r="O32" s="456">
        <f t="shared" si="0"/>
        <v>5.414749506944443</v>
      </c>
    </row>
    <row r="33" spans="1:15" s="16" customFormat="1" ht="15.75" customHeight="1">
      <c r="A33" s="403" t="s">
        <v>269</v>
      </c>
      <c r="B33" s="285" t="s">
        <v>57</v>
      </c>
      <c r="C33" s="440">
        <v>1212.5</v>
      </c>
      <c r="D33" s="440">
        <v>1045.0005</v>
      </c>
      <c r="E33" s="440">
        <v>671.6668</v>
      </c>
      <c r="F33" s="440">
        <v>618.19</v>
      </c>
      <c r="G33" s="440">
        <v>547.222375</v>
      </c>
      <c r="H33" s="440">
        <v>832.2359</v>
      </c>
      <c r="I33" s="440">
        <v>690.371</v>
      </c>
      <c r="J33" s="440">
        <v>708.1848</v>
      </c>
      <c r="K33" s="440">
        <v>787.964</v>
      </c>
      <c r="L33" s="440">
        <v>1159.49125</v>
      </c>
      <c r="M33" s="440">
        <v>956.2236999999999</v>
      </c>
      <c r="N33" s="440">
        <v>1461.6664999999998</v>
      </c>
      <c r="O33" s="456">
        <f t="shared" si="0"/>
        <v>890.89306875</v>
      </c>
    </row>
    <row r="34" spans="1:15" s="16" customFormat="1" ht="15.75" customHeight="1">
      <c r="A34" s="403" t="s">
        <v>290</v>
      </c>
      <c r="B34" s="336" t="s">
        <v>57</v>
      </c>
      <c r="C34" s="84">
        <v>700</v>
      </c>
      <c r="D34" s="84">
        <v>577.5</v>
      </c>
      <c r="E34" s="84">
        <v>349</v>
      </c>
      <c r="F34" s="90">
        <v>447.21349999999995</v>
      </c>
      <c r="G34" s="88">
        <v>800.396125</v>
      </c>
      <c r="H34" s="89">
        <v>896.3314999999999</v>
      </c>
      <c r="I34" s="101">
        <v>683.3354999999999</v>
      </c>
      <c r="J34" s="89">
        <v>677.2828000000002</v>
      </c>
      <c r="K34" s="90">
        <v>905.092625</v>
      </c>
      <c r="L34" s="89">
        <v>976.8858749999999</v>
      </c>
      <c r="M34" s="101">
        <v>1159.2584</v>
      </c>
      <c r="N34" s="89">
        <v>1285.8335</v>
      </c>
      <c r="O34" s="456">
        <f t="shared" si="0"/>
        <v>788.1774854166666</v>
      </c>
    </row>
    <row r="35" spans="1:15" s="16" customFormat="1" ht="13.5" customHeight="1">
      <c r="A35" s="457"/>
      <c r="B35" s="35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63"/>
    </row>
    <row r="36" spans="1:15" s="16" customFormat="1" ht="6" customHeight="1">
      <c r="A36" s="239"/>
      <c r="B36" s="359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3"/>
    </row>
    <row r="37" spans="1:18" s="240" customFormat="1" ht="39.75" customHeight="1">
      <c r="A37" s="493" t="s">
        <v>390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R37" s="449"/>
    </row>
    <row r="38" spans="2:18" s="240" customFormat="1" ht="10.5" customHeight="1">
      <c r="B38" s="286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1"/>
      <c r="R38" s="449"/>
    </row>
    <row r="39" spans="1:18" s="240" customFormat="1" ht="12.75">
      <c r="A39" s="452"/>
      <c r="B39" s="453"/>
      <c r="C39" s="454"/>
      <c r="D39" s="454"/>
      <c r="E39" s="454"/>
      <c r="F39" s="454"/>
      <c r="G39" s="454"/>
      <c r="H39" s="454"/>
      <c r="I39" s="453"/>
      <c r="J39" s="454"/>
      <c r="K39" s="454"/>
      <c r="L39" s="453"/>
      <c r="M39" s="453"/>
      <c r="N39" s="454"/>
      <c r="O39" s="455"/>
      <c r="R39" s="449"/>
    </row>
    <row r="40" spans="1:18" s="240" customFormat="1" ht="12.75">
      <c r="A40" s="452" t="s">
        <v>351</v>
      </c>
      <c r="B40" s="453" t="s">
        <v>0</v>
      </c>
      <c r="C40" s="454" t="s">
        <v>16</v>
      </c>
      <c r="D40" s="454" t="s">
        <v>17</v>
      </c>
      <c r="E40" s="454" t="s">
        <v>18</v>
      </c>
      <c r="F40" s="454" t="s">
        <v>19</v>
      </c>
      <c r="G40" s="454" t="s">
        <v>20</v>
      </c>
      <c r="H40" s="454" t="s">
        <v>21</v>
      </c>
      <c r="I40" s="453" t="s">
        <v>22</v>
      </c>
      <c r="J40" s="454" t="s">
        <v>364</v>
      </c>
      <c r="K40" s="454" t="s">
        <v>23</v>
      </c>
      <c r="L40" s="453" t="s">
        <v>24</v>
      </c>
      <c r="M40" s="453" t="s">
        <v>25</v>
      </c>
      <c r="N40" s="454" t="s">
        <v>26</v>
      </c>
      <c r="O40" s="455" t="s">
        <v>40</v>
      </c>
      <c r="R40" s="449"/>
    </row>
    <row r="41" spans="1:15" ht="16.5" customHeight="1">
      <c r="A41" s="403" t="s">
        <v>8</v>
      </c>
      <c r="B41" s="336" t="s">
        <v>57</v>
      </c>
      <c r="C41" s="181">
        <v>538</v>
      </c>
      <c r="D41" s="181">
        <v>538</v>
      </c>
      <c r="E41" s="181">
        <v>638</v>
      </c>
      <c r="F41" s="436">
        <v>700</v>
      </c>
      <c r="G41" s="432">
        <v>638</v>
      </c>
      <c r="H41" s="89">
        <v>739.8799</v>
      </c>
      <c r="I41" s="437">
        <v>584.2585</v>
      </c>
      <c r="J41" s="89">
        <v>718.741066666667</v>
      </c>
      <c r="K41" s="436">
        <v>701.971</v>
      </c>
      <c r="L41" s="89">
        <v>717.7267499999999</v>
      </c>
      <c r="M41" s="437">
        <v>710.4762</v>
      </c>
      <c r="N41" s="89">
        <v>908.973</v>
      </c>
      <c r="O41" s="456">
        <f>AVERAGE(C41:N41)</f>
        <v>677.8355347222222</v>
      </c>
    </row>
    <row r="42" spans="1:15" ht="16.5" customHeight="1">
      <c r="A42" s="403" t="s">
        <v>9</v>
      </c>
      <c r="B42" s="336" t="s">
        <v>58</v>
      </c>
      <c r="C42" s="84">
        <v>500</v>
      </c>
      <c r="D42" s="84">
        <v>500</v>
      </c>
      <c r="E42" s="89">
        <v>466.67</v>
      </c>
      <c r="F42" s="90">
        <v>456.668</v>
      </c>
      <c r="G42" s="90">
        <v>436.458125</v>
      </c>
      <c r="H42" s="89">
        <v>451</v>
      </c>
      <c r="I42" s="101">
        <v>400</v>
      </c>
      <c r="J42" s="89">
        <v>479.9986666666667</v>
      </c>
      <c r="K42" s="90">
        <v>478.750125</v>
      </c>
      <c r="L42" s="89">
        <v>484.79175000000004</v>
      </c>
      <c r="M42" s="89">
        <v>591.26708</v>
      </c>
      <c r="N42" s="89">
        <v>719.9995</v>
      </c>
      <c r="O42" s="456">
        <f>AVERAGE(C42:N42)</f>
        <v>497.13360388888896</v>
      </c>
    </row>
    <row r="43" spans="1:15" ht="16.5" customHeight="1">
      <c r="A43" s="403" t="s">
        <v>10</v>
      </c>
      <c r="B43" s="336" t="s">
        <v>58</v>
      </c>
      <c r="C43" s="84">
        <v>132.9375</v>
      </c>
      <c r="D43" s="84">
        <v>163.749</v>
      </c>
      <c r="E43" s="89">
        <v>126.7864</v>
      </c>
      <c r="F43" s="90">
        <v>122.4995</v>
      </c>
      <c r="G43" s="90">
        <v>119.0815</v>
      </c>
      <c r="H43" s="89">
        <v>140.0931</v>
      </c>
      <c r="I43" s="101">
        <v>146.91</v>
      </c>
      <c r="J43" s="89">
        <v>165.0004</v>
      </c>
      <c r="K43" s="90">
        <v>179.788</v>
      </c>
      <c r="L43" s="89">
        <v>200.70825000000002</v>
      </c>
      <c r="M43" s="89">
        <v>181.3861</v>
      </c>
      <c r="N43" s="89">
        <v>191.277</v>
      </c>
      <c r="O43" s="456">
        <f>AVERAGE(C43:N43)</f>
        <v>155.85139583333333</v>
      </c>
    </row>
    <row r="44" spans="1:15" ht="16.5" customHeight="1">
      <c r="A44" s="403" t="s">
        <v>51</v>
      </c>
      <c r="B44" s="336" t="s">
        <v>58</v>
      </c>
      <c r="C44" s="84">
        <v>1976.0416666666667</v>
      </c>
      <c r="D44" s="84">
        <v>2200.8333333333335</v>
      </c>
      <c r="E44" s="89">
        <v>2247.576666666667</v>
      </c>
      <c r="F44" s="90">
        <v>2202.3624999999997</v>
      </c>
      <c r="G44" s="90">
        <v>2290.070833333333</v>
      </c>
      <c r="H44" s="89">
        <v>2228.833333333333</v>
      </c>
      <c r="I44" s="101">
        <v>2259.166666666667</v>
      </c>
      <c r="J44" s="89">
        <v>2554.222222222222</v>
      </c>
      <c r="K44" s="90">
        <v>2120</v>
      </c>
      <c r="L44" s="89">
        <v>2310</v>
      </c>
      <c r="M44" s="89">
        <v>2517.333333333333</v>
      </c>
      <c r="N44" s="89">
        <v>2648.3333333333335</v>
      </c>
      <c r="O44" s="456">
        <f>AVERAGE(C44:N44)</f>
        <v>2296.2311574074074</v>
      </c>
    </row>
    <row r="45" spans="1:15" ht="16.5" customHeight="1">
      <c r="A45" s="403" t="s">
        <v>374</v>
      </c>
      <c r="B45" s="336" t="s">
        <v>58</v>
      </c>
      <c r="C45" s="84">
        <v>88.75</v>
      </c>
      <c r="D45" s="84">
        <v>84.4790625</v>
      </c>
      <c r="E45" s="89">
        <v>119.4838</v>
      </c>
      <c r="F45" s="90">
        <v>107.38078124999998</v>
      </c>
      <c r="G45" s="90">
        <v>98.006875</v>
      </c>
      <c r="H45" s="89">
        <v>97.5056</v>
      </c>
      <c r="I45" s="101">
        <v>84.401</v>
      </c>
      <c r="J45" s="89">
        <v>58.3556</v>
      </c>
      <c r="K45" s="90">
        <v>68.1485</v>
      </c>
      <c r="L45" s="89">
        <v>64.961625</v>
      </c>
      <c r="M45" s="89">
        <v>79.1697</v>
      </c>
      <c r="N45" s="89">
        <v>94.541</v>
      </c>
      <c r="O45" s="456">
        <f aca="true" t="shared" si="1" ref="O45:O56">AVERAGE(C45:N45)</f>
        <v>87.09862864583333</v>
      </c>
    </row>
    <row r="46" spans="1:15" ht="16.5" customHeight="1">
      <c r="A46" s="403" t="s">
        <v>52</v>
      </c>
      <c r="B46" s="336" t="s">
        <v>58</v>
      </c>
      <c r="C46" s="84">
        <v>1400</v>
      </c>
      <c r="D46" s="84">
        <v>2421.666</v>
      </c>
      <c r="E46" s="89">
        <v>1424.6644000000001</v>
      </c>
      <c r="F46" s="90">
        <v>1298.3505</v>
      </c>
      <c r="G46" s="90">
        <v>1150.5</v>
      </c>
      <c r="H46" s="89">
        <v>1012.3179</v>
      </c>
      <c r="I46" s="101">
        <v>1348.334</v>
      </c>
      <c r="J46" s="89">
        <v>1171.3332</v>
      </c>
      <c r="K46" s="90">
        <v>2230.835</v>
      </c>
      <c r="L46" s="89">
        <v>1846.666375</v>
      </c>
      <c r="M46" s="89">
        <v>2740.6668</v>
      </c>
      <c r="N46" s="89">
        <v>2495</v>
      </c>
      <c r="O46" s="456">
        <f t="shared" si="1"/>
        <v>1711.6945145833333</v>
      </c>
    </row>
    <row r="47" spans="1:15" ht="16.5" customHeight="1">
      <c r="A47" s="403" t="s">
        <v>327</v>
      </c>
      <c r="B47" s="336" t="s">
        <v>375</v>
      </c>
      <c r="C47" s="84">
        <v>550</v>
      </c>
      <c r="D47" s="84">
        <v>550</v>
      </c>
      <c r="E47" s="89">
        <v>550</v>
      </c>
      <c r="F47" s="90">
        <v>575</v>
      </c>
      <c r="G47" s="90">
        <v>780</v>
      </c>
      <c r="H47" s="89">
        <v>1734.6664</v>
      </c>
      <c r="I47" s="101">
        <v>2833.3329999999996</v>
      </c>
      <c r="J47" s="89">
        <v>1925.3308000000002</v>
      </c>
      <c r="K47" s="90">
        <v>1724.999375</v>
      </c>
      <c r="L47" s="89">
        <v>2215.833</v>
      </c>
      <c r="M47" s="89">
        <v>1920.6668000000002</v>
      </c>
      <c r="N47" s="89">
        <v>1350</v>
      </c>
      <c r="O47" s="456">
        <f t="shared" si="1"/>
        <v>1392.4857812500002</v>
      </c>
    </row>
    <row r="48" spans="1:15" ht="16.5" customHeight="1">
      <c r="A48" s="403" t="s">
        <v>313</v>
      </c>
      <c r="B48" s="336" t="s">
        <v>375</v>
      </c>
      <c r="C48" s="84">
        <v>1597.5</v>
      </c>
      <c r="D48" s="84">
        <v>1695</v>
      </c>
      <c r="E48" s="89">
        <v>1397.7</v>
      </c>
      <c r="F48" s="90">
        <v>1002.942</v>
      </c>
      <c r="G48" s="90">
        <v>859.5825</v>
      </c>
      <c r="H48" s="89">
        <v>1329.3348</v>
      </c>
      <c r="I48" s="101">
        <v>1401.6665</v>
      </c>
      <c r="J48" s="89">
        <v>1532</v>
      </c>
      <c r="K48" s="90">
        <v>1716.6662500000002</v>
      </c>
      <c r="L48" s="89">
        <v>1760.417375</v>
      </c>
      <c r="M48" s="89">
        <v>1433.3344000000002</v>
      </c>
      <c r="N48" s="89">
        <v>1040.333</v>
      </c>
      <c r="O48" s="456">
        <f t="shared" si="1"/>
        <v>1397.2064020833332</v>
      </c>
    </row>
    <row r="49" spans="1:15" ht="16.5" customHeight="1">
      <c r="A49" s="403" t="s">
        <v>53</v>
      </c>
      <c r="B49" s="336" t="s">
        <v>58</v>
      </c>
      <c r="C49" s="84">
        <v>2500</v>
      </c>
      <c r="D49" s="84">
        <v>2367.5</v>
      </c>
      <c r="E49" s="89">
        <v>2470</v>
      </c>
      <c r="F49" s="90">
        <v>2164.9995</v>
      </c>
      <c r="G49" s="90">
        <v>1923.74975</v>
      </c>
      <c r="H49" s="89">
        <v>1920.8339</v>
      </c>
      <c r="I49" s="101">
        <v>1667.5</v>
      </c>
      <c r="J49" s="89">
        <v>1754.0008000000003</v>
      </c>
      <c r="K49" s="90">
        <v>1824.1666249999998</v>
      </c>
      <c r="L49" s="89">
        <v>2114.16625</v>
      </c>
      <c r="M49" s="89">
        <v>2279.0002999999997</v>
      </c>
      <c r="N49" s="89">
        <v>2350.001</v>
      </c>
      <c r="O49" s="456">
        <f t="shared" si="1"/>
        <v>2111.3265104166667</v>
      </c>
    </row>
    <row r="50" spans="1:15" ht="16.5" customHeight="1">
      <c r="A50" s="403" t="s">
        <v>314</v>
      </c>
      <c r="B50" s="336" t="s">
        <v>375</v>
      </c>
      <c r="C50" s="84">
        <v>5330.208333333333</v>
      </c>
      <c r="D50" s="84">
        <v>5280</v>
      </c>
      <c r="E50" s="89">
        <v>5053.1396</v>
      </c>
      <c r="F50" s="90">
        <v>3799.9964999999997</v>
      </c>
      <c r="G50" s="90">
        <v>3785.83325</v>
      </c>
      <c r="H50" s="89">
        <v>4089.6674000000007</v>
      </c>
      <c r="I50" s="101">
        <v>4013.3349999999996</v>
      </c>
      <c r="J50" s="89">
        <v>3999.333866666667</v>
      </c>
      <c r="K50" s="90">
        <v>4530.834</v>
      </c>
      <c r="L50" s="89">
        <v>4462.913875</v>
      </c>
      <c r="M50" s="89">
        <v>3403.6665999999996</v>
      </c>
      <c r="N50" s="89">
        <v>4937.5005</v>
      </c>
      <c r="O50" s="456">
        <f t="shared" si="1"/>
        <v>4390.53574375</v>
      </c>
    </row>
    <row r="51" spans="1:15" ht="16.5" customHeight="1">
      <c r="A51" s="403" t="s">
        <v>345</v>
      </c>
      <c r="B51" s="336" t="s">
        <v>375</v>
      </c>
      <c r="C51" s="84">
        <v>3900</v>
      </c>
      <c r="D51" s="84">
        <v>3652.22</v>
      </c>
      <c r="E51" s="89">
        <v>3500</v>
      </c>
      <c r="F51" s="90">
        <v>2753.33</v>
      </c>
      <c r="G51" s="90">
        <v>2800</v>
      </c>
      <c r="H51" s="89">
        <v>2750.25</v>
      </c>
      <c r="I51" s="101">
        <v>2905.0515</v>
      </c>
      <c r="J51" s="89">
        <v>2902.6626666666666</v>
      </c>
      <c r="K51" s="90">
        <v>3101.25</v>
      </c>
      <c r="L51" s="89">
        <v>3147.916375</v>
      </c>
      <c r="M51" s="89">
        <v>2643.3326</v>
      </c>
      <c r="N51" s="89">
        <v>3151.667</v>
      </c>
      <c r="O51" s="456">
        <f t="shared" si="1"/>
        <v>3100.640011805556</v>
      </c>
    </row>
    <row r="52" spans="1:15" ht="16.5" customHeight="1">
      <c r="A52" s="403" t="s">
        <v>328</v>
      </c>
      <c r="B52" s="336" t="s">
        <v>58</v>
      </c>
      <c r="C52" s="84">
        <v>150</v>
      </c>
      <c r="D52" s="84">
        <v>103.3325</v>
      </c>
      <c r="E52" s="89">
        <v>104.5332</v>
      </c>
      <c r="F52" s="90">
        <v>94.916</v>
      </c>
      <c r="G52" s="90">
        <v>151.541875</v>
      </c>
      <c r="H52" s="89">
        <v>203.7996</v>
      </c>
      <c r="I52" s="101">
        <v>298.3335</v>
      </c>
      <c r="J52" s="89">
        <v>96.328</v>
      </c>
      <c r="K52" s="90">
        <v>118.43675</v>
      </c>
      <c r="L52" s="89">
        <v>95.083875</v>
      </c>
      <c r="M52" s="89">
        <v>370</v>
      </c>
      <c r="N52" s="89">
        <v>370</v>
      </c>
      <c r="O52" s="456">
        <f t="shared" si="1"/>
        <v>179.69210833333332</v>
      </c>
    </row>
    <row r="53" spans="1:15" ht="16.5" customHeight="1">
      <c r="A53" s="403" t="s">
        <v>56</v>
      </c>
      <c r="B53" s="336" t="s">
        <v>57</v>
      </c>
      <c r="C53" s="84">
        <v>5928.333333333333</v>
      </c>
      <c r="D53" s="84">
        <v>5505</v>
      </c>
      <c r="E53" s="89">
        <v>4969</v>
      </c>
      <c r="F53" s="90">
        <v>4589.1665</v>
      </c>
      <c r="G53" s="90">
        <v>5067.076999999999</v>
      </c>
      <c r="H53" s="89">
        <v>4831.3328</v>
      </c>
      <c r="I53" s="101">
        <v>4732.5</v>
      </c>
      <c r="J53" s="89">
        <v>4801.333866666666</v>
      </c>
      <c r="K53" s="90">
        <v>5382.5</v>
      </c>
      <c r="L53" s="89">
        <v>5570</v>
      </c>
      <c r="M53" s="89">
        <v>5630</v>
      </c>
      <c r="N53" s="89">
        <v>5657.5</v>
      </c>
      <c r="O53" s="456">
        <f t="shared" si="1"/>
        <v>5221.978625</v>
      </c>
    </row>
    <row r="54" spans="1:15" ht="16.5" customHeight="1">
      <c r="A54" s="403" t="s">
        <v>312</v>
      </c>
      <c r="B54" s="336" t="s">
        <v>57</v>
      </c>
      <c r="C54" s="84">
        <v>5452.083333333333</v>
      </c>
      <c r="D54" s="84">
        <v>4910</v>
      </c>
      <c r="E54" s="89">
        <v>4585.3328</v>
      </c>
      <c r="F54" s="90">
        <v>4182.5</v>
      </c>
      <c r="G54" s="90">
        <v>4523.951999999999</v>
      </c>
      <c r="H54" s="89">
        <v>4409.0012</v>
      </c>
      <c r="I54" s="101">
        <v>4023.3334999999997</v>
      </c>
      <c r="J54" s="89">
        <v>3890.000266666667</v>
      </c>
      <c r="K54" s="90">
        <v>4972.5</v>
      </c>
      <c r="L54" s="89">
        <v>4842.5</v>
      </c>
      <c r="M54" s="89">
        <v>4921</v>
      </c>
      <c r="N54" s="89">
        <v>5290</v>
      </c>
      <c r="O54" s="456">
        <f t="shared" si="1"/>
        <v>4666.850258333333</v>
      </c>
    </row>
    <row r="55" spans="1:15" ht="16.5" customHeight="1">
      <c r="A55" s="403" t="s">
        <v>11</v>
      </c>
      <c r="B55" s="336" t="s">
        <v>57</v>
      </c>
      <c r="C55" s="84">
        <v>2802.8125</v>
      </c>
      <c r="D55" s="84">
        <v>2666.25</v>
      </c>
      <c r="E55" s="89">
        <v>2366</v>
      </c>
      <c r="F55" s="90">
        <v>2245</v>
      </c>
      <c r="G55" s="90">
        <v>2130.311875</v>
      </c>
      <c r="H55" s="89">
        <v>2086.9998</v>
      </c>
      <c r="I55" s="101">
        <v>2059.9995</v>
      </c>
      <c r="J55" s="89">
        <v>2107.130933333333</v>
      </c>
      <c r="K55" s="90">
        <v>2255.3959999999997</v>
      </c>
      <c r="L55" s="89">
        <v>2235</v>
      </c>
      <c r="M55" s="89">
        <v>2113.352</v>
      </c>
      <c r="N55" s="89">
        <v>2115</v>
      </c>
      <c r="O55" s="456">
        <f t="shared" si="1"/>
        <v>2265.2710506944445</v>
      </c>
    </row>
    <row r="56" spans="1:15" ht="16.5" customHeight="1">
      <c r="A56" s="403" t="s">
        <v>349</v>
      </c>
      <c r="B56" s="336" t="s">
        <v>58</v>
      </c>
      <c r="C56" s="84">
        <v>282.7916666666667</v>
      </c>
      <c r="D56" s="84">
        <v>277.358</v>
      </c>
      <c r="E56" s="89">
        <v>272.0328</v>
      </c>
      <c r="F56" s="90">
        <v>264.1665</v>
      </c>
      <c r="G56" s="90">
        <v>250.3765</v>
      </c>
      <c r="H56" s="89">
        <v>185.16039999999998</v>
      </c>
      <c r="I56" s="101">
        <v>188.91699999999997</v>
      </c>
      <c r="J56" s="89">
        <v>206.63400000000001</v>
      </c>
      <c r="K56" s="90">
        <v>205.91649999999998</v>
      </c>
      <c r="L56" s="89">
        <v>218.83125</v>
      </c>
      <c r="M56" s="89">
        <v>192.8481</v>
      </c>
      <c r="N56" s="89">
        <v>204.125</v>
      </c>
      <c r="O56" s="456">
        <f t="shared" si="1"/>
        <v>229.09647638888893</v>
      </c>
    </row>
    <row r="57" spans="1:15" s="16" customFormat="1" ht="10.5" customHeight="1">
      <c r="A57" s="457"/>
      <c r="B57" s="359"/>
      <c r="C57" s="8"/>
      <c r="D57" s="360"/>
      <c r="E57" s="8"/>
      <c r="F57" s="361"/>
      <c r="G57" s="361"/>
      <c r="H57" s="361"/>
      <c r="J57" s="361"/>
      <c r="K57" s="361"/>
      <c r="L57" s="361"/>
      <c r="M57" s="8"/>
      <c r="N57" s="362"/>
      <c r="O57" s="363"/>
    </row>
    <row r="58" spans="1:4" ht="17.25" customHeight="1">
      <c r="A58" s="458" t="s">
        <v>391</v>
      </c>
      <c r="D58" s="360"/>
    </row>
    <row r="59" ht="11.25">
      <c r="D59" s="360"/>
    </row>
    <row r="61" spans="3:14" ht="12.75">
      <c r="C61" s="11"/>
      <c r="D61" s="11"/>
      <c r="E61" s="292"/>
      <c r="F61" s="13"/>
      <c r="G61" s="292"/>
      <c r="H61" s="292"/>
      <c r="I61" s="14"/>
      <c r="J61" s="292"/>
      <c r="K61" s="13"/>
      <c r="L61" s="14"/>
      <c r="M61" s="14"/>
      <c r="N61" s="292"/>
    </row>
    <row r="62" spans="3:14" ht="11.25">
      <c r="C62" s="459"/>
      <c r="D62" s="459"/>
      <c r="E62" s="459"/>
      <c r="F62" s="460"/>
      <c r="G62" s="461"/>
      <c r="H62" s="462"/>
      <c r="I62" s="463"/>
      <c r="J62" s="462"/>
      <c r="K62" s="460"/>
      <c r="L62" s="462"/>
      <c r="M62" s="463"/>
      <c r="N62" s="462"/>
    </row>
    <row r="63" spans="3:14" ht="11.25">
      <c r="C63" s="464"/>
      <c r="D63" s="464"/>
      <c r="E63" s="464"/>
      <c r="F63" s="465"/>
      <c r="G63" s="466"/>
      <c r="H63" s="462"/>
      <c r="I63" s="467"/>
      <c r="J63" s="462"/>
      <c r="K63" s="465"/>
      <c r="L63" s="462"/>
      <c r="M63" s="467"/>
      <c r="N63" s="462"/>
    </row>
    <row r="64" spans="3:14" ht="11.2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6" spans="3:14" ht="11.25">
      <c r="C66" s="468"/>
      <c r="D66" s="469"/>
      <c r="E66" s="468"/>
      <c r="F66" s="468"/>
      <c r="G66" s="468"/>
      <c r="H66" s="468"/>
      <c r="I66" s="468"/>
      <c r="J66" s="468"/>
      <c r="K66" s="468"/>
      <c r="L66" s="468"/>
      <c r="M66" s="468"/>
      <c r="N66" s="468"/>
    </row>
  </sheetData>
  <sheetProtection/>
  <mergeCells count="2">
    <mergeCell ref="A1:O1"/>
    <mergeCell ref="A37:O37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25">
      <selection activeCell="I15" sqref="I15"/>
    </sheetView>
  </sheetViews>
  <sheetFormatPr defaultColWidth="9.8515625" defaultRowHeight="12.75"/>
  <cols>
    <col min="1" max="1" width="17.28125" style="320" customWidth="1"/>
    <col min="2" max="2" width="6.8515625" style="321" customWidth="1"/>
    <col min="3" max="3" width="8.7109375" style="320" customWidth="1"/>
    <col min="4" max="4" width="9.00390625" style="320" customWidth="1"/>
    <col min="5" max="5" width="9.7109375" style="320" customWidth="1"/>
    <col min="6" max="6" width="10.00390625" style="320" customWidth="1"/>
    <col min="7" max="7" width="8.8515625" style="320" customWidth="1"/>
    <col min="8" max="8" width="8.28125" style="320" customWidth="1"/>
    <col min="9" max="12" width="8.140625" style="320" customWidth="1"/>
    <col min="13" max="13" width="9.140625" style="320" customWidth="1"/>
    <col min="14" max="14" width="8.140625" style="320" customWidth="1"/>
    <col min="15" max="15" width="8.57421875" style="411" customWidth="1"/>
    <col min="16" max="16" width="9.8515625" style="320" customWidth="1"/>
    <col min="17" max="17" width="9.140625" style="320" customWidth="1"/>
    <col min="18" max="18" width="9.8515625" style="425" customWidth="1"/>
    <col min="19" max="16384" width="9.8515625" style="320" customWidth="1"/>
  </cols>
  <sheetData>
    <row r="1" spans="1:15" ht="39.75" customHeight="1">
      <c r="A1" s="493" t="s">
        <v>390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3:14" ht="10.5" customHeight="1"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5" ht="13.5">
      <c r="A3" s="374"/>
      <c r="B3" s="375"/>
      <c r="C3" s="376"/>
      <c r="D3" s="376"/>
      <c r="E3" s="376"/>
      <c r="F3" s="376"/>
      <c r="G3" s="376"/>
      <c r="H3" s="376"/>
      <c r="I3" s="375"/>
      <c r="J3" s="376"/>
      <c r="K3" s="376"/>
      <c r="L3" s="375"/>
      <c r="M3" s="375"/>
      <c r="N3" s="376"/>
      <c r="O3" s="370"/>
    </row>
    <row r="4" spans="1:15" ht="13.5">
      <c r="A4" s="374" t="s">
        <v>351</v>
      </c>
      <c r="B4" s="375" t="s">
        <v>0</v>
      </c>
      <c r="C4" s="376" t="s">
        <v>16</v>
      </c>
      <c r="D4" s="376" t="s">
        <v>17</v>
      </c>
      <c r="E4" s="376" t="s">
        <v>18</v>
      </c>
      <c r="F4" s="376" t="s">
        <v>19</v>
      </c>
      <c r="G4" s="376" t="s">
        <v>20</v>
      </c>
      <c r="H4" s="376" t="s">
        <v>21</v>
      </c>
      <c r="I4" s="375" t="s">
        <v>22</v>
      </c>
      <c r="J4" s="376" t="s">
        <v>364</v>
      </c>
      <c r="K4" s="376" t="s">
        <v>23</v>
      </c>
      <c r="L4" s="375" t="s">
        <v>24</v>
      </c>
      <c r="M4" s="375" t="s">
        <v>25</v>
      </c>
      <c r="N4" s="376" t="s">
        <v>26</v>
      </c>
      <c r="O4" s="370" t="s">
        <v>40</v>
      </c>
    </row>
    <row r="5" spans="1:17" s="418" customFormat="1" ht="15.75" customHeight="1">
      <c r="A5" s="403" t="s">
        <v>242</v>
      </c>
      <c r="B5" s="285" t="s">
        <v>57</v>
      </c>
      <c r="C5" s="181">
        <v>1124.3221875</v>
      </c>
      <c r="D5" s="181">
        <v>1108.3334375</v>
      </c>
      <c r="E5" s="181">
        <v>1103.0385833333335</v>
      </c>
      <c r="F5" s="432">
        <v>1161.3895833333333</v>
      </c>
      <c r="G5" s="432">
        <v>1179.6415833333335</v>
      </c>
      <c r="H5" s="181">
        <v>1152.5003125</v>
      </c>
      <c r="I5" s="181">
        <v>1198.5831875</v>
      </c>
      <c r="J5" s="181">
        <v>1205.8668</v>
      </c>
      <c r="K5" s="432">
        <v>1217.5990000000002</v>
      </c>
      <c r="L5" s="181">
        <v>1200.097</v>
      </c>
      <c r="M5" s="181">
        <v>1227.9936999999998</v>
      </c>
      <c r="N5" s="89">
        <v>1220.06</v>
      </c>
      <c r="O5" s="433">
        <f>AVERAGE(C5:N5)</f>
        <v>1174.9521145833332</v>
      </c>
      <c r="Q5" s="414"/>
    </row>
    <row r="6" spans="1:17" s="418" customFormat="1" ht="15.75" customHeight="1">
      <c r="A6" s="403" t="s">
        <v>241</v>
      </c>
      <c r="B6" s="285" t="s">
        <v>57</v>
      </c>
      <c r="C6" s="181">
        <v>1294.6726041666666</v>
      </c>
      <c r="D6" s="181">
        <v>1257.0459375</v>
      </c>
      <c r="E6" s="181">
        <v>1262.2220833333333</v>
      </c>
      <c r="F6" s="432">
        <v>1257.499375</v>
      </c>
      <c r="G6" s="432">
        <v>1254.7168333333334</v>
      </c>
      <c r="H6" s="181">
        <v>1247.7084375000002</v>
      </c>
      <c r="I6" s="181">
        <v>1277.969</v>
      </c>
      <c r="J6" s="181">
        <v>1298.7794</v>
      </c>
      <c r="K6" s="432">
        <v>1321.424</v>
      </c>
      <c r="L6" s="181">
        <v>1284.96625</v>
      </c>
      <c r="M6" s="181">
        <v>1313.4346999999998</v>
      </c>
      <c r="N6" s="89">
        <v>1336.3695</v>
      </c>
      <c r="O6" s="433">
        <f aca="true" t="shared" si="0" ref="O6:O33">AVERAGE(C6:N6)</f>
        <v>1283.9006767361113</v>
      </c>
      <c r="Q6" s="417"/>
    </row>
    <row r="7" spans="1:17" s="418" customFormat="1" ht="15.75" customHeight="1">
      <c r="A7" s="403" t="s">
        <v>1</v>
      </c>
      <c r="B7" s="285" t="s">
        <v>57</v>
      </c>
      <c r="C7" s="181">
        <v>568.183125</v>
      </c>
      <c r="D7" s="181">
        <v>530.340625</v>
      </c>
      <c r="E7" s="181">
        <v>597.585333333333</v>
      </c>
      <c r="F7" s="432">
        <v>638.886547619048</v>
      </c>
      <c r="G7" s="432">
        <v>639.6579285714286</v>
      </c>
      <c r="H7" s="181">
        <v>760.125</v>
      </c>
      <c r="I7" s="181">
        <v>611.80925</v>
      </c>
      <c r="J7" s="181">
        <v>650.2188</v>
      </c>
      <c r="K7" s="432">
        <v>673.77775</v>
      </c>
      <c r="L7" s="181">
        <v>666.5835</v>
      </c>
      <c r="M7" s="181">
        <v>656.25395</v>
      </c>
      <c r="N7" s="434">
        <v>695.866830357143</v>
      </c>
      <c r="O7" s="433">
        <f t="shared" si="0"/>
        <v>640.7740533234127</v>
      </c>
      <c r="Q7" s="243"/>
    </row>
    <row r="8" spans="1:15" s="418" customFormat="1" ht="15.75" customHeight="1">
      <c r="A8" s="403" t="s">
        <v>2</v>
      </c>
      <c r="B8" s="285" t="s">
        <v>57</v>
      </c>
      <c r="C8" s="181">
        <v>395.83</v>
      </c>
      <c r="D8" s="181">
        <v>480.8335</v>
      </c>
      <c r="E8" s="181">
        <v>575.0005</v>
      </c>
      <c r="F8" s="432">
        <v>557.583</v>
      </c>
      <c r="G8" s="432">
        <v>542.0018666666667</v>
      </c>
      <c r="H8" s="181">
        <v>590.0020000000001</v>
      </c>
      <c r="I8" s="181">
        <v>599.583</v>
      </c>
      <c r="J8" s="181">
        <v>631.3204</v>
      </c>
      <c r="K8" s="432">
        <v>664.1665</v>
      </c>
      <c r="L8" s="181">
        <v>693.3169999999999</v>
      </c>
      <c r="M8" s="181">
        <v>413.66700000000003</v>
      </c>
      <c r="N8" s="89">
        <v>400.0005</v>
      </c>
      <c r="O8" s="433">
        <f t="shared" si="0"/>
        <v>545.275438888889</v>
      </c>
    </row>
    <row r="9" spans="1:15" s="418" customFormat="1" ht="15.75" customHeight="1">
      <c r="A9" s="403" t="s">
        <v>3</v>
      </c>
      <c r="B9" s="285" t="s">
        <v>57</v>
      </c>
      <c r="C9" s="181">
        <v>1127.084125</v>
      </c>
      <c r="D9" s="181">
        <v>1121.667</v>
      </c>
      <c r="E9" s="181">
        <v>1167.3346000000001</v>
      </c>
      <c r="F9" s="432">
        <v>1213.750125</v>
      </c>
      <c r="G9" s="432">
        <v>1306.2667999999999</v>
      </c>
      <c r="H9" s="181">
        <v>1485.4165</v>
      </c>
      <c r="I9" s="181">
        <v>1272.517875</v>
      </c>
      <c r="J9" s="181">
        <v>1298.6655999999998</v>
      </c>
      <c r="K9" s="432">
        <v>1317.501</v>
      </c>
      <c r="L9" s="181">
        <v>1243.3339999999998</v>
      </c>
      <c r="M9" s="181">
        <v>1082.0003000000002</v>
      </c>
      <c r="N9" s="435">
        <v>1144.9995</v>
      </c>
      <c r="O9" s="433">
        <f t="shared" si="0"/>
        <v>1231.7114520833334</v>
      </c>
    </row>
    <row r="10" spans="1:15" s="418" customFormat="1" ht="15.75" customHeight="1">
      <c r="A10" s="403" t="s">
        <v>246</v>
      </c>
      <c r="B10" s="285" t="s">
        <v>57</v>
      </c>
      <c r="C10" s="181">
        <v>972.1162499999999</v>
      </c>
      <c r="D10" s="181">
        <v>871.394</v>
      </c>
      <c r="E10" s="181">
        <v>623.3087090909091</v>
      </c>
      <c r="F10" s="432">
        <v>620.9109015151515</v>
      </c>
      <c r="G10" s="432">
        <v>644.414</v>
      </c>
      <c r="H10" s="181">
        <v>677.0822499999999</v>
      </c>
      <c r="I10" s="181">
        <v>819.5284375</v>
      </c>
      <c r="J10" s="181">
        <v>881.6496</v>
      </c>
      <c r="K10" s="432">
        <v>790.5045</v>
      </c>
      <c r="L10" s="181">
        <v>776.09375</v>
      </c>
      <c r="M10" s="181">
        <v>753.6129500000001</v>
      </c>
      <c r="N10" s="89">
        <v>777.0065</v>
      </c>
      <c r="O10" s="433">
        <f t="shared" si="0"/>
        <v>767.3018206755049</v>
      </c>
    </row>
    <row r="11" spans="1:15" s="418" customFormat="1" ht="15.75" customHeight="1">
      <c r="A11" s="403" t="s">
        <v>247</v>
      </c>
      <c r="B11" s="285" t="s">
        <v>57</v>
      </c>
      <c r="C11" s="181">
        <v>1430.4166249999998</v>
      </c>
      <c r="D11" s="181">
        <v>1405.001</v>
      </c>
      <c r="E11" s="181">
        <v>1364.6669</v>
      </c>
      <c r="F11" s="432">
        <v>1430.625125</v>
      </c>
      <c r="G11" s="432">
        <v>1395.3336</v>
      </c>
      <c r="H11" s="181">
        <v>1283.8355000000001</v>
      </c>
      <c r="I11" s="181">
        <v>1428.7503749999998</v>
      </c>
      <c r="J11" s="181">
        <v>1494.932</v>
      </c>
      <c r="K11" s="432">
        <v>1491.6665</v>
      </c>
      <c r="L11" s="181">
        <v>1413.333</v>
      </c>
      <c r="M11" s="181">
        <v>1306.6664</v>
      </c>
      <c r="N11" s="89">
        <v>1374.166</v>
      </c>
      <c r="O11" s="433">
        <f t="shared" si="0"/>
        <v>1401.6160854166667</v>
      </c>
    </row>
    <row r="12" spans="1:15" s="418" customFormat="1" ht="15.75" customHeight="1">
      <c r="A12" s="403" t="s">
        <v>248</v>
      </c>
      <c r="B12" s="285" t="s">
        <v>57</v>
      </c>
      <c r="C12" s="181">
        <v>1254.164625</v>
      </c>
      <c r="D12" s="181">
        <v>1208.333</v>
      </c>
      <c r="E12" s="181">
        <v>1248.333</v>
      </c>
      <c r="F12" s="432">
        <v>1235.4158750000001</v>
      </c>
      <c r="G12" s="432">
        <v>1236.6663999999998</v>
      </c>
      <c r="H12" s="181">
        <v>1050</v>
      </c>
      <c r="I12" s="181">
        <v>1215.8498749999999</v>
      </c>
      <c r="J12" s="181">
        <v>1282.6655999999998</v>
      </c>
      <c r="K12" s="432">
        <v>1330</v>
      </c>
      <c r="L12" s="181">
        <v>1173.333</v>
      </c>
      <c r="M12" s="181">
        <v>1123</v>
      </c>
      <c r="N12" s="435">
        <v>1185</v>
      </c>
      <c r="O12" s="433">
        <f t="shared" si="0"/>
        <v>1211.89678125</v>
      </c>
    </row>
    <row r="13" spans="1:15" s="418" customFormat="1" ht="15.75" customHeight="1">
      <c r="A13" s="403" t="s">
        <v>249</v>
      </c>
      <c r="B13" s="285" t="s">
        <v>57</v>
      </c>
      <c r="C13" s="181">
        <v>400</v>
      </c>
      <c r="D13" s="181">
        <v>400</v>
      </c>
      <c r="E13" s="181">
        <v>379.33520000000004</v>
      </c>
      <c r="F13" s="432"/>
      <c r="G13" s="432">
        <v>368.6644</v>
      </c>
      <c r="H13" s="181">
        <v>364.664</v>
      </c>
      <c r="I13" s="181">
        <v>379.790625</v>
      </c>
      <c r="J13" s="181">
        <v>333.33</v>
      </c>
      <c r="K13" s="432">
        <v>251.7475</v>
      </c>
      <c r="L13" s="181">
        <v>251.7475</v>
      </c>
      <c r="M13" s="181">
        <v>700</v>
      </c>
      <c r="N13" s="89">
        <v>700</v>
      </c>
      <c r="O13" s="433">
        <f t="shared" si="0"/>
        <v>411.75265681818183</v>
      </c>
    </row>
    <row r="14" spans="1:15" s="418" customFormat="1" ht="15.75" customHeight="1">
      <c r="A14" s="403" t="s">
        <v>49</v>
      </c>
      <c r="B14" s="285" t="s">
        <v>57</v>
      </c>
      <c r="C14" s="181">
        <v>456.261625</v>
      </c>
      <c r="D14" s="181">
        <v>498.33299999999997</v>
      </c>
      <c r="E14" s="181">
        <v>602.3335</v>
      </c>
      <c r="F14" s="432">
        <v>497.083125</v>
      </c>
      <c r="G14" s="432">
        <v>651.6364</v>
      </c>
      <c r="H14" s="181">
        <v>680.9090000000001</v>
      </c>
      <c r="I14" s="181">
        <v>762.0833749999999</v>
      </c>
      <c r="J14" s="181">
        <v>842.6664000000001</v>
      </c>
      <c r="K14" s="432">
        <v>898.3340000000001</v>
      </c>
      <c r="L14" s="181">
        <v>834.1665</v>
      </c>
      <c r="M14" s="181">
        <v>453.8331999999999</v>
      </c>
      <c r="N14" s="89">
        <v>496.041</v>
      </c>
      <c r="O14" s="433">
        <f t="shared" si="0"/>
        <v>639.4734270833334</v>
      </c>
    </row>
    <row r="15" spans="1:15" s="418" customFormat="1" ht="15.75" customHeight="1">
      <c r="A15" s="403" t="s">
        <v>369</v>
      </c>
      <c r="B15" s="285" t="s">
        <v>57</v>
      </c>
      <c r="C15" s="181">
        <v>2222.0302</v>
      </c>
      <c r="D15" s="181">
        <v>2095.49325</v>
      </c>
      <c r="E15" s="181">
        <v>2104.2110999999995</v>
      </c>
      <c r="F15" s="432">
        <v>2148.010625</v>
      </c>
      <c r="G15" s="432">
        <v>2209.7993272727276</v>
      </c>
      <c r="H15" s="181">
        <v>2213.9505</v>
      </c>
      <c r="I15" s="181">
        <v>2146.948875</v>
      </c>
      <c r="J15" s="181">
        <v>2149.5836</v>
      </c>
      <c r="K15" s="432">
        <v>2283.25475</v>
      </c>
      <c r="L15" s="181">
        <v>2444.48575</v>
      </c>
      <c r="M15" s="181">
        <v>2634.22855</v>
      </c>
      <c r="N15" s="89">
        <v>2414.4308125000002</v>
      </c>
      <c r="O15" s="433">
        <f t="shared" si="0"/>
        <v>2255.5356116477274</v>
      </c>
    </row>
    <row r="16" spans="1:17" s="418" customFormat="1" ht="15.75" customHeight="1">
      <c r="A16" s="403" t="s">
        <v>335</v>
      </c>
      <c r="B16" s="285" t="s">
        <v>57</v>
      </c>
      <c r="C16" s="181">
        <v>2026.1341874999998</v>
      </c>
      <c r="D16" s="181">
        <v>2060.2255</v>
      </c>
      <c r="E16" s="181">
        <v>2179.4703</v>
      </c>
      <c r="F16" s="432">
        <v>2223.502416666667</v>
      </c>
      <c r="G16" s="432">
        <v>2171.658527272727</v>
      </c>
      <c r="H16" s="181">
        <v>2165.71775</v>
      </c>
      <c r="I16" s="181">
        <v>2141.1848124999997</v>
      </c>
      <c r="J16" s="181">
        <v>2104.1072</v>
      </c>
      <c r="K16" s="432">
        <v>2122.7257499999996</v>
      </c>
      <c r="L16" s="181">
        <v>2093.9532045454544</v>
      </c>
      <c r="M16" s="181">
        <v>2032.2896999999998</v>
      </c>
      <c r="N16" s="89">
        <v>2188.296375</v>
      </c>
      <c r="O16" s="433">
        <f t="shared" si="0"/>
        <v>2125.772143623737</v>
      </c>
      <c r="Q16" s="414"/>
    </row>
    <row r="17" spans="1:17" s="418" customFormat="1" ht="15.75" customHeight="1">
      <c r="A17" s="403" t="s">
        <v>336</v>
      </c>
      <c r="B17" s="285" t="s">
        <v>57</v>
      </c>
      <c r="C17" s="181">
        <v>1435.7983125</v>
      </c>
      <c r="D17" s="181">
        <v>1472.7324999999998</v>
      </c>
      <c r="E17" s="181">
        <v>1585.1129999999998</v>
      </c>
      <c r="F17" s="432">
        <v>1561.6131770833333</v>
      </c>
      <c r="G17" s="432">
        <v>1767.7076181818181</v>
      </c>
      <c r="H17" s="181">
        <v>1609.17325</v>
      </c>
      <c r="I17" s="181">
        <v>1691.1543863636361</v>
      </c>
      <c r="J17" s="181">
        <v>1494.3435999999997</v>
      </c>
      <c r="K17" s="432">
        <v>1661.4317500000002</v>
      </c>
      <c r="L17" s="181">
        <v>1638.651</v>
      </c>
      <c r="M17" s="181">
        <v>1459.1305</v>
      </c>
      <c r="N17" s="89">
        <v>1660.9043124999998</v>
      </c>
      <c r="O17" s="433">
        <f t="shared" si="0"/>
        <v>1586.479450552399</v>
      </c>
      <c r="Q17" s="37"/>
    </row>
    <row r="18" spans="1:15" s="418" customFormat="1" ht="15.75" customHeight="1">
      <c r="A18" s="403" t="s">
        <v>337</v>
      </c>
      <c r="B18" s="285" t="s">
        <v>57</v>
      </c>
      <c r="C18" s="181">
        <v>1520.4096875</v>
      </c>
      <c r="D18" s="181">
        <v>1479.15275</v>
      </c>
      <c r="E18" s="181">
        <v>1552.6621499999999</v>
      </c>
      <c r="F18" s="432">
        <v>1594.2069999999999</v>
      </c>
      <c r="G18" s="432">
        <v>1575.8750181818182</v>
      </c>
      <c r="H18" s="181">
        <v>1880.33975</v>
      </c>
      <c r="I18" s="181">
        <v>1803.6086875</v>
      </c>
      <c r="J18" s="181">
        <v>1639.5082000000002</v>
      </c>
      <c r="K18" s="432">
        <v>1653.3972499999998</v>
      </c>
      <c r="L18" s="181">
        <v>1884.41275</v>
      </c>
      <c r="M18" s="181">
        <v>1538.021</v>
      </c>
      <c r="N18" s="89">
        <v>1701.046625</v>
      </c>
      <c r="O18" s="433">
        <f t="shared" si="0"/>
        <v>1651.8867390151515</v>
      </c>
    </row>
    <row r="19" spans="1:15" s="418" customFormat="1" ht="15.75" customHeight="1">
      <c r="A19" s="403" t="s">
        <v>4</v>
      </c>
      <c r="B19" s="285" t="s">
        <v>58</v>
      </c>
      <c r="C19" s="181">
        <v>735</v>
      </c>
      <c r="D19" s="181">
        <v>799.9995</v>
      </c>
      <c r="E19" s="181">
        <v>829.6668999999999</v>
      </c>
      <c r="F19" s="432">
        <v>947.5</v>
      </c>
      <c r="G19" s="432">
        <v>890.0132</v>
      </c>
      <c r="H19" s="181">
        <v>984.1655000000001</v>
      </c>
      <c r="I19" s="181">
        <v>832.08375</v>
      </c>
      <c r="J19" s="181">
        <v>969.3324</v>
      </c>
      <c r="K19" s="432">
        <v>1098.333</v>
      </c>
      <c r="L19" s="181">
        <v>984.9994999999999</v>
      </c>
      <c r="M19" s="181">
        <v>937.3335</v>
      </c>
      <c r="N19" s="89">
        <v>1083.333125</v>
      </c>
      <c r="O19" s="433">
        <f t="shared" si="0"/>
        <v>924.3133645833335</v>
      </c>
    </row>
    <row r="20" spans="1:15" s="418" customFormat="1" ht="15.75" customHeight="1">
      <c r="A20" s="403" t="s">
        <v>259</v>
      </c>
      <c r="B20" s="285" t="s">
        <v>57</v>
      </c>
      <c r="C20" s="181">
        <v>1135.41625</v>
      </c>
      <c r="D20" s="181">
        <v>548.3335</v>
      </c>
      <c r="E20" s="181">
        <v>607.7629199999999</v>
      </c>
      <c r="F20" s="432">
        <v>582.6532499999998</v>
      </c>
      <c r="G20" s="432">
        <v>566.0710476190476</v>
      </c>
      <c r="H20" s="181">
        <v>747.5889999999999</v>
      </c>
      <c r="I20" s="181">
        <v>601.540125</v>
      </c>
      <c r="J20" s="181">
        <v>593.334</v>
      </c>
      <c r="K20" s="432">
        <v>540.923</v>
      </c>
      <c r="L20" s="181">
        <v>581.5495</v>
      </c>
      <c r="M20" s="181">
        <v>746.4875999999998</v>
      </c>
      <c r="N20" s="435">
        <v>786.31</v>
      </c>
      <c r="O20" s="433">
        <f t="shared" si="0"/>
        <v>669.8308493849205</v>
      </c>
    </row>
    <row r="21" spans="1:15" s="418" customFormat="1" ht="15.75" customHeight="1">
      <c r="A21" s="403" t="s">
        <v>72</v>
      </c>
      <c r="B21" s="285" t="s">
        <v>57</v>
      </c>
      <c r="C21" s="181">
        <v>4069.64</v>
      </c>
      <c r="D21" s="181">
        <v>4014.5787499999997</v>
      </c>
      <c r="E21" s="181">
        <v>4265.5665</v>
      </c>
      <c r="F21" s="432">
        <v>4304.7915625000005</v>
      </c>
      <c r="G21" s="432">
        <v>4679.59265925926</v>
      </c>
      <c r="H21" s="181">
        <v>4433.124750000001</v>
      </c>
      <c r="I21" s="181">
        <v>4402.3955000000005</v>
      </c>
      <c r="J21" s="181">
        <v>4418.3334</v>
      </c>
      <c r="K21" s="432">
        <v>4696.36725</v>
      </c>
      <c r="L21" s="181">
        <v>5146.275</v>
      </c>
      <c r="M21" s="181">
        <v>4351</v>
      </c>
      <c r="N21" s="89">
        <v>4274.6459374999995</v>
      </c>
      <c r="O21" s="433">
        <f t="shared" si="0"/>
        <v>4421.359275771606</v>
      </c>
    </row>
    <row r="22" spans="1:15" s="418" customFormat="1" ht="15.75" customHeight="1">
      <c r="A22" s="403" t="s">
        <v>5</v>
      </c>
      <c r="B22" s="285" t="s">
        <v>57</v>
      </c>
      <c r="C22" s="181">
        <v>891.6658333333334</v>
      </c>
      <c r="D22" s="181">
        <v>869.445</v>
      </c>
      <c r="E22" s="181">
        <v>982.222</v>
      </c>
      <c r="F22" s="432">
        <v>1058.3340833333332</v>
      </c>
      <c r="G22" s="432">
        <v>956.3066666666666</v>
      </c>
      <c r="H22" s="181">
        <v>906.7758333333334</v>
      </c>
      <c r="I22" s="181">
        <v>1100.6995000000002</v>
      </c>
      <c r="J22" s="181">
        <v>1192.6664</v>
      </c>
      <c r="K22" s="432">
        <v>1198.3335</v>
      </c>
      <c r="L22" s="181">
        <v>1229.166</v>
      </c>
      <c r="M22" s="181">
        <v>1224.6672</v>
      </c>
      <c r="N22" s="89">
        <v>1189.04125</v>
      </c>
      <c r="O22" s="433">
        <f t="shared" si="0"/>
        <v>1066.6102722222222</v>
      </c>
    </row>
    <row r="23" spans="1:15" s="418" customFormat="1" ht="15.75" customHeight="1">
      <c r="A23" s="403" t="s">
        <v>50</v>
      </c>
      <c r="B23" s="285" t="s">
        <v>57</v>
      </c>
      <c r="C23" s="181">
        <v>514.436625</v>
      </c>
      <c r="D23" s="181">
        <v>569.046</v>
      </c>
      <c r="E23" s="181">
        <v>504.5258</v>
      </c>
      <c r="F23" s="432">
        <v>472.0775</v>
      </c>
      <c r="G23" s="432">
        <v>524.62634871794</v>
      </c>
      <c r="H23" s="181">
        <v>576.0405</v>
      </c>
      <c r="I23" s="181">
        <v>505.651125</v>
      </c>
      <c r="J23" s="181">
        <v>535.0852</v>
      </c>
      <c r="K23" s="432">
        <v>576.784</v>
      </c>
      <c r="L23" s="181">
        <v>548.811</v>
      </c>
      <c r="M23" s="181">
        <v>532.2248</v>
      </c>
      <c r="N23" s="89">
        <v>554.984625</v>
      </c>
      <c r="O23" s="433">
        <f t="shared" si="0"/>
        <v>534.5244603098282</v>
      </c>
    </row>
    <row r="24" spans="1:15" s="418" customFormat="1" ht="15.75" customHeight="1">
      <c r="A24" s="403" t="s">
        <v>267</v>
      </c>
      <c r="B24" s="285" t="s">
        <v>57</v>
      </c>
      <c r="C24" s="181">
        <v>1195.8345</v>
      </c>
      <c r="D24" s="181">
        <v>1012.41625</v>
      </c>
      <c r="E24" s="181">
        <v>919.9999</v>
      </c>
      <c r="F24" s="432">
        <v>667.1875</v>
      </c>
      <c r="G24" s="432">
        <v>789.0668</v>
      </c>
      <c r="H24" s="181">
        <v>1252.0415</v>
      </c>
      <c r="I24" s="181">
        <v>1643.75</v>
      </c>
      <c r="J24" s="181">
        <v>1769.3328000000001</v>
      </c>
      <c r="K24" s="432">
        <v>1524.58</v>
      </c>
      <c r="L24" s="181">
        <v>1538.33</v>
      </c>
      <c r="M24" s="181">
        <v>1574.33</v>
      </c>
      <c r="N24" s="89">
        <v>1567.9134374999999</v>
      </c>
      <c r="O24" s="433">
        <f t="shared" si="0"/>
        <v>1287.8985572916665</v>
      </c>
    </row>
    <row r="25" spans="1:15" s="418" customFormat="1" ht="15.75" customHeight="1">
      <c r="A25" s="403" t="s">
        <v>340</v>
      </c>
      <c r="B25" s="285" t="s">
        <v>57</v>
      </c>
      <c r="C25" s="181">
        <v>1091.2504375</v>
      </c>
      <c r="D25" s="181">
        <v>1039.2085</v>
      </c>
      <c r="E25" s="181">
        <v>729.6996999999999</v>
      </c>
      <c r="F25" s="432">
        <v>655.2603125</v>
      </c>
      <c r="G25" s="432">
        <v>782.5996666666666</v>
      </c>
      <c r="H25" s="181">
        <v>1406.667</v>
      </c>
      <c r="I25" s="181">
        <v>1695.8336875</v>
      </c>
      <c r="J25" s="181">
        <v>1383.9998</v>
      </c>
      <c r="K25" s="432">
        <v>1300</v>
      </c>
      <c r="L25" s="181">
        <v>1300</v>
      </c>
      <c r="M25" s="181">
        <v>1300</v>
      </c>
      <c r="N25" s="89">
        <v>1300</v>
      </c>
      <c r="O25" s="433">
        <f t="shared" si="0"/>
        <v>1165.3765920138887</v>
      </c>
    </row>
    <row r="26" spans="1:15" s="418" customFormat="1" ht="15.75" customHeight="1">
      <c r="A26" s="403" t="s">
        <v>12</v>
      </c>
      <c r="B26" s="285" t="s">
        <v>57</v>
      </c>
      <c r="C26" s="181">
        <v>362.16175</v>
      </c>
      <c r="D26" s="181">
        <v>661.6675</v>
      </c>
      <c r="E26" s="181">
        <v>757.2713</v>
      </c>
      <c r="F26" s="432">
        <v>576.323</v>
      </c>
      <c r="G26" s="432">
        <v>457.27040000000005</v>
      </c>
      <c r="H26" s="181">
        <v>405.30549999999994</v>
      </c>
      <c r="I26" s="181">
        <v>517.767</v>
      </c>
      <c r="J26" s="181">
        <v>561.134</v>
      </c>
      <c r="K26" s="432">
        <v>597.7225</v>
      </c>
      <c r="L26" s="181">
        <v>599.847</v>
      </c>
      <c r="M26" s="181">
        <v>615.0133000000001</v>
      </c>
      <c r="N26" s="435">
        <v>694.315375</v>
      </c>
      <c r="O26" s="433">
        <f t="shared" si="0"/>
        <v>567.1498854166666</v>
      </c>
    </row>
    <row r="27" spans="1:15" s="418" customFormat="1" ht="15.75" customHeight="1">
      <c r="A27" s="403" t="s">
        <v>13</v>
      </c>
      <c r="B27" s="285" t="s">
        <v>57</v>
      </c>
      <c r="C27" s="181">
        <v>522.77575</v>
      </c>
      <c r="D27" s="181">
        <v>602.7685</v>
      </c>
      <c r="E27" s="181">
        <v>597.3936999999999</v>
      </c>
      <c r="F27" s="432">
        <v>496.06424999999996</v>
      </c>
      <c r="G27" s="432">
        <v>363.7876</v>
      </c>
      <c r="H27" s="181">
        <v>305.181</v>
      </c>
      <c r="I27" s="181">
        <v>402.30875</v>
      </c>
      <c r="J27" s="181">
        <v>425.1472</v>
      </c>
      <c r="K27" s="432">
        <v>368.50199999999995</v>
      </c>
      <c r="L27" s="181">
        <v>366.64849999999996</v>
      </c>
      <c r="M27" s="181">
        <v>378.51800000000003</v>
      </c>
      <c r="N27" s="89">
        <v>403.98187499999995</v>
      </c>
      <c r="O27" s="433">
        <f t="shared" si="0"/>
        <v>436.08976041666665</v>
      </c>
    </row>
    <row r="28" spans="1:15" s="418" customFormat="1" ht="15.75" customHeight="1">
      <c r="A28" s="403" t="s">
        <v>14</v>
      </c>
      <c r="B28" s="285" t="s">
        <v>57</v>
      </c>
      <c r="C28" s="181">
        <v>256.101625</v>
      </c>
      <c r="D28" s="181">
        <v>209.526</v>
      </c>
      <c r="E28" s="181">
        <v>154.2476</v>
      </c>
      <c r="F28" s="432">
        <v>128.75075</v>
      </c>
      <c r="G28" s="432">
        <v>174.78119999999998</v>
      </c>
      <c r="H28" s="181">
        <v>176.1925</v>
      </c>
      <c r="I28" s="181">
        <v>230.50725</v>
      </c>
      <c r="J28" s="181">
        <v>246.6676</v>
      </c>
      <c r="K28" s="432">
        <v>190.46550000000002</v>
      </c>
      <c r="L28" s="181">
        <v>165.6185</v>
      </c>
      <c r="M28" s="181">
        <v>168.35379999999998</v>
      </c>
      <c r="N28" s="89">
        <v>190.018</v>
      </c>
      <c r="O28" s="433">
        <f t="shared" si="0"/>
        <v>190.93586041666666</v>
      </c>
    </row>
    <row r="29" spans="1:15" s="418" customFormat="1" ht="15.75" customHeight="1">
      <c r="A29" s="403" t="s">
        <v>268</v>
      </c>
      <c r="B29" s="285" t="s">
        <v>57</v>
      </c>
      <c r="C29" s="181">
        <v>391.475375</v>
      </c>
      <c r="D29" s="181">
        <v>534.0765</v>
      </c>
      <c r="E29" s="181">
        <v>464.0757</v>
      </c>
      <c r="F29" s="432">
        <v>396.757875</v>
      </c>
      <c r="G29" s="432">
        <v>316.274</v>
      </c>
      <c r="H29" s="181">
        <v>369.814</v>
      </c>
      <c r="I29" s="181">
        <v>297.684875</v>
      </c>
      <c r="J29" s="181">
        <v>381.92560000000003</v>
      </c>
      <c r="K29" s="432">
        <v>485.9785</v>
      </c>
      <c r="L29" s="181">
        <v>591.649</v>
      </c>
      <c r="M29" s="181">
        <v>817.3783999999999</v>
      </c>
      <c r="N29" s="89">
        <v>1077.8269999999998</v>
      </c>
      <c r="O29" s="433">
        <f t="shared" si="0"/>
        <v>510.4097354166667</v>
      </c>
    </row>
    <row r="30" spans="1:15" s="418" customFormat="1" ht="15.75" customHeight="1">
      <c r="A30" s="403" t="s">
        <v>6</v>
      </c>
      <c r="B30" s="285" t="s">
        <v>57</v>
      </c>
      <c r="C30" s="181">
        <v>916.67</v>
      </c>
      <c r="D30" s="181">
        <v>916.67</v>
      </c>
      <c r="E30" s="181">
        <v>492.2625</v>
      </c>
      <c r="F30" s="432">
        <v>753.7515</v>
      </c>
      <c r="G30" s="432">
        <v>382.32</v>
      </c>
      <c r="H30" s="181">
        <v>398.543</v>
      </c>
      <c r="I30" s="181">
        <v>335.447625</v>
      </c>
      <c r="J30" s="181">
        <v>356.6312</v>
      </c>
      <c r="K30" s="432">
        <v>373.299</v>
      </c>
      <c r="L30" s="181">
        <v>383.319</v>
      </c>
      <c r="M30" s="181">
        <v>378.57</v>
      </c>
      <c r="N30" s="89">
        <v>378.57</v>
      </c>
      <c r="O30" s="433">
        <f t="shared" si="0"/>
        <v>505.5044854166667</v>
      </c>
    </row>
    <row r="31" spans="1:15" s="418" customFormat="1" ht="15.75" customHeight="1">
      <c r="A31" s="403" t="s">
        <v>7</v>
      </c>
      <c r="B31" s="285" t="s">
        <v>33</v>
      </c>
      <c r="C31" s="181">
        <v>4.9148825</v>
      </c>
      <c r="D31" s="181">
        <v>4.756989999999999</v>
      </c>
      <c r="E31" s="181">
        <v>4.259039</v>
      </c>
      <c r="F31" s="432">
        <v>4.11428</v>
      </c>
      <c r="G31" s="432">
        <v>4.163772</v>
      </c>
      <c r="H31" s="181">
        <v>3.8758800000000004</v>
      </c>
      <c r="I31" s="181">
        <v>3.37383875</v>
      </c>
      <c r="J31" s="181">
        <v>3.1962</v>
      </c>
      <c r="K31" s="432">
        <v>3.5745850000000003</v>
      </c>
      <c r="L31" s="181">
        <v>3.0184049999999996</v>
      </c>
      <c r="M31" s="181">
        <v>3.154232</v>
      </c>
      <c r="N31" s="435">
        <v>3.5166812499999995</v>
      </c>
      <c r="O31" s="433">
        <f t="shared" si="0"/>
        <v>3.826565458333333</v>
      </c>
    </row>
    <row r="32" spans="1:15" s="418" customFormat="1" ht="15.75" customHeight="1">
      <c r="A32" s="403" t="s">
        <v>269</v>
      </c>
      <c r="B32" s="285" t="s">
        <v>57</v>
      </c>
      <c r="C32" s="181">
        <v>855.4167500000001</v>
      </c>
      <c r="D32" s="181">
        <v>713.333</v>
      </c>
      <c r="E32" s="181">
        <v>643.2663</v>
      </c>
      <c r="F32" s="432">
        <v>632.917125</v>
      </c>
      <c r="G32" s="432">
        <v>634.2216000000001</v>
      </c>
      <c r="H32" s="181">
        <v>723.9685</v>
      </c>
      <c r="I32" s="181">
        <v>972.49725</v>
      </c>
      <c r="J32" s="181">
        <v>911.9995999999999</v>
      </c>
      <c r="K32" s="432">
        <v>927.83</v>
      </c>
      <c r="L32" s="181">
        <v>941</v>
      </c>
      <c r="M32" s="181">
        <v>1024.8336</v>
      </c>
      <c r="N32" s="89">
        <v>1091.25</v>
      </c>
      <c r="O32" s="433">
        <f t="shared" si="0"/>
        <v>839.3778104166668</v>
      </c>
    </row>
    <row r="33" spans="1:15" s="418" customFormat="1" ht="15.75" customHeight="1">
      <c r="A33" s="403" t="s">
        <v>290</v>
      </c>
      <c r="B33" s="285" t="s">
        <v>57</v>
      </c>
      <c r="C33" s="181">
        <v>550.83325</v>
      </c>
      <c r="D33" s="181">
        <v>548.3315</v>
      </c>
      <c r="E33" s="181">
        <v>684.2657999999999</v>
      </c>
      <c r="F33" s="432">
        <v>778.751875</v>
      </c>
      <c r="G33" s="432">
        <v>614.6436</v>
      </c>
      <c r="H33" s="181">
        <v>566.332</v>
      </c>
      <c r="I33" s="181">
        <v>892.91675</v>
      </c>
      <c r="J33" s="181">
        <v>827.9995999999999</v>
      </c>
      <c r="K33" s="432">
        <v>808.3325</v>
      </c>
      <c r="L33" s="181">
        <v>800</v>
      </c>
      <c r="M33" s="181">
        <v>820</v>
      </c>
      <c r="N33" s="89">
        <v>1000</v>
      </c>
      <c r="O33" s="433">
        <f t="shared" si="0"/>
        <v>741.0339062500001</v>
      </c>
    </row>
    <row r="34" spans="1:15" s="418" customFormat="1" ht="13.5" customHeight="1">
      <c r="A34" s="427"/>
      <c r="B34" s="428"/>
      <c r="C34" s="320"/>
      <c r="D34" s="320"/>
      <c r="E34" s="429"/>
      <c r="F34" s="429"/>
      <c r="G34" s="429"/>
      <c r="I34" s="429"/>
      <c r="J34" s="429"/>
      <c r="K34" s="429"/>
      <c r="M34" s="430"/>
      <c r="N34" s="430"/>
      <c r="O34" s="419"/>
    </row>
    <row r="35" spans="1:15" s="418" customFormat="1" ht="13.5" customHeight="1">
      <c r="A35" s="427"/>
      <c r="B35" s="428"/>
      <c r="C35" s="429"/>
      <c r="E35" s="429"/>
      <c r="F35" s="429"/>
      <c r="G35" s="429"/>
      <c r="I35" s="429"/>
      <c r="J35" s="429"/>
      <c r="K35" s="429"/>
      <c r="M35" s="430"/>
      <c r="N35" s="430"/>
      <c r="O35" s="419"/>
    </row>
    <row r="36" spans="1:15" ht="24.75" customHeight="1">
      <c r="A36" s="493" t="s">
        <v>390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</row>
    <row r="37" spans="3:14" ht="10.5" customHeight="1"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</row>
    <row r="38" spans="1:15" ht="13.5">
      <c r="A38" s="374"/>
      <c r="B38" s="375"/>
      <c r="C38" s="376"/>
      <c r="D38" s="376"/>
      <c r="E38" s="376"/>
      <c r="F38" s="376"/>
      <c r="G38" s="376"/>
      <c r="H38" s="376"/>
      <c r="I38" s="375"/>
      <c r="J38" s="376"/>
      <c r="K38" s="376"/>
      <c r="L38" s="375"/>
      <c r="M38" s="375"/>
      <c r="N38" s="376"/>
      <c r="O38" s="370"/>
    </row>
    <row r="39" spans="1:15" ht="13.5">
      <c r="A39" s="374" t="s">
        <v>351</v>
      </c>
      <c r="B39" s="375" t="s">
        <v>0</v>
      </c>
      <c r="C39" s="376" t="s">
        <v>16</v>
      </c>
      <c r="D39" s="376" t="s">
        <v>17</v>
      </c>
      <c r="E39" s="376" t="s">
        <v>18</v>
      </c>
      <c r="F39" s="376" t="s">
        <v>19</v>
      </c>
      <c r="G39" s="376" t="s">
        <v>20</v>
      </c>
      <c r="H39" s="376" t="s">
        <v>21</v>
      </c>
      <c r="I39" s="375" t="s">
        <v>22</v>
      </c>
      <c r="J39" s="376" t="s">
        <v>364</v>
      </c>
      <c r="K39" s="376" t="s">
        <v>23</v>
      </c>
      <c r="L39" s="375" t="s">
        <v>24</v>
      </c>
      <c r="M39" s="375" t="s">
        <v>25</v>
      </c>
      <c r="N39" s="376" t="s">
        <v>26</v>
      </c>
      <c r="O39" s="370" t="s">
        <v>40</v>
      </c>
    </row>
    <row r="40" spans="1:15" s="418" customFormat="1" ht="15.75" customHeight="1">
      <c r="A40" s="403" t="s">
        <v>9</v>
      </c>
      <c r="B40" s="285" t="s">
        <v>58</v>
      </c>
      <c r="C40" s="181">
        <v>798.33425</v>
      </c>
      <c r="D40" s="181">
        <v>766.6665</v>
      </c>
      <c r="E40" s="181">
        <v>753.3323</v>
      </c>
      <c r="F40" s="432">
        <v>906.25</v>
      </c>
      <c r="G40" s="432">
        <v>850</v>
      </c>
      <c r="H40" s="181">
        <v>1000</v>
      </c>
      <c r="I40" s="181">
        <v>645.0954999999999</v>
      </c>
      <c r="J40" s="181">
        <v>450.90200000000004</v>
      </c>
      <c r="K40" s="432">
        <v>434.75199999999995</v>
      </c>
      <c r="L40" s="181">
        <v>449.52650000000006</v>
      </c>
      <c r="M40" s="181">
        <v>465.0402</v>
      </c>
      <c r="N40" s="89">
        <v>801.58875</v>
      </c>
      <c r="O40" s="433">
        <f>AVERAGE(C40:N40)</f>
        <v>693.4573333333334</v>
      </c>
    </row>
    <row r="41" spans="1:15" ht="16.5" customHeight="1">
      <c r="A41" s="403" t="s">
        <v>10</v>
      </c>
      <c r="B41" s="336" t="s">
        <v>58</v>
      </c>
      <c r="C41" s="181">
        <v>194.40375</v>
      </c>
      <c r="D41" s="181">
        <v>212.67449999999997</v>
      </c>
      <c r="E41" s="181">
        <v>250.0317</v>
      </c>
      <c r="F41" s="436">
        <v>239.542</v>
      </c>
      <c r="G41" s="432">
        <v>203.3336</v>
      </c>
      <c r="H41" s="89">
        <v>209</v>
      </c>
      <c r="I41" s="437">
        <v>214.08362499999998</v>
      </c>
      <c r="J41" s="89">
        <v>204.53400000000002</v>
      </c>
      <c r="K41" s="436">
        <v>212.936</v>
      </c>
      <c r="L41" s="89">
        <v>201.834</v>
      </c>
      <c r="M41" s="437">
        <v>196.6001</v>
      </c>
      <c r="N41" s="438">
        <v>207.648375</v>
      </c>
      <c r="O41" s="433">
        <f>AVERAGE(C41:N41)</f>
        <v>212.21847083333333</v>
      </c>
    </row>
    <row r="42" spans="1:15" ht="16.5" customHeight="1">
      <c r="A42" s="403" t="s">
        <v>51</v>
      </c>
      <c r="B42" s="336" t="s">
        <v>58</v>
      </c>
      <c r="C42" s="84">
        <v>2439.1666666666665</v>
      </c>
      <c r="D42" s="84">
        <v>2473.3333333333335</v>
      </c>
      <c r="E42" s="89">
        <v>2443.3333333333335</v>
      </c>
      <c r="F42" s="90">
        <v>2005</v>
      </c>
      <c r="G42" s="90">
        <v>2179.3333333333335</v>
      </c>
      <c r="H42" s="89">
        <v>2028.3333333333335</v>
      </c>
      <c r="I42" s="101">
        <v>2146.25</v>
      </c>
      <c r="J42" s="89">
        <v>2206.6666666666665</v>
      </c>
      <c r="K42" s="90">
        <v>2727.2499999999995</v>
      </c>
      <c r="L42" s="89">
        <v>2516.9166666666665</v>
      </c>
      <c r="M42" s="89">
        <v>2673.8358333333335</v>
      </c>
      <c r="N42" s="89">
        <v>2642.9166666666665</v>
      </c>
      <c r="O42" s="433">
        <f>AVERAGE(C42:N42)</f>
        <v>2373.5279861111117</v>
      </c>
    </row>
    <row r="43" spans="1:15" ht="16.5" customHeight="1">
      <c r="A43" s="403" t="s">
        <v>374</v>
      </c>
      <c r="B43" s="336" t="s">
        <v>58</v>
      </c>
      <c r="C43" s="84">
        <v>86.94</v>
      </c>
      <c r="D43" s="84">
        <v>70.35</v>
      </c>
      <c r="E43" s="101">
        <v>77.18</v>
      </c>
      <c r="F43" s="90">
        <v>71.4075</v>
      </c>
      <c r="G43" s="90">
        <v>81.9984</v>
      </c>
      <c r="H43" s="90">
        <v>81.2225</v>
      </c>
      <c r="I43" s="90">
        <v>78.49</v>
      </c>
      <c r="J43" s="89">
        <v>58.68</v>
      </c>
      <c r="K43" s="89">
        <v>67.17</v>
      </c>
      <c r="L43" s="89">
        <v>61.96</v>
      </c>
      <c r="M43" s="101">
        <v>63.93</v>
      </c>
      <c r="N43" s="89">
        <v>70.94</v>
      </c>
      <c r="O43" s="433">
        <f aca="true" t="shared" si="1" ref="O43:O54">AVERAGE(C43:N43)</f>
        <v>72.52236666666666</v>
      </c>
    </row>
    <row r="44" spans="1:15" ht="16.5" customHeight="1">
      <c r="A44" s="403" t="s">
        <v>52</v>
      </c>
      <c r="B44" s="336" t="s">
        <v>58</v>
      </c>
      <c r="C44" s="84">
        <v>1750.83075</v>
      </c>
      <c r="D44" s="84">
        <v>2665.0005</v>
      </c>
      <c r="E44" s="89">
        <v>1356.0004000000001</v>
      </c>
      <c r="F44" s="90">
        <v>1083.333125</v>
      </c>
      <c r="G44" s="90">
        <v>1015.3331999999998</v>
      </c>
      <c r="H44" s="89">
        <v>1020.8325</v>
      </c>
      <c r="I44" s="101">
        <v>1856.666</v>
      </c>
      <c r="J44" s="89">
        <v>1274.6656</v>
      </c>
      <c r="K44" s="90">
        <v>2426.667</v>
      </c>
      <c r="L44" s="89">
        <v>1951.667</v>
      </c>
      <c r="M44" s="89">
        <v>1537.6665</v>
      </c>
      <c r="N44" s="438">
        <v>1500</v>
      </c>
      <c r="O44" s="433">
        <f t="shared" si="1"/>
        <v>1619.8885479166665</v>
      </c>
    </row>
    <row r="45" spans="1:15" ht="16.5" customHeight="1">
      <c r="A45" s="403" t="s">
        <v>327</v>
      </c>
      <c r="B45" s="336" t="s">
        <v>375</v>
      </c>
      <c r="C45" s="84">
        <v>1121.229125</v>
      </c>
      <c r="D45" s="84">
        <v>1107.8310000000001</v>
      </c>
      <c r="E45" s="89">
        <v>1517.0957999999998</v>
      </c>
      <c r="F45" s="90">
        <v>2025</v>
      </c>
      <c r="G45" s="90">
        <v>1453.2</v>
      </c>
      <c r="H45" s="89">
        <v>1921</v>
      </c>
      <c r="I45" s="101">
        <v>2242.5</v>
      </c>
      <c r="J45" s="89">
        <v>1542.4</v>
      </c>
      <c r="K45" s="90">
        <v>1619</v>
      </c>
      <c r="L45" s="89">
        <v>1290</v>
      </c>
      <c r="M45" s="89">
        <v>1093.6</v>
      </c>
      <c r="N45" s="89">
        <v>1490.5</v>
      </c>
      <c r="O45" s="433">
        <f t="shared" si="1"/>
        <v>1535.2796604166667</v>
      </c>
    </row>
    <row r="46" spans="1:15" ht="16.5" customHeight="1">
      <c r="A46" s="403" t="s">
        <v>313</v>
      </c>
      <c r="B46" s="336" t="s">
        <v>375</v>
      </c>
      <c r="C46" s="84">
        <v>733.7495</v>
      </c>
      <c r="D46" s="84">
        <v>850.6665</v>
      </c>
      <c r="E46" s="89">
        <v>936.4</v>
      </c>
      <c r="F46" s="90">
        <v>1048</v>
      </c>
      <c r="G46" s="90">
        <v>935.6</v>
      </c>
      <c r="H46" s="89">
        <v>1095</v>
      </c>
      <c r="I46" s="101">
        <v>1207.5</v>
      </c>
      <c r="J46" s="89">
        <v>966.4</v>
      </c>
      <c r="K46" s="90">
        <v>996</v>
      </c>
      <c r="L46" s="89">
        <v>896.75</v>
      </c>
      <c r="M46" s="89">
        <v>875</v>
      </c>
      <c r="N46" s="89">
        <v>875</v>
      </c>
      <c r="O46" s="433">
        <f t="shared" si="1"/>
        <v>951.3388333333332</v>
      </c>
    </row>
    <row r="47" spans="1:15" ht="16.5" customHeight="1">
      <c r="A47" s="403" t="s">
        <v>53</v>
      </c>
      <c r="B47" s="336" t="s">
        <v>58</v>
      </c>
      <c r="C47" s="84">
        <v>2019.99875</v>
      </c>
      <c r="D47" s="84">
        <v>2066.666</v>
      </c>
      <c r="E47" s="89">
        <v>1926.6661</v>
      </c>
      <c r="F47" s="90">
        <v>1630</v>
      </c>
      <c r="G47" s="90">
        <v>1786.0008000000003</v>
      </c>
      <c r="H47" s="89">
        <v>1803.3329999999999</v>
      </c>
      <c r="I47" s="101">
        <v>1425.8338750000003</v>
      </c>
      <c r="J47" s="89">
        <v>1619.3604</v>
      </c>
      <c r="K47" s="90">
        <v>1817.5005</v>
      </c>
      <c r="L47" s="89">
        <v>1583.3333499999999</v>
      </c>
      <c r="M47" s="89">
        <v>1333</v>
      </c>
      <c r="N47" s="89">
        <v>1291.25</v>
      </c>
      <c r="O47" s="433">
        <f t="shared" si="1"/>
        <v>1691.9118979166667</v>
      </c>
    </row>
    <row r="48" spans="1:15" ht="16.5" customHeight="1">
      <c r="A48" s="403" t="s">
        <v>314</v>
      </c>
      <c r="B48" s="336" t="s">
        <v>375</v>
      </c>
      <c r="C48" s="84">
        <v>6402.083125000001</v>
      </c>
      <c r="D48" s="84">
        <v>6550</v>
      </c>
      <c r="E48" s="89">
        <v>6479.999</v>
      </c>
      <c r="F48" s="90">
        <v>5437.5</v>
      </c>
      <c r="G48" s="90">
        <v>4493.3324</v>
      </c>
      <c r="H48" s="89">
        <v>4453.3325</v>
      </c>
      <c r="I48" s="101">
        <v>4504.1665</v>
      </c>
      <c r="J48" s="89">
        <v>4766.666</v>
      </c>
      <c r="K48" s="90">
        <v>3952.121</v>
      </c>
      <c r="L48" s="89">
        <v>3891.667</v>
      </c>
      <c r="M48" s="89">
        <v>4068.0182</v>
      </c>
      <c r="N48" s="89">
        <v>4631.2501250000005</v>
      </c>
      <c r="O48" s="433">
        <f t="shared" si="1"/>
        <v>4969.1779875</v>
      </c>
    </row>
    <row r="49" spans="1:18" ht="16.5" customHeight="1">
      <c r="A49" s="403" t="s">
        <v>345</v>
      </c>
      <c r="B49" s="336" t="s">
        <v>375</v>
      </c>
      <c r="C49" s="84">
        <v>3785.4162499999998</v>
      </c>
      <c r="D49" s="84">
        <v>4216.664</v>
      </c>
      <c r="E49" s="89">
        <v>4304.995</v>
      </c>
      <c r="F49" s="90">
        <v>3904.165625</v>
      </c>
      <c r="G49" s="90">
        <v>2638.666</v>
      </c>
      <c r="H49" s="89">
        <v>2884.9915</v>
      </c>
      <c r="I49" s="101">
        <v>3204.166</v>
      </c>
      <c r="J49" s="89">
        <v>3186.6663999999996</v>
      </c>
      <c r="K49" s="90">
        <v>2883.332</v>
      </c>
      <c r="L49" s="89">
        <v>2345.0015</v>
      </c>
      <c r="M49" s="89">
        <v>1756.8613</v>
      </c>
      <c r="N49" s="89">
        <v>2500</v>
      </c>
      <c r="O49" s="433">
        <f t="shared" si="1"/>
        <v>3134.243797916666</v>
      </c>
      <c r="R49" s="320"/>
    </row>
    <row r="50" spans="1:15" ht="16.5" customHeight="1">
      <c r="A50" s="403" t="s">
        <v>328</v>
      </c>
      <c r="B50" s="336" t="s">
        <v>58</v>
      </c>
      <c r="C50" s="84">
        <v>370</v>
      </c>
      <c r="D50" s="84">
        <v>370</v>
      </c>
      <c r="E50" s="89">
        <v>269</v>
      </c>
      <c r="F50" s="90">
        <v>234.1675</v>
      </c>
      <c r="G50" s="90">
        <v>244.73319999999998</v>
      </c>
      <c r="H50" s="89">
        <v>274.25</v>
      </c>
      <c r="I50" s="101">
        <v>286</v>
      </c>
      <c r="J50" s="89">
        <v>250</v>
      </c>
      <c r="K50" s="90">
        <v>250</v>
      </c>
      <c r="L50" s="89">
        <v>250</v>
      </c>
      <c r="M50" s="89">
        <v>250</v>
      </c>
      <c r="N50" s="89">
        <v>250</v>
      </c>
      <c r="O50" s="433">
        <f t="shared" si="1"/>
        <v>274.84589166666666</v>
      </c>
    </row>
    <row r="51" spans="1:15" ht="16.5" customHeight="1">
      <c r="A51" s="403" t="s">
        <v>56</v>
      </c>
      <c r="B51" s="336" t="s">
        <v>57</v>
      </c>
      <c r="C51" s="84">
        <v>5478.75</v>
      </c>
      <c r="D51" s="84">
        <v>5357.5</v>
      </c>
      <c r="E51" s="89">
        <v>5110</v>
      </c>
      <c r="F51" s="90">
        <v>5006.25</v>
      </c>
      <c r="G51" s="90">
        <v>5063.9996</v>
      </c>
      <c r="H51" s="89">
        <v>5182.5</v>
      </c>
      <c r="I51" s="101">
        <v>5000</v>
      </c>
      <c r="J51" s="89">
        <v>5000</v>
      </c>
      <c r="K51" s="90">
        <v>5000</v>
      </c>
      <c r="L51" s="89">
        <v>5000</v>
      </c>
      <c r="M51" s="89">
        <v>5036</v>
      </c>
      <c r="N51" s="89">
        <v>5012.5</v>
      </c>
      <c r="O51" s="433">
        <f t="shared" si="1"/>
        <v>5103.958299999999</v>
      </c>
    </row>
    <row r="52" spans="1:15" ht="16.5" customHeight="1">
      <c r="A52" s="403" t="s">
        <v>312</v>
      </c>
      <c r="B52" s="336" t="s">
        <v>57</v>
      </c>
      <c r="C52" s="84">
        <v>4976.25</v>
      </c>
      <c r="D52" s="84">
        <v>4962.5</v>
      </c>
      <c r="E52" s="89">
        <v>4850</v>
      </c>
      <c r="F52" s="90">
        <v>4762.5</v>
      </c>
      <c r="G52" s="90">
        <v>4699.9996</v>
      </c>
      <c r="H52" s="89">
        <v>4935</v>
      </c>
      <c r="I52" s="101">
        <v>4750</v>
      </c>
      <c r="J52" s="89">
        <v>4668</v>
      </c>
      <c r="K52" s="90">
        <v>4685</v>
      </c>
      <c r="L52" s="89">
        <v>4685</v>
      </c>
      <c r="M52" s="89">
        <v>4740</v>
      </c>
      <c r="N52" s="89">
        <v>4961.25</v>
      </c>
      <c r="O52" s="433">
        <f t="shared" si="1"/>
        <v>4806.291633333333</v>
      </c>
    </row>
    <row r="53" spans="1:15" ht="16.5" customHeight="1">
      <c r="A53" s="403" t="s">
        <v>11</v>
      </c>
      <c r="B53" s="336" t="s">
        <v>57</v>
      </c>
      <c r="C53" s="84">
        <v>2298.333</v>
      </c>
      <c r="D53" s="84">
        <v>2155</v>
      </c>
      <c r="E53" s="89">
        <v>2027.5</v>
      </c>
      <c r="F53" s="90">
        <v>1537.5</v>
      </c>
      <c r="G53" s="90">
        <v>1888.81</v>
      </c>
      <c r="H53" s="89">
        <v>2150.5</v>
      </c>
      <c r="I53" s="101">
        <v>2083.8</v>
      </c>
      <c r="J53" s="89">
        <v>2175.7</v>
      </c>
      <c r="K53" s="90">
        <v>2045.45</v>
      </c>
      <c r="L53" s="89">
        <v>2190</v>
      </c>
      <c r="M53" s="89">
        <v>2198.76</v>
      </c>
      <c r="N53" s="89">
        <v>2225</v>
      </c>
      <c r="O53" s="433">
        <f t="shared" si="1"/>
        <v>2081.3627500000002</v>
      </c>
    </row>
    <row r="54" spans="1:15" ht="16.5" customHeight="1">
      <c r="A54" s="403" t="s">
        <v>349</v>
      </c>
      <c r="B54" s="336" t="s">
        <v>58</v>
      </c>
      <c r="C54" s="84">
        <v>221.53125</v>
      </c>
      <c r="D54" s="84">
        <v>221.855</v>
      </c>
      <c r="E54" s="89">
        <v>233.38400000000001</v>
      </c>
      <c r="F54" s="90">
        <v>237.5</v>
      </c>
      <c r="G54" s="90">
        <v>236.89319999999998</v>
      </c>
      <c r="H54" s="89">
        <v>224.25</v>
      </c>
      <c r="I54" s="101">
        <v>210.375</v>
      </c>
      <c r="J54" s="89">
        <v>210.4</v>
      </c>
      <c r="K54" s="90">
        <v>210.5</v>
      </c>
      <c r="L54" s="89">
        <v>210.875</v>
      </c>
      <c r="M54" s="89">
        <v>212.3</v>
      </c>
      <c r="N54" s="438">
        <v>226.75</v>
      </c>
      <c r="O54" s="433">
        <f t="shared" si="1"/>
        <v>221.3844541666667</v>
      </c>
    </row>
    <row r="55" spans="1:18" s="444" customFormat="1" ht="6.75" customHeight="1">
      <c r="A55" s="441"/>
      <c r="B55" s="347"/>
      <c r="C55" s="11"/>
      <c r="D55" s="11"/>
      <c r="E55" s="27"/>
      <c r="F55" s="13"/>
      <c r="G55" s="13"/>
      <c r="H55" s="27"/>
      <c r="I55" s="14"/>
      <c r="J55" s="27"/>
      <c r="K55" s="13"/>
      <c r="L55" s="27"/>
      <c r="M55" s="27"/>
      <c r="N55" s="442"/>
      <c r="O55" s="443"/>
      <c r="R55" s="445"/>
    </row>
    <row r="56" spans="1:15" s="423" customFormat="1" ht="17.25" customHeight="1">
      <c r="A56" s="446" t="s">
        <v>389</v>
      </c>
      <c r="B56" s="3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14"/>
      <c r="O56" s="443"/>
    </row>
    <row r="57" spans="1:15" s="423" customFormat="1" ht="10.5" customHeight="1">
      <c r="A57" s="427"/>
      <c r="B57" s="428"/>
      <c r="C57" s="444"/>
      <c r="D57" s="2"/>
      <c r="E57" s="444"/>
      <c r="F57" s="429"/>
      <c r="G57" s="429"/>
      <c r="H57" s="429"/>
      <c r="J57" s="429"/>
      <c r="K57" s="429"/>
      <c r="L57" s="429"/>
      <c r="M57" s="444"/>
      <c r="N57" s="430"/>
      <c r="O57" s="448"/>
    </row>
    <row r="58" spans="1:4" ht="17.25" customHeight="1">
      <c r="A58" s="348"/>
      <c r="D58" s="218"/>
    </row>
    <row r="59" ht="13.5">
      <c r="D59" s="218"/>
    </row>
    <row r="62" spans="3:13" ht="13.5">
      <c r="C62" s="421"/>
      <c r="D62" s="421"/>
      <c r="E62" s="421"/>
      <c r="F62" s="31"/>
      <c r="G62" s="424"/>
      <c r="H62" s="416"/>
      <c r="I62" s="422"/>
      <c r="J62" s="416"/>
      <c r="K62" s="31"/>
      <c r="L62" s="416"/>
      <c r="M62" s="422"/>
    </row>
    <row r="63" spans="3:13" ht="13.5">
      <c r="C63" s="414"/>
      <c r="D63" s="414"/>
      <c r="E63" s="414"/>
      <c r="F63" s="318"/>
      <c r="G63" s="415"/>
      <c r="H63" s="416"/>
      <c r="I63" s="420"/>
      <c r="J63" s="416"/>
      <c r="K63" s="318"/>
      <c r="L63" s="416"/>
      <c r="M63" s="420"/>
    </row>
    <row r="64" spans="3:13" ht="13.5"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</row>
  </sheetData>
  <sheetProtection/>
  <mergeCells count="2">
    <mergeCell ref="A1:O1"/>
    <mergeCell ref="A36:O3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55">
      <selection activeCell="G46" sqref="G46"/>
    </sheetView>
  </sheetViews>
  <sheetFormatPr defaultColWidth="9.8515625" defaultRowHeight="12.75"/>
  <cols>
    <col min="1" max="1" width="17.28125" style="320" customWidth="1"/>
    <col min="2" max="2" width="6.8515625" style="321" customWidth="1"/>
    <col min="3" max="3" width="8.7109375" style="320" customWidth="1"/>
    <col min="4" max="4" width="9.00390625" style="320" customWidth="1"/>
    <col min="5" max="5" width="9.7109375" style="320" customWidth="1"/>
    <col min="6" max="6" width="10.00390625" style="320" customWidth="1"/>
    <col min="7" max="7" width="8.8515625" style="320" customWidth="1"/>
    <col min="8" max="8" width="8.28125" style="320" customWidth="1"/>
    <col min="9" max="12" width="8.140625" style="320" customWidth="1"/>
    <col min="13" max="13" width="9.140625" style="320" customWidth="1"/>
    <col min="14" max="14" width="8.140625" style="320" customWidth="1"/>
    <col min="15" max="15" width="8.57421875" style="411" customWidth="1"/>
    <col min="16" max="16" width="9.8515625" style="320" customWidth="1"/>
    <col min="17" max="17" width="9.140625" style="320" customWidth="1"/>
    <col min="18" max="18" width="9.8515625" style="425" customWidth="1"/>
    <col min="19" max="16384" width="9.8515625" style="320" customWidth="1"/>
  </cols>
  <sheetData>
    <row r="1" spans="1:15" ht="39.75" customHeight="1">
      <c r="A1" s="493" t="s">
        <v>388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3:14" ht="10.5" customHeight="1"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5" ht="13.5">
      <c r="A3" s="374"/>
      <c r="B3" s="375"/>
      <c r="C3" s="376"/>
      <c r="D3" s="376"/>
      <c r="E3" s="376"/>
      <c r="F3" s="376"/>
      <c r="G3" s="376"/>
      <c r="H3" s="376"/>
      <c r="I3" s="375"/>
      <c r="J3" s="376"/>
      <c r="K3" s="376"/>
      <c r="L3" s="375"/>
      <c r="M3" s="375"/>
      <c r="N3" s="376"/>
      <c r="O3" s="370"/>
    </row>
    <row r="4" spans="1:15" ht="13.5">
      <c r="A4" s="374" t="s">
        <v>351</v>
      </c>
      <c r="B4" s="375" t="s">
        <v>0</v>
      </c>
      <c r="C4" s="376" t="s">
        <v>16</v>
      </c>
      <c r="D4" s="376" t="s">
        <v>17</v>
      </c>
      <c r="E4" s="376" t="s">
        <v>18</v>
      </c>
      <c r="F4" s="376" t="s">
        <v>19</v>
      </c>
      <c r="G4" s="376" t="s">
        <v>20</v>
      </c>
      <c r="H4" s="376" t="s">
        <v>21</v>
      </c>
      <c r="I4" s="375" t="s">
        <v>22</v>
      </c>
      <c r="J4" s="376" t="s">
        <v>364</v>
      </c>
      <c r="K4" s="376" t="s">
        <v>23</v>
      </c>
      <c r="L4" s="375" t="s">
        <v>24</v>
      </c>
      <c r="M4" s="375" t="s">
        <v>25</v>
      </c>
      <c r="N4" s="376" t="s">
        <v>26</v>
      </c>
      <c r="O4" s="370" t="s">
        <v>40</v>
      </c>
    </row>
    <row r="5" spans="1:17" s="418" customFormat="1" ht="15.75" customHeight="1">
      <c r="A5" s="403" t="s">
        <v>242</v>
      </c>
      <c r="B5" s="285" t="s">
        <v>57</v>
      </c>
      <c r="C5" s="181">
        <v>1195.694</v>
      </c>
      <c r="D5" s="181">
        <v>1275.08675</v>
      </c>
      <c r="E5" s="181">
        <v>1307.26225</v>
      </c>
      <c r="F5" s="432">
        <v>1309.1025833333333</v>
      </c>
      <c r="G5" s="432">
        <v>1284.99995</v>
      </c>
      <c r="H5" s="181">
        <v>1286.56575</v>
      </c>
      <c r="I5" s="181">
        <v>1290.8555</v>
      </c>
      <c r="J5" s="181">
        <v>1268.62775</v>
      </c>
      <c r="K5" s="432">
        <v>1273.676875</v>
      </c>
      <c r="L5" s="181">
        <v>1298.3814499999999</v>
      </c>
      <c r="M5" s="181">
        <v>1283.7955000000002</v>
      </c>
      <c r="N5" s="89">
        <v>1281.6231874999999</v>
      </c>
      <c r="O5" s="433">
        <f>AVERAGE(C5:N5)</f>
        <v>1279.639295486111</v>
      </c>
      <c r="Q5" s="414"/>
    </row>
    <row r="6" spans="1:17" s="418" customFormat="1" ht="15.75" customHeight="1">
      <c r="A6" s="403" t="s">
        <v>241</v>
      </c>
      <c r="B6" s="285" t="s">
        <v>57</v>
      </c>
      <c r="C6" s="181">
        <v>1363.9377333333334</v>
      </c>
      <c r="D6" s="181">
        <v>1355.2325</v>
      </c>
      <c r="E6" s="181">
        <v>1384.7390625</v>
      </c>
      <c r="F6" s="432">
        <v>1416.5074166666668</v>
      </c>
      <c r="G6" s="432">
        <v>1374.1327999999999</v>
      </c>
      <c r="H6" s="181">
        <v>1373.429</v>
      </c>
      <c r="I6" s="181">
        <v>1374.2710000000002</v>
      </c>
      <c r="J6" s="181">
        <v>1334.36935</v>
      </c>
      <c r="K6" s="432">
        <v>1339.3901875</v>
      </c>
      <c r="L6" s="181">
        <v>1344.7112000000002</v>
      </c>
      <c r="M6" s="181">
        <v>1358.99875</v>
      </c>
      <c r="N6" s="89">
        <v>1368.9180000000001</v>
      </c>
      <c r="O6" s="433">
        <f aca="true" t="shared" si="0" ref="O6:O36">AVERAGE(C6:N6)</f>
        <v>1365.71975</v>
      </c>
      <c r="Q6" s="417"/>
    </row>
    <row r="7" spans="1:17" s="418" customFormat="1" ht="15.75" customHeight="1">
      <c r="A7" s="403" t="s">
        <v>1</v>
      </c>
      <c r="B7" s="285" t="s">
        <v>57</v>
      </c>
      <c r="C7" s="181">
        <v>655.5401</v>
      </c>
      <c r="D7" s="181">
        <v>530.38025</v>
      </c>
      <c r="E7" s="181">
        <v>587.747125</v>
      </c>
      <c r="F7" s="432">
        <v>567.70625</v>
      </c>
      <c r="G7" s="432">
        <v>589.71445</v>
      </c>
      <c r="H7" s="181">
        <v>502.93675</v>
      </c>
      <c r="I7" s="181">
        <v>510.042</v>
      </c>
      <c r="J7" s="181">
        <v>515.4278</v>
      </c>
      <c r="K7" s="432">
        <v>549.7531875</v>
      </c>
      <c r="L7" s="181">
        <v>555.4998</v>
      </c>
      <c r="M7" s="181">
        <v>545.415525</v>
      </c>
      <c r="N7" s="434">
        <v>671.9695625</v>
      </c>
      <c r="O7" s="433">
        <f t="shared" si="0"/>
        <v>565.1777333333334</v>
      </c>
      <c r="Q7" s="243"/>
    </row>
    <row r="8" spans="1:15" s="418" customFormat="1" ht="15.75" customHeight="1">
      <c r="A8" s="403" t="s">
        <v>2</v>
      </c>
      <c r="B8" s="285" t="s">
        <v>57</v>
      </c>
      <c r="C8" s="181">
        <v>433.665</v>
      </c>
      <c r="D8" s="181">
        <v>485.33299999999997</v>
      </c>
      <c r="E8" s="181">
        <v>636.72825</v>
      </c>
      <c r="F8" s="432">
        <v>667.4995</v>
      </c>
      <c r="G8" s="432">
        <v>499.9671</v>
      </c>
      <c r="H8" s="181">
        <v>389.791</v>
      </c>
      <c r="I8" s="181">
        <v>409.16650000000004</v>
      </c>
      <c r="J8" s="181">
        <v>376.1671</v>
      </c>
      <c r="K8" s="432">
        <v>515</v>
      </c>
      <c r="L8" s="181">
        <v>591.6659999999999</v>
      </c>
      <c r="M8" s="181">
        <v>716.6665</v>
      </c>
      <c r="N8" s="89">
        <v>755.312625</v>
      </c>
      <c r="O8" s="433">
        <f t="shared" si="0"/>
        <v>539.7468812500001</v>
      </c>
    </row>
    <row r="9" spans="1:15" s="418" customFormat="1" ht="15.75" customHeight="1">
      <c r="A9" s="403" t="s">
        <v>3</v>
      </c>
      <c r="B9" s="285" t="s">
        <v>57</v>
      </c>
      <c r="C9" s="181">
        <v>1245.4995999999999</v>
      </c>
      <c r="D9" s="181">
        <v>1161.6664999999998</v>
      </c>
      <c r="E9" s="181">
        <v>1269.165</v>
      </c>
      <c r="F9" s="432">
        <v>1305.3</v>
      </c>
      <c r="G9" s="432">
        <v>1170.0007</v>
      </c>
      <c r="H9" s="181">
        <v>1107.49975</v>
      </c>
      <c r="I9" s="181">
        <v>1140</v>
      </c>
      <c r="J9" s="181">
        <v>1151.0003000000002</v>
      </c>
      <c r="K9" s="432">
        <v>1300</v>
      </c>
      <c r="L9" s="181">
        <v>1236.333</v>
      </c>
      <c r="M9" s="181">
        <v>1418.3335</v>
      </c>
      <c r="N9" s="435">
        <v>1344.9995</v>
      </c>
      <c r="O9" s="433">
        <f t="shared" si="0"/>
        <v>1237.4831541666665</v>
      </c>
    </row>
    <row r="10" spans="1:15" s="418" customFormat="1" ht="15.75" customHeight="1">
      <c r="A10" s="403" t="s">
        <v>246</v>
      </c>
      <c r="B10" s="285" t="s">
        <v>57</v>
      </c>
      <c r="C10" s="181">
        <v>918.5323499999998</v>
      </c>
      <c r="D10" s="181">
        <v>1161.5525</v>
      </c>
      <c r="E10" s="181">
        <v>1111.4671875</v>
      </c>
      <c r="F10" s="432">
        <v>1004.7305000000001</v>
      </c>
      <c r="G10" s="432">
        <v>972.08775</v>
      </c>
      <c r="H10" s="181">
        <v>712.390625</v>
      </c>
      <c r="I10" s="181">
        <v>709.9355</v>
      </c>
      <c r="J10" s="181">
        <v>701.3064499999999</v>
      </c>
      <c r="K10" s="432">
        <v>674.5637954545454</v>
      </c>
      <c r="L10" s="181">
        <v>681.7737999999999</v>
      </c>
      <c r="M10" s="181">
        <v>1381.6815</v>
      </c>
      <c r="N10" s="89">
        <v>1398.889</v>
      </c>
      <c r="O10" s="433">
        <f t="shared" si="0"/>
        <v>952.4092464962122</v>
      </c>
    </row>
    <row r="11" spans="1:15" s="418" customFormat="1" ht="15.75" customHeight="1">
      <c r="A11" s="403" t="s">
        <v>247</v>
      </c>
      <c r="B11" s="285" t="s">
        <v>57</v>
      </c>
      <c r="C11" s="181">
        <v>1491.9998</v>
      </c>
      <c r="D11" s="181">
        <v>1479.9985</v>
      </c>
      <c r="E11" s="181">
        <v>1515.832875</v>
      </c>
      <c r="F11" s="432">
        <v>1530</v>
      </c>
      <c r="G11" s="432">
        <v>1304.3332</v>
      </c>
      <c r="H11" s="181">
        <v>1277.084</v>
      </c>
      <c r="I11" s="181">
        <v>1316.6675</v>
      </c>
      <c r="J11" s="181">
        <v>1332.3335</v>
      </c>
      <c r="K11" s="432">
        <v>1447.0955</v>
      </c>
      <c r="L11" s="181">
        <v>1398</v>
      </c>
      <c r="M11" s="181">
        <v>1657.5005</v>
      </c>
      <c r="N11" s="89">
        <v>1665.833</v>
      </c>
      <c r="O11" s="433">
        <f t="shared" si="0"/>
        <v>1451.3898645833333</v>
      </c>
    </row>
    <row r="12" spans="1:15" s="418" customFormat="1" ht="15.75" customHeight="1">
      <c r="A12" s="403" t="s">
        <v>248</v>
      </c>
      <c r="B12" s="285" t="s">
        <v>57</v>
      </c>
      <c r="C12" s="181">
        <v>1211.89678125</v>
      </c>
      <c r="D12" s="181">
        <v>1327.9993</v>
      </c>
      <c r="E12" s="181">
        <v>1201.666</v>
      </c>
      <c r="F12" s="432">
        <v>1270</v>
      </c>
      <c r="G12" s="432">
        <v>1320</v>
      </c>
      <c r="H12" s="181">
        <v>1155.333</v>
      </c>
      <c r="I12" s="181">
        <v>1127.499625</v>
      </c>
      <c r="J12" s="181">
        <v>1141.6665</v>
      </c>
      <c r="K12" s="432">
        <v>1178.6668</v>
      </c>
      <c r="L12" s="181">
        <v>1278.75</v>
      </c>
      <c r="M12" s="181">
        <v>1248</v>
      </c>
      <c r="N12" s="435">
        <v>1425.8325</v>
      </c>
      <c r="O12" s="433">
        <f t="shared" si="0"/>
        <v>1240.6092088541666</v>
      </c>
    </row>
    <row r="13" spans="1:15" s="418" customFormat="1" ht="15.75" customHeight="1">
      <c r="A13" s="403" t="s">
        <v>249</v>
      </c>
      <c r="B13" s="285" t="s">
        <v>57</v>
      </c>
      <c r="C13" s="181">
        <v>580</v>
      </c>
      <c r="D13" s="181">
        <v>700</v>
      </c>
      <c r="E13" s="181">
        <v>700</v>
      </c>
      <c r="F13" s="432">
        <v>700</v>
      </c>
      <c r="G13" s="432">
        <v>700</v>
      </c>
      <c r="H13" s="181">
        <v>700</v>
      </c>
      <c r="I13" s="181">
        <v>700</v>
      </c>
      <c r="J13" s="181">
        <v>700</v>
      </c>
      <c r="K13" s="432">
        <v>700</v>
      </c>
      <c r="L13" s="181">
        <v>700</v>
      </c>
      <c r="M13" s="181">
        <v>700</v>
      </c>
      <c r="N13" s="89">
        <v>700</v>
      </c>
      <c r="O13" s="433">
        <f t="shared" si="0"/>
        <v>690</v>
      </c>
    </row>
    <row r="14" spans="1:15" s="418" customFormat="1" ht="15.75" customHeight="1">
      <c r="A14" s="403" t="s">
        <v>49</v>
      </c>
      <c r="B14" s="285" t="s">
        <v>57</v>
      </c>
      <c r="C14" s="181">
        <v>487.3329</v>
      </c>
      <c r="D14" s="181">
        <v>470.33400000000006</v>
      </c>
      <c r="E14" s="181">
        <v>526.3541250000001</v>
      </c>
      <c r="F14" s="432">
        <v>587.945</v>
      </c>
      <c r="G14" s="432">
        <v>508.3338</v>
      </c>
      <c r="H14" s="181">
        <v>421.2505</v>
      </c>
      <c r="I14" s="181">
        <v>469.167</v>
      </c>
      <c r="J14" s="181">
        <v>436.6665</v>
      </c>
      <c r="K14" s="432">
        <v>555.0005000000001</v>
      </c>
      <c r="L14" s="181">
        <v>583.3335</v>
      </c>
      <c r="M14" s="181">
        <v>576.6336666666667</v>
      </c>
      <c r="N14" s="89">
        <v>668.333125</v>
      </c>
      <c r="O14" s="433">
        <f t="shared" si="0"/>
        <v>524.2237180555555</v>
      </c>
    </row>
    <row r="15" spans="1:15" s="418" customFormat="1" ht="15.75" customHeight="1">
      <c r="A15" s="403" t="s">
        <v>369</v>
      </c>
      <c r="B15" s="285" t="s">
        <v>57</v>
      </c>
      <c r="C15" s="181">
        <v>2202.5731600000004</v>
      </c>
      <c r="D15" s="181">
        <v>2720.4905</v>
      </c>
      <c r="E15" s="181">
        <v>2794.750125</v>
      </c>
      <c r="F15" s="432">
        <v>2951.7248333333337</v>
      </c>
      <c r="G15" s="432">
        <v>2711.168</v>
      </c>
      <c r="H15" s="181">
        <v>2699.4625</v>
      </c>
      <c r="I15" s="181">
        <v>2638.75</v>
      </c>
      <c r="J15" s="181">
        <v>2250.6046</v>
      </c>
      <c r="K15" s="432">
        <v>2128.6345</v>
      </c>
      <c r="L15" s="181">
        <v>2079.775</v>
      </c>
      <c r="M15" s="181">
        <v>2165.3392500000004</v>
      </c>
      <c r="N15" s="89">
        <v>2146.3046136363637</v>
      </c>
      <c r="O15" s="433">
        <f t="shared" si="0"/>
        <v>2457.464756830808</v>
      </c>
    </row>
    <row r="16" spans="1:17" s="418" customFormat="1" ht="15.75" customHeight="1">
      <c r="A16" s="403" t="s">
        <v>335</v>
      </c>
      <c r="B16" s="285" t="s">
        <v>57</v>
      </c>
      <c r="C16" s="181">
        <v>2113.9815</v>
      </c>
      <c r="D16" s="181">
        <v>2184.9865</v>
      </c>
      <c r="E16" s="181">
        <v>2151.8280625</v>
      </c>
      <c r="F16" s="432">
        <v>2140.3033333333333</v>
      </c>
      <c r="G16" s="432">
        <v>2095.94565</v>
      </c>
      <c r="H16" s="181">
        <v>2090.7145625000003</v>
      </c>
      <c r="I16" s="181">
        <v>2000.643</v>
      </c>
      <c r="J16" s="181">
        <v>2022.4226999999998</v>
      </c>
      <c r="K16" s="432">
        <v>2048.3103125000002</v>
      </c>
      <c r="L16" s="181">
        <v>2044.3616000000002</v>
      </c>
      <c r="M16" s="181">
        <v>2076.4122500000003</v>
      </c>
      <c r="N16" s="89">
        <v>2095.9807386363636</v>
      </c>
      <c r="O16" s="433">
        <f t="shared" si="0"/>
        <v>2088.824184122475</v>
      </c>
      <c r="Q16" s="414"/>
    </row>
    <row r="17" spans="1:17" s="418" customFormat="1" ht="15.75" customHeight="1">
      <c r="A17" s="403" t="s">
        <v>336</v>
      </c>
      <c r="B17" s="285" t="s">
        <v>57</v>
      </c>
      <c r="C17" s="181">
        <v>1571.1351499999996</v>
      </c>
      <c r="D17" s="181">
        <v>1527.65575</v>
      </c>
      <c r="E17" s="181">
        <v>1748.4873125</v>
      </c>
      <c r="F17" s="432">
        <v>1783.4578333333334</v>
      </c>
      <c r="G17" s="432">
        <v>1812.7989499999999</v>
      </c>
      <c r="H17" s="181">
        <v>1731.0770625000002</v>
      </c>
      <c r="I17" s="181">
        <v>1762.1797500000002</v>
      </c>
      <c r="J17" s="181">
        <v>1708.17845</v>
      </c>
      <c r="K17" s="432">
        <v>1750.0353625000002</v>
      </c>
      <c r="L17" s="181">
        <v>1686.3635</v>
      </c>
      <c r="M17" s="181">
        <v>1707.8042500000001</v>
      </c>
      <c r="N17" s="89">
        <v>1688.3541931818181</v>
      </c>
      <c r="O17" s="433">
        <f t="shared" si="0"/>
        <v>1706.4606303345963</v>
      </c>
      <c r="Q17" s="37"/>
    </row>
    <row r="18" spans="1:15" s="418" customFormat="1" ht="15.75" customHeight="1">
      <c r="A18" s="403" t="s">
        <v>337</v>
      </c>
      <c r="B18" s="285" t="s">
        <v>57</v>
      </c>
      <c r="C18" s="181">
        <v>1662.14165</v>
      </c>
      <c r="D18" s="181">
        <v>2068.64675</v>
      </c>
      <c r="E18" s="181">
        <v>1770.4436249999999</v>
      </c>
      <c r="F18" s="432">
        <v>1830.1770000000001</v>
      </c>
      <c r="G18" s="432">
        <v>1917.2059000000002</v>
      </c>
      <c r="H18" s="181">
        <v>1884.9421875</v>
      </c>
      <c r="I18" s="181">
        <v>1886.76575</v>
      </c>
      <c r="J18" s="181">
        <v>1836.1626499999998</v>
      </c>
      <c r="K18" s="432">
        <v>1949.09925</v>
      </c>
      <c r="L18" s="181">
        <v>1939.17075</v>
      </c>
      <c r="M18" s="181">
        <v>1906.04675</v>
      </c>
      <c r="N18" s="89">
        <v>1907.6677329545455</v>
      </c>
      <c r="O18" s="433">
        <f t="shared" si="0"/>
        <v>1879.8724996212125</v>
      </c>
    </row>
    <row r="19" spans="1:15" s="418" customFormat="1" ht="15.75" customHeight="1">
      <c r="A19" s="403" t="s">
        <v>4</v>
      </c>
      <c r="B19" s="285" t="s">
        <v>58</v>
      </c>
      <c r="C19" s="181">
        <v>1018.6661</v>
      </c>
      <c r="D19" s="181">
        <v>1116.6655</v>
      </c>
      <c r="E19" s="181">
        <v>1477.0835</v>
      </c>
      <c r="F19" s="432">
        <v>1190.833</v>
      </c>
      <c r="G19" s="432">
        <v>954.6661</v>
      </c>
      <c r="H19" s="181">
        <v>1115.000375</v>
      </c>
      <c r="I19" s="181">
        <v>1063.3339999999998</v>
      </c>
      <c r="J19" s="181">
        <v>1185.3332</v>
      </c>
      <c r="K19" s="432">
        <v>1190</v>
      </c>
      <c r="L19" s="181">
        <v>1144.0009</v>
      </c>
      <c r="M19" s="181">
        <v>1168.333</v>
      </c>
      <c r="N19" s="89">
        <v>1216.0415625</v>
      </c>
      <c r="O19" s="433">
        <f t="shared" si="0"/>
        <v>1153.3297697916669</v>
      </c>
    </row>
    <row r="20" spans="1:15" s="418" customFormat="1" ht="15.75" customHeight="1">
      <c r="A20" s="403" t="s">
        <v>259</v>
      </c>
      <c r="B20" s="285" t="s">
        <v>57</v>
      </c>
      <c r="C20" s="181">
        <v>1084.8573000000001</v>
      </c>
      <c r="D20" s="181">
        <v>845.2370000000001</v>
      </c>
      <c r="E20" s="181">
        <v>885.7120000000001</v>
      </c>
      <c r="F20" s="432">
        <v>908.0360000000001</v>
      </c>
      <c r="G20" s="432">
        <v>698.2175</v>
      </c>
      <c r="H20" s="181">
        <v>677.9782499999999</v>
      </c>
      <c r="I20" s="181">
        <v>703.57</v>
      </c>
      <c r="J20" s="181">
        <v>641.2882999999999</v>
      </c>
      <c r="K20" s="432">
        <v>724.405125</v>
      </c>
      <c r="L20" s="181">
        <v>1007.9921999999999</v>
      </c>
      <c r="M20" s="181">
        <v>2726.1895</v>
      </c>
      <c r="N20" s="435">
        <v>2704.7560000000003</v>
      </c>
      <c r="O20" s="433">
        <f t="shared" si="0"/>
        <v>1134.01993125</v>
      </c>
    </row>
    <row r="21" spans="1:15" s="418" customFormat="1" ht="15.75" customHeight="1">
      <c r="A21" s="403" t="s">
        <v>339</v>
      </c>
      <c r="B21" s="285" t="s">
        <v>57</v>
      </c>
      <c r="C21" s="181">
        <v>4226.0002</v>
      </c>
      <c r="D21" s="181">
        <v>3938.875</v>
      </c>
      <c r="E21" s="181">
        <v>4229.5835</v>
      </c>
      <c r="F21" s="432">
        <v>4476.67475</v>
      </c>
      <c r="G21" s="432">
        <v>5432</v>
      </c>
      <c r="H21" s="181">
        <v>5003.7990625</v>
      </c>
      <c r="I21" s="181">
        <v>4995.891</v>
      </c>
      <c r="J21" s="181">
        <v>4885.5</v>
      </c>
      <c r="K21" s="432">
        <v>4665.625</v>
      </c>
      <c r="L21" s="181">
        <v>4645.2502</v>
      </c>
      <c r="M21" s="181">
        <v>4233.75</v>
      </c>
      <c r="N21" s="89">
        <v>3520.83275</v>
      </c>
      <c r="O21" s="433">
        <f t="shared" si="0"/>
        <v>4521.148455208334</v>
      </c>
    </row>
    <row r="22" spans="1:15" s="418" customFormat="1" ht="15.75" customHeight="1">
      <c r="A22" s="403" t="s">
        <v>264</v>
      </c>
      <c r="B22" s="285" t="s">
        <v>57</v>
      </c>
      <c r="C22" s="181"/>
      <c r="D22" s="181"/>
      <c r="E22" s="181"/>
      <c r="F22" s="432"/>
      <c r="G22" s="432"/>
      <c r="H22" s="181"/>
      <c r="I22" s="181"/>
      <c r="J22" s="181"/>
      <c r="K22" s="432"/>
      <c r="L22" s="181"/>
      <c r="M22" s="181">
        <v>3602.727</v>
      </c>
      <c r="N22" s="89">
        <v>3628.67847265625</v>
      </c>
      <c r="O22" s="433">
        <f t="shared" si="0"/>
        <v>3615.702736328125</v>
      </c>
    </row>
    <row r="23" spans="1:15" s="418" customFormat="1" ht="15.75" customHeight="1">
      <c r="A23" s="403" t="s">
        <v>5</v>
      </c>
      <c r="B23" s="285" t="s">
        <v>57</v>
      </c>
      <c r="C23" s="181">
        <v>1078.9996666666668</v>
      </c>
      <c r="D23" s="181">
        <v>715</v>
      </c>
      <c r="E23" s="181">
        <v>663.75</v>
      </c>
      <c r="F23" s="432">
        <v>756.6675</v>
      </c>
      <c r="G23" s="432">
        <v>962.8332</v>
      </c>
      <c r="H23" s="181">
        <v>1113.75</v>
      </c>
      <c r="I23" s="181">
        <v>950.0005000000001</v>
      </c>
      <c r="J23" s="181">
        <v>941</v>
      </c>
      <c r="K23" s="432">
        <v>985.417</v>
      </c>
      <c r="L23" s="181">
        <v>1061.6665</v>
      </c>
      <c r="M23" s="181">
        <v>1075.0505</v>
      </c>
      <c r="N23" s="89">
        <v>1245.417625</v>
      </c>
      <c r="O23" s="433">
        <f t="shared" si="0"/>
        <v>962.4627076388889</v>
      </c>
    </row>
    <row r="24" spans="1:15" s="418" customFormat="1" ht="15.75" customHeight="1">
      <c r="A24" s="403" t="s">
        <v>50</v>
      </c>
      <c r="B24" s="285" t="s">
        <v>57</v>
      </c>
      <c r="C24" s="181">
        <v>410.12</v>
      </c>
      <c r="D24" s="181">
        <v>468.879</v>
      </c>
      <c r="E24" s="181">
        <v>448.213</v>
      </c>
      <c r="F24" s="432">
        <v>488.789166666667</v>
      </c>
      <c r="G24" s="432">
        <v>460.8827</v>
      </c>
      <c r="H24" s="181">
        <v>424.408</v>
      </c>
      <c r="I24" s="181">
        <v>335.7155</v>
      </c>
      <c r="J24" s="181">
        <v>312.4332</v>
      </c>
      <c r="K24" s="432">
        <v>455.477833333333</v>
      </c>
      <c r="L24" s="181">
        <v>440.4768</v>
      </c>
      <c r="M24" s="181">
        <v>678.5765000000001</v>
      </c>
      <c r="N24" s="89">
        <v>616.03025</v>
      </c>
      <c r="O24" s="433">
        <f t="shared" si="0"/>
        <v>461.6668291666667</v>
      </c>
    </row>
    <row r="25" spans="1:15" s="418" customFormat="1" ht="15.75" customHeight="1">
      <c r="A25" s="403" t="s">
        <v>267</v>
      </c>
      <c r="B25" s="285" t="s">
        <v>57</v>
      </c>
      <c r="C25" s="181">
        <v>1603.33445</v>
      </c>
      <c r="D25" s="181">
        <v>1612.4992499999998</v>
      </c>
      <c r="E25" s="181">
        <v>1947.5</v>
      </c>
      <c r="F25" s="432">
        <v>2025.2267499999998</v>
      </c>
      <c r="G25" s="432">
        <v>1824.2500499999999</v>
      </c>
      <c r="H25" s="181">
        <v>1776.8770625000002</v>
      </c>
      <c r="I25" s="181">
        <v>1906.25</v>
      </c>
      <c r="J25" s="181">
        <v>1776.25</v>
      </c>
      <c r="K25" s="432">
        <v>1710</v>
      </c>
      <c r="L25" s="181">
        <v>1786.25</v>
      </c>
      <c r="M25" s="181">
        <v>1861.25</v>
      </c>
      <c r="N25" s="89">
        <v>2077.18775</v>
      </c>
      <c r="O25" s="433">
        <f t="shared" si="0"/>
        <v>1825.5729427083334</v>
      </c>
    </row>
    <row r="26" spans="1:15" s="418" customFormat="1" ht="15.75" customHeight="1">
      <c r="A26" s="403" t="s">
        <v>340</v>
      </c>
      <c r="B26" s="285" t="s">
        <v>57</v>
      </c>
      <c r="C26" s="181">
        <v>1226.83335</v>
      </c>
      <c r="D26" s="181">
        <v>1300</v>
      </c>
      <c r="E26" s="181">
        <v>1300</v>
      </c>
      <c r="F26" s="432">
        <v>1730.037</v>
      </c>
      <c r="G26" s="432">
        <v>1814.0994500000002</v>
      </c>
      <c r="H26" s="181">
        <v>1754.9292500000001</v>
      </c>
      <c r="I26" s="181">
        <v>1671.6667499999999</v>
      </c>
      <c r="J26" s="181">
        <v>1456.16665</v>
      </c>
      <c r="K26" s="432">
        <v>1472.1433124999999</v>
      </c>
      <c r="L26" s="181">
        <v>1541.9167499999999</v>
      </c>
      <c r="M26" s="181">
        <v>1688.3340000000003</v>
      </c>
      <c r="N26" s="89">
        <v>1941.0415</v>
      </c>
      <c r="O26" s="433">
        <f t="shared" si="0"/>
        <v>1574.7640010416665</v>
      </c>
    </row>
    <row r="27" spans="1:15" s="418" customFormat="1" ht="15.75" customHeight="1">
      <c r="A27" s="403" t="s">
        <v>370</v>
      </c>
      <c r="B27" s="285" t="s">
        <v>57</v>
      </c>
      <c r="C27" s="181"/>
      <c r="D27" s="181">
        <v>1193.5</v>
      </c>
      <c r="E27" s="181"/>
      <c r="F27" s="432"/>
      <c r="G27" s="432">
        <v>279.201</v>
      </c>
      <c r="H27" s="181"/>
      <c r="I27" s="181"/>
      <c r="J27" s="181">
        <v>1300</v>
      </c>
      <c r="K27" s="432">
        <v>1303.3335</v>
      </c>
      <c r="L27" s="181">
        <v>1305</v>
      </c>
      <c r="M27" s="181">
        <v>1448.3335</v>
      </c>
      <c r="N27" s="435">
        <v>1525</v>
      </c>
      <c r="O27" s="433">
        <f t="shared" si="0"/>
        <v>1193.4811428571427</v>
      </c>
    </row>
    <row r="28" spans="1:15" s="418" customFormat="1" ht="15.75" customHeight="1">
      <c r="A28" s="403" t="s">
        <v>12</v>
      </c>
      <c r="B28" s="285" t="s">
        <v>57</v>
      </c>
      <c r="C28" s="181">
        <v>514.4422999999999</v>
      </c>
      <c r="D28" s="181">
        <v>303.54549999999995</v>
      </c>
      <c r="E28" s="181">
        <v>273.931375</v>
      </c>
      <c r="F28" s="432">
        <v>354.8913333333333</v>
      </c>
      <c r="G28" s="432">
        <v>342.46450000000004</v>
      </c>
      <c r="H28" s="181">
        <v>307.575</v>
      </c>
      <c r="I28" s="181">
        <v>302.2715</v>
      </c>
      <c r="J28" s="181">
        <v>288.1826</v>
      </c>
      <c r="K28" s="432">
        <v>324.36675</v>
      </c>
      <c r="L28" s="181">
        <v>321.51300000000003</v>
      </c>
      <c r="M28" s="181">
        <v>309.845</v>
      </c>
      <c r="N28" s="89">
        <v>343.34099999999995</v>
      </c>
      <c r="O28" s="433">
        <f t="shared" si="0"/>
        <v>332.1974881944444</v>
      </c>
    </row>
    <row r="29" spans="1:15" s="418" customFormat="1" ht="15.75" customHeight="1">
      <c r="A29" s="403" t="s">
        <v>13</v>
      </c>
      <c r="B29" s="285" t="s">
        <v>57</v>
      </c>
      <c r="C29" s="181">
        <v>445.63019999999995</v>
      </c>
      <c r="D29" s="181">
        <v>417.5035</v>
      </c>
      <c r="E29" s="181">
        <v>504.155</v>
      </c>
      <c r="F29" s="432">
        <v>572.3609999999999</v>
      </c>
      <c r="G29" s="432">
        <v>229.05119999999997</v>
      </c>
      <c r="H29" s="181">
        <v>452.83099999999996</v>
      </c>
      <c r="I29" s="181">
        <v>438.8855</v>
      </c>
      <c r="J29" s="181">
        <v>444.8112</v>
      </c>
      <c r="K29" s="432">
        <v>442.218</v>
      </c>
      <c r="L29" s="181">
        <v>441.6625</v>
      </c>
      <c r="M29" s="181">
        <v>444.39199999999994</v>
      </c>
      <c r="N29" s="89">
        <v>495.83549999999997</v>
      </c>
      <c r="O29" s="433">
        <f t="shared" si="0"/>
        <v>444.1113833333333</v>
      </c>
    </row>
    <row r="30" spans="1:15" s="418" customFormat="1" ht="15.75" customHeight="1">
      <c r="A30" s="403" t="s">
        <v>14</v>
      </c>
      <c r="B30" s="285" t="s">
        <v>57</v>
      </c>
      <c r="C30" s="181">
        <v>222.26309999999998</v>
      </c>
      <c r="D30" s="181">
        <v>215.68599999999998</v>
      </c>
      <c r="E30" s="181">
        <v>235.66049999999998</v>
      </c>
      <c r="F30" s="432">
        <v>228.61799999999997</v>
      </c>
      <c r="G30" s="432"/>
      <c r="H30" s="181">
        <v>206.72675</v>
      </c>
      <c r="I30" s="181">
        <v>214.29</v>
      </c>
      <c r="J30" s="181">
        <v>199.525</v>
      </c>
      <c r="K30" s="432">
        <v>220.04699999999997</v>
      </c>
      <c r="L30" s="181">
        <v>210.71800000000002</v>
      </c>
      <c r="M30" s="181">
        <v>226.1925</v>
      </c>
      <c r="N30" s="89">
        <v>250.089875</v>
      </c>
      <c r="O30" s="433">
        <f t="shared" si="0"/>
        <v>220.89242954545455</v>
      </c>
    </row>
    <row r="31" spans="1:15" s="418" customFormat="1" ht="15.75" customHeight="1">
      <c r="A31" s="403" t="s">
        <v>289</v>
      </c>
      <c r="B31" s="285" t="s">
        <v>58</v>
      </c>
      <c r="C31" s="181"/>
      <c r="D31" s="181"/>
      <c r="E31" s="181"/>
      <c r="F31" s="432"/>
      <c r="G31" s="432"/>
      <c r="H31" s="181"/>
      <c r="I31" s="181"/>
      <c r="J31" s="181"/>
      <c r="K31" s="432"/>
      <c r="L31" s="181"/>
      <c r="M31" s="181"/>
      <c r="N31" s="89"/>
      <c r="O31" s="433"/>
    </row>
    <row r="32" spans="1:15" s="418" customFormat="1" ht="15.75" customHeight="1">
      <c r="A32" s="403" t="s">
        <v>268</v>
      </c>
      <c r="B32" s="285" t="s">
        <v>57</v>
      </c>
      <c r="C32" s="181">
        <v>440.48</v>
      </c>
      <c r="D32" s="181">
        <v>509.69</v>
      </c>
      <c r="E32" s="181">
        <v>411.24</v>
      </c>
      <c r="F32" s="432">
        <v>498.48</v>
      </c>
      <c r="G32" s="432">
        <v>457.9</v>
      </c>
      <c r="H32" s="181">
        <v>425.25</v>
      </c>
      <c r="I32" s="181">
        <v>486.11</v>
      </c>
      <c r="J32" s="181">
        <v>438.53</v>
      </c>
      <c r="K32" s="432">
        <v>484.27</v>
      </c>
      <c r="L32" s="181">
        <v>477.96</v>
      </c>
      <c r="M32" s="181">
        <v>435.75</v>
      </c>
      <c r="N32" s="89">
        <v>442.22</v>
      </c>
      <c r="O32" s="433">
        <f t="shared" si="0"/>
        <v>458.99000000000007</v>
      </c>
    </row>
    <row r="33" spans="1:15" s="418" customFormat="1" ht="15.75" customHeight="1">
      <c r="A33" s="403" t="s">
        <v>6</v>
      </c>
      <c r="B33" s="285" t="s">
        <v>57</v>
      </c>
      <c r="C33" s="181">
        <v>504.16759999999994</v>
      </c>
      <c r="D33" s="181">
        <v>486.6325</v>
      </c>
      <c r="E33" s="181">
        <v>393.456</v>
      </c>
      <c r="F33" s="432">
        <v>430.3415</v>
      </c>
      <c r="G33" s="432">
        <v>484.4172</v>
      </c>
      <c r="H33" s="181">
        <v>486.43375</v>
      </c>
      <c r="I33" s="181">
        <v>515.5035</v>
      </c>
      <c r="J33" s="181">
        <v>535.898</v>
      </c>
      <c r="K33" s="432">
        <v>527.066666666667</v>
      </c>
      <c r="L33" s="181">
        <v>509.52</v>
      </c>
      <c r="M33" s="181">
        <v>419.0465</v>
      </c>
      <c r="N33" s="435">
        <v>547.263</v>
      </c>
      <c r="O33" s="433">
        <f t="shared" si="0"/>
        <v>486.6455180555556</v>
      </c>
    </row>
    <row r="34" spans="1:15" s="418" customFormat="1" ht="15.75" customHeight="1">
      <c r="A34" s="403" t="s">
        <v>7</v>
      </c>
      <c r="B34" s="285" t="s">
        <v>33</v>
      </c>
      <c r="C34" s="181">
        <v>4.510484</v>
      </c>
      <c r="D34" s="181">
        <v>7.523669999999998</v>
      </c>
      <c r="E34" s="181">
        <v>7.79049</v>
      </c>
      <c r="F34" s="432">
        <v>6.580953333333332</v>
      </c>
      <c r="G34" s="432">
        <v>4.602854000000001</v>
      </c>
      <c r="H34" s="181">
        <v>4.3627975</v>
      </c>
      <c r="I34" s="181">
        <v>3.7714300000000005</v>
      </c>
      <c r="J34" s="181">
        <v>4.008891</v>
      </c>
      <c r="K34" s="432">
        <v>4.285708571428571</v>
      </c>
      <c r="L34" s="181">
        <v>4.285702571428571</v>
      </c>
      <c r="M34" s="181">
        <v>3.9519849999999996</v>
      </c>
      <c r="N34" s="89">
        <v>4.478115</v>
      </c>
      <c r="O34" s="433">
        <f t="shared" si="0"/>
        <v>5.012756748015874</v>
      </c>
    </row>
    <row r="35" spans="1:15" s="418" customFormat="1" ht="15.75" customHeight="1">
      <c r="A35" s="403" t="s">
        <v>269</v>
      </c>
      <c r="B35" s="285" t="s">
        <v>57</v>
      </c>
      <c r="C35" s="181">
        <v>1050.6675</v>
      </c>
      <c r="D35" s="181">
        <v>1173.4995</v>
      </c>
      <c r="E35" s="181">
        <v>1250</v>
      </c>
      <c r="F35" s="432">
        <v>1211.9438333333333</v>
      </c>
      <c r="G35" s="432">
        <v>1004.3326999999999</v>
      </c>
      <c r="H35" s="181">
        <v>1004.167375</v>
      </c>
      <c r="I35" s="181">
        <v>1035</v>
      </c>
      <c r="J35" s="181">
        <v>976</v>
      </c>
      <c r="K35" s="432">
        <v>1055</v>
      </c>
      <c r="L35" s="181">
        <v>1123.0004</v>
      </c>
      <c r="M35" s="181">
        <v>1822.965</v>
      </c>
      <c r="N35" s="89">
        <v>2964.167375</v>
      </c>
      <c r="O35" s="433">
        <f t="shared" si="0"/>
        <v>1305.8953069444444</v>
      </c>
    </row>
    <row r="36" spans="1:15" s="418" customFormat="1" ht="15.75" customHeight="1">
      <c r="A36" s="403" t="s">
        <v>290</v>
      </c>
      <c r="B36" s="336" t="s">
        <v>57</v>
      </c>
      <c r="C36" s="84">
        <v>704.6664</v>
      </c>
      <c r="D36" s="84">
        <v>845.353</v>
      </c>
      <c r="E36" s="84">
        <v>812.6659999999999</v>
      </c>
      <c r="F36" s="90">
        <v>882.1666666666666</v>
      </c>
      <c r="G36" s="88">
        <v>850.3335</v>
      </c>
      <c r="H36" s="89">
        <v>903.333125</v>
      </c>
      <c r="I36" s="101">
        <v>990</v>
      </c>
      <c r="J36" s="89">
        <v>968</v>
      </c>
      <c r="K36" s="90">
        <v>1043.333</v>
      </c>
      <c r="L36" s="89">
        <v>1005.525</v>
      </c>
      <c r="M36" s="101">
        <v>1666.7675</v>
      </c>
      <c r="N36" s="89">
        <v>2566.3032500000004</v>
      </c>
      <c r="O36" s="433">
        <f t="shared" si="0"/>
        <v>1103.2039534722223</v>
      </c>
    </row>
    <row r="37" spans="1:15" s="418" customFormat="1" ht="13.5" customHeight="1">
      <c r="A37" s="427"/>
      <c r="B37" s="428"/>
      <c r="C37" s="320"/>
      <c r="D37" s="320"/>
      <c r="E37" s="429"/>
      <c r="F37" s="429"/>
      <c r="G37" s="429"/>
      <c r="I37" s="429"/>
      <c r="J37" s="429"/>
      <c r="K37" s="429"/>
      <c r="M37" s="430"/>
      <c r="N37" s="430"/>
      <c r="O37" s="419"/>
    </row>
    <row r="38" spans="1:15" s="418" customFormat="1" ht="13.5" customHeight="1">
      <c r="A38" s="218"/>
      <c r="B38" s="428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419"/>
    </row>
    <row r="39" spans="1:15" s="418" customFormat="1" ht="13.5" customHeight="1">
      <c r="A39" s="427"/>
      <c r="B39" s="428"/>
      <c r="C39" s="429"/>
      <c r="E39" s="429"/>
      <c r="F39" s="429"/>
      <c r="G39" s="429"/>
      <c r="I39" s="429"/>
      <c r="J39" s="429"/>
      <c r="K39" s="429"/>
      <c r="M39" s="430"/>
      <c r="N39" s="430"/>
      <c r="O39" s="419"/>
    </row>
    <row r="40" spans="1:15" ht="16.5" customHeight="1">
      <c r="A40" s="493" t="s">
        <v>388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</row>
    <row r="41" spans="3:14" ht="8.25" customHeight="1"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</row>
    <row r="42" spans="1:15" ht="16.5" customHeight="1">
      <c r="A42" s="374"/>
      <c r="B42" s="375"/>
      <c r="C42" s="376"/>
      <c r="D42" s="376"/>
      <c r="E42" s="376"/>
      <c r="F42" s="376"/>
      <c r="G42" s="376"/>
      <c r="H42" s="376"/>
      <c r="I42" s="375"/>
      <c r="J42" s="376"/>
      <c r="K42" s="376"/>
      <c r="L42" s="375"/>
      <c r="M42" s="375"/>
      <c r="N42" s="376"/>
      <c r="O42" s="370"/>
    </row>
    <row r="43" spans="1:15" ht="16.5" customHeight="1">
      <c r="A43" s="374" t="s">
        <v>351</v>
      </c>
      <c r="B43" s="375" t="s">
        <v>0</v>
      </c>
      <c r="C43" s="376" t="s">
        <v>16</v>
      </c>
      <c r="D43" s="376" t="s">
        <v>17</v>
      </c>
      <c r="E43" s="376" t="s">
        <v>18</v>
      </c>
      <c r="F43" s="376" t="s">
        <v>19</v>
      </c>
      <c r="G43" s="376" t="s">
        <v>20</v>
      </c>
      <c r="H43" s="376" t="s">
        <v>21</v>
      </c>
      <c r="I43" s="375" t="s">
        <v>22</v>
      </c>
      <c r="J43" s="376" t="s">
        <v>364</v>
      </c>
      <c r="K43" s="376" t="s">
        <v>23</v>
      </c>
      <c r="L43" s="375" t="s">
        <v>24</v>
      </c>
      <c r="M43" s="375" t="s">
        <v>25</v>
      </c>
      <c r="N43" s="376" t="s">
        <v>26</v>
      </c>
      <c r="O43" s="370" t="s">
        <v>40</v>
      </c>
    </row>
    <row r="44" spans="1:15" ht="16.5" customHeight="1">
      <c r="A44" s="403" t="s">
        <v>8</v>
      </c>
      <c r="B44" s="336" t="s">
        <v>57</v>
      </c>
      <c r="C44" s="181">
        <v>635.828</v>
      </c>
      <c r="D44" s="181">
        <v>504.467</v>
      </c>
      <c r="E44" s="181">
        <v>535.56925</v>
      </c>
      <c r="F44" s="436">
        <v>501.2775</v>
      </c>
      <c r="G44" s="432">
        <v>572.8557</v>
      </c>
      <c r="H44" s="89">
        <v>582.401</v>
      </c>
      <c r="I44" s="437">
        <v>579.759</v>
      </c>
      <c r="J44" s="89">
        <v>583.5867</v>
      </c>
      <c r="K44" s="436">
        <v>506.782</v>
      </c>
      <c r="L44" s="89">
        <v>514.8835</v>
      </c>
      <c r="M44" s="437">
        <v>528.566</v>
      </c>
      <c r="N44" s="438">
        <v>669.6365</v>
      </c>
      <c r="O44" s="433">
        <f>AVERAGE(C44:N44)</f>
        <v>559.6343458333333</v>
      </c>
    </row>
    <row r="45" spans="1:15" ht="16.5" customHeight="1">
      <c r="A45" s="403" t="s">
        <v>9</v>
      </c>
      <c r="B45" s="336" t="s">
        <v>58</v>
      </c>
      <c r="C45" s="84">
        <v>963.9983</v>
      </c>
      <c r="D45" s="84">
        <v>1266.9945</v>
      </c>
      <c r="E45" s="89">
        <v>1402.954125</v>
      </c>
      <c r="F45" s="90">
        <v>1367.1538333333335</v>
      </c>
      <c r="G45" s="90">
        <v>1363.14</v>
      </c>
      <c r="H45" s="89">
        <v>1357.636875</v>
      </c>
      <c r="I45" s="101">
        <v>1357.27</v>
      </c>
      <c r="J45" s="89">
        <v>553.6828</v>
      </c>
      <c r="K45" s="90">
        <v>524.9088750000001</v>
      </c>
      <c r="L45" s="89">
        <v>691.8150999999999</v>
      </c>
      <c r="M45" s="89">
        <v>671.969</v>
      </c>
      <c r="N45" s="89">
        <v>1210.4151250000002</v>
      </c>
      <c r="O45" s="433">
        <f aca="true" t="shared" si="1" ref="O45:O59">AVERAGE(C45:N45)</f>
        <v>1060.994877777778</v>
      </c>
    </row>
    <row r="46" spans="1:15" ht="16.5" customHeight="1">
      <c r="A46" s="403" t="s">
        <v>10</v>
      </c>
      <c r="B46" s="336" t="s">
        <v>58</v>
      </c>
      <c r="C46" s="84">
        <v>185.4994</v>
      </c>
      <c r="D46" s="84">
        <v>181.83350000000002</v>
      </c>
      <c r="E46" s="101">
        <v>188.896</v>
      </c>
      <c r="F46" s="90">
        <v>191.7235</v>
      </c>
      <c r="G46" s="90">
        <v>172.36679999999998</v>
      </c>
      <c r="H46" s="90">
        <v>189.687375</v>
      </c>
      <c r="I46" s="90">
        <v>189.416</v>
      </c>
      <c r="J46" s="89">
        <v>190.4353</v>
      </c>
      <c r="K46" s="89">
        <v>189.62537500000002</v>
      </c>
      <c r="L46" s="89">
        <v>191.16649999999998</v>
      </c>
      <c r="M46" s="101">
        <v>178.099</v>
      </c>
      <c r="N46" s="89">
        <v>232.58274999999998</v>
      </c>
      <c r="O46" s="433">
        <f t="shared" si="1"/>
        <v>190.11095833333334</v>
      </c>
    </row>
    <row r="47" spans="1:15" ht="16.5" customHeight="1">
      <c r="A47" s="403" t="s">
        <v>51</v>
      </c>
      <c r="B47" s="336" t="s">
        <v>58</v>
      </c>
      <c r="C47" s="84">
        <v>2525.6666666666665</v>
      </c>
      <c r="D47" s="84">
        <v>2839.1666666666665</v>
      </c>
      <c r="E47" s="89">
        <v>2971.666666666667</v>
      </c>
      <c r="F47" s="90">
        <v>2780.8333333333335</v>
      </c>
      <c r="G47" s="90">
        <v>2526.1666666666665</v>
      </c>
      <c r="H47" s="89">
        <v>2810</v>
      </c>
      <c r="I47" s="101">
        <v>2511.6666666666665</v>
      </c>
      <c r="J47" s="89">
        <v>2283.333333333333</v>
      </c>
      <c r="K47" s="90">
        <v>2598.389355742297</v>
      </c>
      <c r="L47" s="89">
        <v>2725</v>
      </c>
      <c r="M47" s="89">
        <v>2475</v>
      </c>
      <c r="N47" s="438">
        <v>2357.0833333333335</v>
      </c>
      <c r="O47" s="433">
        <f t="shared" si="1"/>
        <v>2616.9977240896355</v>
      </c>
    </row>
    <row r="48" spans="1:15" ht="16.5" customHeight="1">
      <c r="A48" s="403" t="s">
        <v>374</v>
      </c>
      <c r="B48" s="336" t="s">
        <v>58</v>
      </c>
      <c r="C48" s="84">
        <v>87.45</v>
      </c>
      <c r="D48" s="84">
        <v>141.0415</v>
      </c>
      <c r="E48" s="89">
        <v>109.453</v>
      </c>
      <c r="F48" s="90">
        <v>95.99016666666667</v>
      </c>
      <c r="G48" s="90">
        <v>86.8775</v>
      </c>
      <c r="H48" s="89">
        <v>90.66825</v>
      </c>
      <c r="I48" s="101">
        <v>67.2915</v>
      </c>
      <c r="J48" s="89">
        <v>65.25</v>
      </c>
      <c r="K48" s="90">
        <v>64.66</v>
      </c>
      <c r="L48" s="89">
        <v>64.38</v>
      </c>
      <c r="M48" s="89">
        <v>62.78</v>
      </c>
      <c r="N48" s="89">
        <v>64.79</v>
      </c>
      <c r="O48" s="433">
        <f t="shared" si="1"/>
        <v>83.38599305555556</v>
      </c>
    </row>
    <row r="49" spans="1:15" ht="16.5" customHeight="1">
      <c r="A49" s="403" t="s">
        <v>52</v>
      </c>
      <c r="B49" s="336" t="s">
        <v>58</v>
      </c>
      <c r="C49" s="84">
        <v>1501.9982</v>
      </c>
      <c r="D49" s="84">
        <v>1939.091</v>
      </c>
      <c r="E49" s="89">
        <v>3314.9995</v>
      </c>
      <c r="F49" s="90">
        <v>2880.554666666667</v>
      </c>
      <c r="G49" s="90">
        <v>2642.333</v>
      </c>
      <c r="H49" s="89">
        <v>2888.3355</v>
      </c>
      <c r="I49" s="101">
        <v>2786.667</v>
      </c>
      <c r="J49" s="89">
        <v>2743.3334999999997</v>
      </c>
      <c r="K49" s="90">
        <v>2861.666125</v>
      </c>
      <c r="L49" s="89">
        <v>2771.6665000000003</v>
      </c>
      <c r="M49" s="89">
        <v>1936.6660000000002</v>
      </c>
      <c r="N49" s="89">
        <v>2178.333</v>
      </c>
      <c r="O49" s="433">
        <f t="shared" si="1"/>
        <v>2537.1369993055555</v>
      </c>
    </row>
    <row r="50" spans="1:15" ht="16.5" customHeight="1">
      <c r="A50" s="403" t="s">
        <v>327</v>
      </c>
      <c r="B50" s="336" t="s">
        <v>375</v>
      </c>
      <c r="C50" s="84">
        <v>1334.2165</v>
      </c>
      <c r="D50" s="84">
        <v>2093</v>
      </c>
      <c r="E50" s="89">
        <v>2849.18125</v>
      </c>
      <c r="F50" s="90">
        <v>2953</v>
      </c>
      <c r="G50" s="90">
        <v>2760</v>
      </c>
      <c r="H50" s="89">
        <v>2451.25</v>
      </c>
      <c r="I50" s="101">
        <v>2352</v>
      </c>
      <c r="J50" s="89">
        <v>2031.7</v>
      </c>
      <c r="K50" s="90">
        <v>2370</v>
      </c>
      <c r="L50" s="89">
        <v>1836</v>
      </c>
      <c r="M50" s="89">
        <v>2172</v>
      </c>
      <c r="N50" s="89">
        <v>2022.5</v>
      </c>
      <c r="O50" s="433">
        <f t="shared" si="1"/>
        <v>2268.7373125</v>
      </c>
    </row>
    <row r="51" spans="1:15" ht="16.5" customHeight="1">
      <c r="A51" s="403" t="s">
        <v>313</v>
      </c>
      <c r="B51" s="336" t="s">
        <v>375</v>
      </c>
      <c r="C51" s="84">
        <v>892.75</v>
      </c>
      <c r="D51" s="84">
        <v>1604</v>
      </c>
      <c r="E51" s="89">
        <v>1891</v>
      </c>
      <c r="F51" s="90">
        <v>2228</v>
      </c>
      <c r="G51" s="90">
        <v>1717.6</v>
      </c>
      <c r="H51" s="89">
        <v>1803</v>
      </c>
      <c r="I51" s="101">
        <v>1761</v>
      </c>
      <c r="J51" s="89">
        <v>1708.8</v>
      </c>
      <c r="K51" s="90">
        <v>1889</v>
      </c>
      <c r="L51" s="89">
        <v>1855</v>
      </c>
      <c r="M51" s="89">
        <v>2049</v>
      </c>
      <c r="N51" s="89">
        <v>2001.6666666666667</v>
      </c>
      <c r="O51" s="433">
        <f t="shared" si="1"/>
        <v>1783.4013888888892</v>
      </c>
    </row>
    <row r="52" spans="1:15" ht="16.5" customHeight="1">
      <c r="A52" s="403" t="s">
        <v>53</v>
      </c>
      <c r="B52" s="336" t="s">
        <v>58</v>
      </c>
      <c r="C52" s="84">
        <v>1616.3326</v>
      </c>
      <c r="D52" s="84">
        <v>2590</v>
      </c>
      <c r="E52" s="89">
        <v>2824.3334999999997</v>
      </c>
      <c r="F52" s="90">
        <v>2329.7214999999997</v>
      </c>
      <c r="G52" s="90">
        <v>1825.6671000000001</v>
      </c>
      <c r="H52" s="89">
        <v>2075.834875</v>
      </c>
      <c r="I52" s="101">
        <v>1675</v>
      </c>
      <c r="J52" s="89">
        <v>1678.3332000000003</v>
      </c>
      <c r="K52" s="90">
        <v>2047.082625</v>
      </c>
      <c r="L52" s="89">
        <v>1960</v>
      </c>
      <c r="M52" s="89">
        <v>1648.3235</v>
      </c>
      <c r="N52" s="89">
        <v>1949.99625</v>
      </c>
      <c r="O52" s="433">
        <f t="shared" si="1"/>
        <v>2018.3854291666664</v>
      </c>
    </row>
    <row r="53" spans="1:15" ht="16.5" customHeight="1" thickBot="1">
      <c r="A53" s="403" t="s">
        <v>314</v>
      </c>
      <c r="B53" s="336" t="s">
        <v>375</v>
      </c>
      <c r="C53" s="84">
        <v>5541.6665</v>
      </c>
      <c r="D53" s="84">
        <v>5520.25</v>
      </c>
      <c r="E53" s="89">
        <v>5445.8330000000005</v>
      </c>
      <c r="F53" s="90">
        <v>5205.5543333333335</v>
      </c>
      <c r="G53" s="90">
        <v>5046.6667</v>
      </c>
      <c r="H53" s="89">
        <v>3560.416875</v>
      </c>
      <c r="I53" s="101">
        <v>3199.9995</v>
      </c>
      <c r="J53" s="89">
        <v>3124.9998</v>
      </c>
      <c r="K53" s="90">
        <v>4118.617</v>
      </c>
      <c r="L53" s="89">
        <v>4479.9996</v>
      </c>
      <c r="M53" s="89">
        <v>5962.5</v>
      </c>
      <c r="N53" s="89">
        <v>5960.4175</v>
      </c>
      <c r="O53" s="433">
        <f t="shared" si="1"/>
        <v>4763.910067361111</v>
      </c>
    </row>
    <row r="54" spans="1:18" ht="16.5" customHeight="1" thickTop="1">
      <c r="A54" s="403" t="s">
        <v>345</v>
      </c>
      <c r="B54" s="336" t="s">
        <v>375</v>
      </c>
      <c r="C54" s="84">
        <v>3179.167</v>
      </c>
      <c r="D54" s="84">
        <v>3433.332</v>
      </c>
      <c r="E54" s="89">
        <v>3247.3955</v>
      </c>
      <c r="F54" s="90">
        <v>3409.722333333333</v>
      </c>
      <c r="G54" s="90">
        <v>3240.0006000000003</v>
      </c>
      <c r="H54" s="89">
        <v>2730.20825</v>
      </c>
      <c r="I54" s="101">
        <v>2483.333</v>
      </c>
      <c r="J54" s="89">
        <v>2471.6665000000003</v>
      </c>
      <c r="K54" s="90">
        <v>2958.3334999999997</v>
      </c>
      <c r="L54" s="89">
        <v>3020.8334999999997</v>
      </c>
      <c r="M54" s="89">
        <v>4374.999</v>
      </c>
      <c r="N54" s="89">
        <v>4216.999</v>
      </c>
      <c r="O54" s="433">
        <f t="shared" si="1"/>
        <v>3230.499181944444</v>
      </c>
      <c r="R54" s="412"/>
    </row>
    <row r="55" spans="1:18" ht="16.5" customHeight="1" thickBot="1">
      <c r="A55" s="403" t="s">
        <v>328</v>
      </c>
      <c r="B55" s="336" t="s">
        <v>58</v>
      </c>
      <c r="C55" s="84">
        <v>311.33299999999997</v>
      </c>
      <c r="D55" s="84">
        <v>326.2505</v>
      </c>
      <c r="E55" s="89">
        <v>368.9585</v>
      </c>
      <c r="F55" s="90">
        <v>357.084</v>
      </c>
      <c r="G55" s="90">
        <v>339.4165</v>
      </c>
      <c r="H55" s="89">
        <v>350</v>
      </c>
      <c r="I55" s="101">
        <v>350</v>
      </c>
      <c r="J55" s="89">
        <v>350</v>
      </c>
      <c r="K55" s="90">
        <v>350</v>
      </c>
      <c r="L55" s="89">
        <v>350</v>
      </c>
      <c r="M55" s="89">
        <v>350</v>
      </c>
      <c r="N55" s="89">
        <v>302.5</v>
      </c>
      <c r="O55" s="433">
        <f t="shared" si="1"/>
        <v>342.12854166666665</v>
      </c>
      <c r="R55" s="413"/>
    </row>
    <row r="56" spans="1:15" ht="16.5" customHeight="1" thickTop="1">
      <c r="A56" s="403" t="s">
        <v>56</v>
      </c>
      <c r="B56" s="336" t="s">
        <v>57</v>
      </c>
      <c r="C56" s="84">
        <v>5327</v>
      </c>
      <c r="D56" s="84">
        <v>5025</v>
      </c>
      <c r="E56" s="89">
        <v>5031.25</v>
      </c>
      <c r="F56" s="90">
        <v>5000</v>
      </c>
      <c r="G56" s="90">
        <v>5000</v>
      </c>
      <c r="H56" s="89">
        <v>5000</v>
      </c>
      <c r="I56" s="101">
        <v>5000</v>
      </c>
      <c r="J56" s="89">
        <v>5000</v>
      </c>
      <c r="K56" s="90">
        <v>5000</v>
      </c>
      <c r="L56" s="89">
        <v>5000</v>
      </c>
      <c r="M56" s="89">
        <v>5000</v>
      </c>
      <c r="N56" s="89">
        <v>5103.125</v>
      </c>
      <c r="O56" s="433">
        <f t="shared" si="1"/>
        <v>5040.53125</v>
      </c>
    </row>
    <row r="57" spans="1:15" ht="16.5" customHeight="1">
      <c r="A57" s="403" t="s">
        <v>312</v>
      </c>
      <c r="B57" s="336" t="s">
        <v>57</v>
      </c>
      <c r="C57" s="84">
        <v>4829.3335</v>
      </c>
      <c r="D57" s="84">
        <v>3800</v>
      </c>
      <c r="E57" s="89">
        <v>4012.5</v>
      </c>
      <c r="F57" s="90">
        <v>4000</v>
      </c>
      <c r="G57" s="90">
        <v>4044</v>
      </c>
      <c r="H57" s="89">
        <v>4015.625</v>
      </c>
      <c r="I57" s="101">
        <v>3835</v>
      </c>
      <c r="J57" s="89">
        <v>3804</v>
      </c>
      <c r="K57" s="90">
        <v>3987.5</v>
      </c>
      <c r="L57" s="89">
        <v>3995</v>
      </c>
      <c r="M57" s="89">
        <v>3960</v>
      </c>
      <c r="N57" s="438">
        <v>3993.59375</v>
      </c>
      <c r="O57" s="433">
        <f t="shared" si="1"/>
        <v>4023.0460208333334</v>
      </c>
    </row>
    <row r="58" spans="1:15" ht="16.5" customHeight="1">
      <c r="A58" s="403" t="s">
        <v>11</v>
      </c>
      <c r="B58" s="336" t="s">
        <v>57</v>
      </c>
      <c r="C58" s="84">
        <v>2265</v>
      </c>
      <c r="D58" s="84">
        <v>2250</v>
      </c>
      <c r="E58" s="89">
        <v>2245.45</v>
      </c>
      <c r="F58" s="90">
        <v>2050</v>
      </c>
      <c r="G58" s="90">
        <v>1948.48</v>
      </c>
      <c r="H58" s="89">
        <v>1997.97</v>
      </c>
      <c r="I58" s="101">
        <v>2045.45</v>
      </c>
      <c r="J58" s="89">
        <v>2150.5</v>
      </c>
      <c r="K58" s="90">
        <v>2190.9</v>
      </c>
      <c r="L58" s="89">
        <v>2200</v>
      </c>
      <c r="M58" s="89">
        <v>2250</v>
      </c>
      <c r="N58" s="438">
        <v>2075.75</v>
      </c>
      <c r="O58" s="433">
        <f t="shared" si="1"/>
        <v>2139.125</v>
      </c>
    </row>
    <row r="59" spans="1:15" s="418" customFormat="1" ht="19.5" customHeight="1">
      <c r="A59" s="439" t="s">
        <v>349</v>
      </c>
      <c r="B59" s="336" t="s">
        <v>58</v>
      </c>
      <c r="C59" s="440">
        <v>214.6085</v>
      </c>
      <c r="D59" s="440">
        <v>220.8325</v>
      </c>
      <c r="E59" s="440">
        <v>219.4375</v>
      </c>
      <c r="F59" s="440">
        <v>227.66685</v>
      </c>
      <c r="G59" s="440">
        <v>231.5</v>
      </c>
      <c r="H59" s="440">
        <v>227.5</v>
      </c>
      <c r="I59" s="440">
        <v>223.25</v>
      </c>
      <c r="J59" s="440">
        <v>197.1</v>
      </c>
      <c r="K59" s="440">
        <v>196.125</v>
      </c>
      <c r="L59" s="440">
        <v>201.65</v>
      </c>
      <c r="M59" s="440">
        <v>224.75</v>
      </c>
      <c r="N59" s="101">
        <v>234.25</v>
      </c>
      <c r="O59" s="433">
        <f t="shared" si="1"/>
        <v>218.22252916666665</v>
      </c>
    </row>
    <row r="60" spans="1:15" s="418" customFormat="1" ht="10.5" customHeight="1">
      <c r="A60" s="427"/>
      <c r="B60" s="428"/>
      <c r="C60" s="320"/>
      <c r="D60" s="218"/>
      <c r="E60" s="320"/>
      <c r="F60" s="429"/>
      <c r="G60" s="429"/>
      <c r="H60" s="429"/>
      <c r="J60" s="429"/>
      <c r="K60" s="429"/>
      <c r="L60" s="429"/>
      <c r="M60" s="320"/>
      <c r="N60" s="430"/>
      <c r="O60" s="419"/>
    </row>
    <row r="61" spans="1:4" ht="17.25" customHeight="1">
      <c r="A61" s="348" t="s">
        <v>389</v>
      </c>
      <c r="D61" s="218"/>
    </row>
    <row r="62" ht="13.5">
      <c r="D62" s="218"/>
    </row>
    <row r="65" spans="3:13" ht="13.5">
      <c r="C65" s="421"/>
      <c r="D65" s="421"/>
      <c r="E65" s="421"/>
      <c r="F65" s="31"/>
      <c r="G65" s="424"/>
      <c r="H65" s="416"/>
      <c r="I65" s="422"/>
      <c r="J65" s="416"/>
      <c r="K65" s="31"/>
      <c r="L65" s="416"/>
      <c r="M65" s="422"/>
    </row>
    <row r="66" spans="3:13" ht="13.5">
      <c r="C66" s="414"/>
      <c r="D66" s="414"/>
      <c r="E66" s="414"/>
      <c r="F66" s="318"/>
      <c r="G66" s="415"/>
      <c r="H66" s="416"/>
      <c r="I66" s="420"/>
      <c r="J66" s="416"/>
      <c r="K66" s="318"/>
      <c r="L66" s="416"/>
      <c r="M66" s="420"/>
    </row>
    <row r="67" spans="3:13" ht="13.5"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</row>
  </sheetData>
  <sheetProtection/>
  <mergeCells count="2">
    <mergeCell ref="A1:O1"/>
    <mergeCell ref="A40:O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39"/>
  <sheetViews>
    <sheetView zoomScalePageLayoutView="0" workbookViewId="0" topLeftCell="A64">
      <selection activeCell="H81" sqref="H81"/>
    </sheetView>
  </sheetViews>
  <sheetFormatPr defaultColWidth="9.8515625" defaultRowHeight="12.75"/>
  <cols>
    <col min="1" max="1" width="20.57421875" style="3" customWidth="1"/>
    <col min="2" max="2" width="10.28125" style="287" customWidth="1"/>
    <col min="3" max="14" width="8.7109375" style="3" customWidth="1"/>
    <col min="15" max="15" width="8.7109375" style="367" customWidth="1"/>
    <col min="16" max="31" width="9.8515625" style="9" customWidth="1"/>
    <col min="32" max="16384" width="9.8515625" style="3" customWidth="1"/>
  </cols>
  <sheetData>
    <row r="1" spans="1:15" ht="39" customHeight="1">
      <c r="A1" s="494" t="s">
        <v>386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</row>
    <row r="2" spans="1:15" ht="10.5" customHeight="1">
      <c r="A2" s="9"/>
      <c r="B2" s="27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352"/>
    </row>
    <row r="3" spans="1:15" ht="12.75">
      <c r="A3" s="374"/>
      <c r="B3" s="375"/>
      <c r="C3" s="376"/>
      <c r="D3" s="376"/>
      <c r="E3" s="376"/>
      <c r="F3" s="376"/>
      <c r="G3" s="376"/>
      <c r="H3" s="376"/>
      <c r="I3" s="375"/>
      <c r="J3" s="376"/>
      <c r="K3" s="376"/>
      <c r="L3" s="375"/>
      <c r="M3" s="375"/>
      <c r="N3" s="376"/>
      <c r="O3" s="370"/>
    </row>
    <row r="4" spans="1:15" ht="12.75">
      <c r="A4" s="374" t="s">
        <v>351</v>
      </c>
      <c r="B4" s="375" t="s">
        <v>0</v>
      </c>
      <c r="C4" s="376" t="s">
        <v>16</v>
      </c>
      <c r="D4" s="376" t="s">
        <v>17</v>
      </c>
      <c r="E4" s="376" t="s">
        <v>18</v>
      </c>
      <c r="F4" s="376" t="s">
        <v>19</v>
      </c>
      <c r="G4" s="376" t="s">
        <v>20</v>
      </c>
      <c r="H4" s="376" t="s">
        <v>21</v>
      </c>
      <c r="I4" s="375" t="s">
        <v>22</v>
      </c>
      <c r="J4" s="376" t="s">
        <v>364</v>
      </c>
      <c r="K4" s="376" t="s">
        <v>23</v>
      </c>
      <c r="L4" s="375" t="s">
        <v>24</v>
      </c>
      <c r="M4" s="375" t="s">
        <v>25</v>
      </c>
      <c r="N4" s="376" t="s">
        <v>26</v>
      </c>
      <c r="O4" s="370" t="s">
        <v>40</v>
      </c>
    </row>
    <row r="5" spans="1:15" ht="13.5">
      <c r="A5" s="391" t="s">
        <v>332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92"/>
    </row>
    <row r="6" spans="1:31" s="5" customFormat="1" ht="15.75" customHeight="1">
      <c r="A6" s="237" t="s">
        <v>242</v>
      </c>
      <c r="B6" s="283" t="s">
        <v>57</v>
      </c>
      <c r="C6" s="75">
        <v>1279.465</v>
      </c>
      <c r="D6" s="75">
        <v>1288.605</v>
      </c>
      <c r="E6" s="75">
        <v>1296.9</v>
      </c>
      <c r="F6" s="110">
        <v>1291.1108333333334</v>
      </c>
      <c r="G6" s="75">
        <v>1302.8688333333334</v>
      </c>
      <c r="H6" s="110">
        <v>1436.40671875</v>
      </c>
      <c r="I6" s="110">
        <v>1488.00025</v>
      </c>
      <c r="J6" s="117">
        <v>1503.8125</v>
      </c>
      <c r="K6" s="78">
        <v>1499.1146093749999</v>
      </c>
      <c r="L6" s="117">
        <v>1631.2493749999999</v>
      </c>
      <c r="M6" s="110">
        <v>1689.0081249999998</v>
      </c>
      <c r="N6" s="117">
        <v>1671.2493749999999</v>
      </c>
      <c r="O6" s="111">
        <f>AVERAGE(C6:N6)</f>
        <v>1448.1492183159723</v>
      </c>
      <c r="P6" s="410"/>
      <c r="Q6" s="410"/>
      <c r="R6" s="410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5" customFormat="1" ht="15.75" customHeight="1">
      <c r="A7" s="237" t="s">
        <v>241</v>
      </c>
      <c r="B7" s="283" t="s">
        <v>57</v>
      </c>
      <c r="C7" s="75">
        <v>1366.9996999999998</v>
      </c>
      <c r="D7" s="75">
        <v>1358.5415625</v>
      </c>
      <c r="E7" s="75">
        <v>1375.6243749999999</v>
      </c>
      <c r="F7" s="110">
        <v>1381.833125</v>
      </c>
      <c r="G7" s="75">
        <v>1422.347</v>
      </c>
      <c r="H7" s="110">
        <v>1571.7191874999999</v>
      </c>
      <c r="I7" s="110">
        <v>1628.1664999999998</v>
      </c>
      <c r="J7" s="117">
        <v>1632.8121875000002</v>
      </c>
      <c r="K7" s="78">
        <v>1653.228125</v>
      </c>
      <c r="L7" s="117">
        <v>1835.2078124999998</v>
      </c>
      <c r="M7" s="110">
        <v>1900.47625</v>
      </c>
      <c r="N7" s="117">
        <v>1817.4993749999999</v>
      </c>
      <c r="O7" s="111">
        <f aca="true" t="shared" si="0" ref="O7:O34">AVERAGE(C7:N7)</f>
        <v>1578.7045999999998</v>
      </c>
      <c r="P7" s="410"/>
      <c r="Q7" s="410"/>
      <c r="R7" s="41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5" customFormat="1" ht="15.75" customHeight="1">
      <c r="A8" s="237" t="s">
        <v>1</v>
      </c>
      <c r="B8" s="283" t="s">
        <v>57</v>
      </c>
      <c r="C8" s="75">
        <v>655.5401</v>
      </c>
      <c r="D8" s="75">
        <v>530.38025</v>
      </c>
      <c r="E8" s="75">
        <v>587.747125</v>
      </c>
      <c r="F8" s="110">
        <v>567.70625</v>
      </c>
      <c r="G8" s="75">
        <v>589.71445</v>
      </c>
      <c r="H8" s="110">
        <v>502.93675</v>
      </c>
      <c r="I8" s="110">
        <v>510.042</v>
      </c>
      <c r="J8" s="117">
        <v>515.4278</v>
      </c>
      <c r="K8" s="78">
        <v>549.7531875</v>
      </c>
      <c r="L8" s="117">
        <v>555.4998</v>
      </c>
      <c r="M8" s="110">
        <v>545.415525</v>
      </c>
      <c r="N8" s="117">
        <v>671.9695625</v>
      </c>
      <c r="O8" s="111">
        <f t="shared" si="0"/>
        <v>565.1777333333334</v>
      </c>
      <c r="P8" s="410"/>
      <c r="Q8" s="410"/>
      <c r="R8" s="41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5" customFormat="1" ht="15.75" customHeight="1">
      <c r="A9" s="350" t="s">
        <v>333</v>
      </c>
      <c r="B9" s="283"/>
      <c r="C9" s="75"/>
      <c r="D9" s="75"/>
      <c r="E9" s="75"/>
      <c r="F9" s="78"/>
      <c r="G9" s="76"/>
      <c r="H9" s="117"/>
      <c r="I9" s="110"/>
      <c r="J9" s="117"/>
      <c r="K9" s="78"/>
      <c r="L9" s="117"/>
      <c r="M9" s="110"/>
      <c r="N9" s="117"/>
      <c r="O9" s="111"/>
      <c r="P9" s="410"/>
      <c r="Q9" s="410"/>
      <c r="R9" s="41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5" customFormat="1" ht="15.75" customHeight="1">
      <c r="A10" s="237" t="s">
        <v>2</v>
      </c>
      <c r="B10" s="283" t="s">
        <v>57</v>
      </c>
      <c r="C10" s="75">
        <v>814.5834</v>
      </c>
      <c r="D10" s="75">
        <v>904.68625</v>
      </c>
      <c r="E10" s="75">
        <v>1288.8947916666666</v>
      </c>
      <c r="F10" s="110">
        <v>1207.290625</v>
      </c>
      <c r="G10" s="75">
        <v>851.6673333333332</v>
      </c>
      <c r="H10" s="110">
        <v>565.104375</v>
      </c>
      <c r="I10" s="110">
        <v>620.8335</v>
      </c>
      <c r="J10" s="117">
        <v>471.5825</v>
      </c>
      <c r="K10" s="78">
        <v>426.5621875</v>
      </c>
      <c r="L10" s="117">
        <v>421.354375</v>
      </c>
      <c r="M10" s="110">
        <v>393.27</v>
      </c>
      <c r="N10" s="117">
        <v>391.66625</v>
      </c>
      <c r="O10" s="111">
        <f t="shared" si="0"/>
        <v>696.4579656249999</v>
      </c>
      <c r="P10" s="410"/>
      <c r="Q10" s="410"/>
      <c r="R10" s="41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s="5" customFormat="1" ht="15.75" customHeight="1">
      <c r="A11" s="237" t="s">
        <v>3</v>
      </c>
      <c r="B11" s="283" t="s">
        <v>57</v>
      </c>
      <c r="C11" s="75">
        <v>1314.9995</v>
      </c>
      <c r="D11" s="75">
        <v>1264.474375</v>
      </c>
      <c r="E11" s="75">
        <v>1276.830625</v>
      </c>
      <c r="F11" s="110">
        <v>1545.8337499999998</v>
      </c>
      <c r="G11" s="75">
        <v>1668.8893333333333</v>
      </c>
      <c r="H11" s="110">
        <v>1854.89625</v>
      </c>
      <c r="I11" s="110">
        <v>1848.333</v>
      </c>
      <c r="J11" s="117">
        <v>1762.5</v>
      </c>
      <c r="K11" s="78">
        <v>1803.1881250000001</v>
      </c>
      <c r="L11" s="117">
        <v>1479.166875</v>
      </c>
      <c r="M11" s="110">
        <v>1502.083125</v>
      </c>
      <c r="N11" s="117">
        <v>1350</v>
      </c>
      <c r="O11" s="111">
        <f t="shared" si="0"/>
        <v>1555.9329131944448</v>
      </c>
      <c r="P11" s="410"/>
      <c r="Q11" s="410"/>
      <c r="R11" s="41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s="5" customFormat="1" ht="15.75" customHeight="1">
      <c r="A12" s="237" t="s">
        <v>246</v>
      </c>
      <c r="B12" s="283" t="s">
        <v>57</v>
      </c>
      <c r="C12" s="75">
        <v>1428.13575</v>
      </c>
      <c r="D12" s="75">
        <v>1388.7573125</v>
      </c>
      <c r="E12" s="75">
        <v>1373.2465625</v>
      </c>
      <c r="F12" s="110">
        <v>1053.8840625</v>
      </c>
      <c r="G12" s="75">
        <v>1030.89675</v>
      </c>
      <c r="H12" s="110">
        <v>1050.3896022727272</v>
      </c>
      <c r="I12" s="110">
        <v>1129.886340909091</v>
      </c>
      <c r="J12" s="117">
        <v>1146.8131250000001</v>
      </c>
      <c r="K12" s="78">
        <v>1120.3661789772727</v>
      </c>
      <c r="L12" s="117">
        <v>1148.868125</v>
      </c>
      <c r="M12" s="110">
        <v>1111.6042045454546</v>
      </c>
      <c r="N12" s="117">
        <v>1211.6478977272727</v>
      </c>
      <c r="O12" s="111">
        <f t="shared" si="0"/>
        <v>1182.8746593276512</v>
      </c>
      <c r="P12" s="410"/>
      <c r="Q12" s="410"/>
      <c r="R12" s="41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s="5" customFormat="1" ht="15.75" customHeight="1">
      <c r="A13" s="237" t="s">
        <v>247</v>
      </c>
      <c r="B13" s="283" t="s">
        <v>57</v>
      </c>
      <c r="C13" s="75">
        <v>1577.6673999999998</v>
      </c>
      <c r="D13" s="75">
        <v>1514.58375</v>
      </c>
      <c r="E13" s="75">
        <v>1500</v>
      </c>
      <c r="F13" s="110">
        <v>1658.3337500000002</v>
      </c>
      <c r="G13" s="75">
        <v>1645.0004999999996</v>
      </c>
      <c r="H13" s="110">
        <v>1860.41578125</v>
      </c>
      <c r="I13" s="110">
        <v>1801.667</v>
      </c>
      <c r="J13" s="117">
        <v>1969.7906249999999</v>
      </c>
      <c r="K13" s="78">
        <v>2243.75</v>
      </c>
      <c r="L13" s="117">
        <v>1836.45875</v>
      </c>
      <c r="M13" s="110">
        <v>1715.625</v>
      </c>
      <c r="N13" s="117">
        <v>1900</v>
      </c>
      <c r="O13" s="111">
        <f t="shared" si="0"/>
        <v>1768.6077130208332</v>
      </c>
      <c r="P13" s="410"/>
      <c r="Q13" s="410"/>
      <c r="R13" s="41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5" customFormat="1" ht="15.75" customHeight="1">
      <c r="A14" s="237" t="s">
        <v>248</v>
      </c>
      <c r="B14" s="283" t="s">
        <v>57</v>
      </c>
      <c r="C14" s="75">
        <v>1543.3331666666668</v>
      </c>
      <c r="D14" s="75">
        <v>1366.333</v>
      </c>
      <c r="E14" s="75">
        <v>1310.328125</v>
      </c>
      <c r="F14" s="110">
        <v>1364.455</v>
      </c>
      <c r="G14" s="75">
        <v>1488.499375</v>
      </c>
      <c r="H14" s="110">
        <v>1526.6666666666667</v>
      </c>
      <c r="I14" s="110">
        <v>1820.8337499999998</v>
      </c>
      <c r="J14" s="117">
        <v>1795</v>
      </c>
      <c r="K14" s="78">
        <v>1889.583125</v>
      </c>
      <c r="L14" s="117">
        <v>2140.1046875</v>
      </c>
      <c r="M14" s="110">
        <v>1836.45875</v>
      </c>
      <c r="N14" s="117">
        <v>1712.5</v>
      </c>
      <c r="O14" s="111">
        <f t="shared" si="0"/>
        <v>1649.5079704861112</v>
      </c>
      <c r="P14" s="410"/>
      <c r="Q14" s="410"/>
      <c r="R14" s="41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5" customFormat="1" ht="15.75" customHeight="1">
      <c r="A15" s="237" t="s">
        <v>249</v>
      </c>
      <c r="B15" s="283" t="s">
        <v>57</v>
      </c>
      <c r="C15" s="75">
        <v>700</v>
      </c>
      <c r="D15" s="75">
        <v>700</v>
      </c>
      <c r="E15" s="75">
        <v>700</v>
      </c>
      <c r="F15" s="110">
        <v>700</v>
      </c>
      <c r="G15" s="75">
        <v>700</v>
      </c>
      <c r="H15" s="110">
        <v>2033.3333333333333</v>
      </c>
      <c r="I15" s="110">
        <v>2140</v>
      </c>
      <c r="J15" s="117">
        <v>1979.54375</v>
      </c>
      <c r="K15" s="78">
        <v>2322.348125</v>
      </c>
      <c r="L15" s="117">
        <v>2185.41625</v>
      </c>
      <c r="M15" s="110">
        <v>2130.20875</v>
      </c>
      <c r="N15" s="117">
        <v>2066.66625</v>
      </c>
      <c r="O15" s="111">
        <f t="shared" si="0"/>
        <v>1529.7930381944443</v>
      </c>
      <c r="P15" s="410"/>
      <c r="Q15" s="410"/>
      <c r="R15" s="41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5" customFormat="1" ht="15.75" customHeight="1">
      <c r="A16" s="237" t="s">
        <v>49</v>
      </c>
      <c r="B16" s="283" t="s">
        <v>57</v>
      </c>
      <c r="C16" s="75">
        <v>712.6664</v>
      </c>
      <c r="D16" s="75">
        <v>929.1675</v>
      </c>
      <c r="E16" s="75">
        <v>1357.2914583333331</v>
      </c>
      <c r="F16" s="110">
        <v>1561.458125</v>
      </c>
      <c r="G16" s="75">
        <v>1403.3331666666668</v>
      </c>
      <c r="H16" s="110">
        <v>1461.98</v>
      </c>
      <c r="I16" s="110">
        <v>1370.8329999999999</v>
      </c>
      <c r="J16" s="117">
        <v>1113.573125</v>
      </c>
      <c r="K16" s="78">
        <v>875.52</v>
      </c>
      <c r="L16" s="117">
        <v>819.7925</v>
      </c>
      <c r="M16" s="110">
        <v>789.583125</v>
      </c>
      <c r="N16" s="117">
        <v>677.08375</v>
      </c>
      <c r="O16" s="111">
        <f t="shared" si="0"/>
        <v>1089.3568458333332</v>
      </c>
      <c r="P16" s="410"/>
      <c r="Q16" s="410"/>
      <c r="R16" s="41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5" customFormat="1" ht="15.75" customHeight="1">
      <c r="A17" s="350" t="s">
        <v>334</v>
      </c>
      <c r="B17" s="283"/>
      <c r="C17" s="75"/>
      <c r="D17" s="75"/>
      <c r="E17" s="75"/>
      <c r="F17" s="78"/>
      <c r="G17" s="76"/>
      <c r="H17" s="117"/>
      <c r="I17" s="110"/>
      <c r="J17" s="117"/>
      <c r="K17" s="78"/>
      <c r="L17" s="117"/>
      <c r="M17" s="110"/>
      <c r="N17" s="117"/>
      <c r="O17" s="111"/>
      <c r="P17" s="410"/>
      <c r="Q17" s="410"/>
      <c r="R17" s="41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5" customFormat="1" ht="15.75" customHeight="1">
      <c r="A18" s="237" t="s">
        <v>369</v>
      </c>
      <c r="B18" s="283" t="s">
        <v>57</v>
      </c>
      <c r="C18" s="75">
        <v>2092.809</v>
      </c>
      <c r="D18" s="75">
        <v>2123.0096875</v>
      </c>
      <c r="E18" s="75">
        <v>2076.0390625</v>
      </c>
      <c r="F18" s="110">
        <v>2201.41875</v>
      </c>
      <c r="G18" s="75">
        <v>2355.208333333333</v>
      </c>
      <c r="H18" s="110">
        <v>2475.91125</v>
      </c>
      <c r="I18" s="110">
        <v>2513.375</v>
      </c>
      <c r="J18" s="117">
        <v>2415.104375</v>
      </c>
      <c r="K18" s="78">
        <v>2333.854296875</v>
      </c>
      <c r="L18" s="117">
        <v>2335.9375</v>
      </c>
      <c r="M18" s="110">
        <v>2370.3125</v>
      </c>
      <c r="N18" s="117">
        <v>2412.5</v>
      </c>
      <c r="O18" s="111">
        <f t="shared" si="0"/>
        <v>2308.7899796006946</v>
      </c>
      <c r="P18" s="410"/>
      <c r="Q18" s="410"/>
      <c r="R18" s="41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5" customFormat="1" ht="15.75" customHeight="1">
      <c r="A19" s="237" t="s">
        <v>335</v>
      </c>
      <c r="B19" s="283" t="s">
        <v>57</v>
      </c>
      <c r="C19" s="75">
        <v>2030.13985</v>
      </c>
      <c r="D19" s="75">
        <v>2096.63625</v>
      </c>
      <c r="E19" s="75">
        <v>2084.2778125</v>
      </c>
      <c r="F19" s="110">
        <v>2245.57625</v>
      </c>
      <c r="G19" s="75">
        <v>2591.9558333333334</v>
      </c>
      <c r="H19" s="110">
        <v>2620.205625</v>
      </c>
      <c r="I19" s="110">
        <v>2531.6662499999998</v>
      </c>
      <c r="J19" s="117">
        <v>2550.1418750000003</v>
      </c>
      <c r="K19" s="78">
        <v>2241.738046875</v>
      </c>
      <c r="L19" s="117">
        <v>2266.44875</v>
      </c>
      <c r="M19" s="110">
        <v>2415.4196875</v>
      </c>
      <c r="N19" s="117">
        <v>2484.375</v>
      </c>
      <c r="O19" s="111">
        <f t="shared" si="0"/>
        <v>2346.5484358506947</v>
      </c>
      <c r="P19" s="410"/>
      <c r="Q19" s="410"/>
      <c r="R19" s="410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5" customFormat="1" ht="15.75" customHeight="1">
      <c r="A20" s="237" t="s">
        <v>336</v>
      </c>
      <c r="B20" s="283" t="s">
        <v>57</v>
      </c>
      <c r="C20" s="75">
        <v>1776.1852136363636</v>
      </c>
      <c r="D20" s="75">
        <v>1771.02125</v>
      </c>
      <c r="E20" s="75">
        <v>1808.947395833333</v>
      </c>
      <c r="F20" s="110">
        <v>1911.221278409091</v>
      </c>
      <c r="G20" s="75">
        <v>2175.4915</v>
      </c>
      <c r="H20" s="110">
        <v>2199.24203125</v>
      </c>
      <c r="I20" s="110">
        <v>2084.65925</v>
      </c>
      <c r="J20" s="117">
        <v>2051.4984375</v>
      </c>
      <c r="K20" s="78">
        <v>1998.0344531250003</v>
      </c>
      <c r="L20" s="117">
        <v>2058.94875</v>
      </c>
      <c r="M20" s="110">
        <v>2081.1075</v>
      </c>
      <c r="N20" s="117">
        <v>2131.25</v>
      </c>
      <c r="O20" s="111">
        <f t="shared" si="0"/>
        <v>2003.9672549794825</v>
      </c>
      <c r="P20" s="410"/>
      <c r="Q20" s="410"/>
      <c r="R20" s="410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5" customFormat="1" ht="15.75" customHeight="1">
      <c r="A21" s="237" t="s">
        <v>337</v>
      </c>
      <c r="B21" s="283" t="s">
        <v>57</v>
      </c>
      <c r="C21" s="75">
        <v>1955.3237000000001</v>
      </c>
      <c r="D21" s="75">
        <v>1879.56625</v>
      </c>
      <c r="E21" s="75">
        <v>1881.915625</v>
      </c>
      <c r="F21" s="110">
        <v>2081.328875</v>
      </c>
      <c r="G21" s="75">
        <v>2524.1287500000003</v>
      </c>
      <c r="H21" s="110">
        <v>2487.7603125</v>
      </c>
      <c r="I21" s="110">
        <v>2428.75</v>
      </c>
      <c r="J21" s="117">
        <v>2475.0003125000003</v>
      </c>
      <c r="K21" s="78">
        <v>2397.65625</v>
      </c>
      <c r="L21" s="117">
        <v>2412.5</v>
      </c>
      <c r="M21" s="110">
        <v>2475</v>
      </c>
      <c r="N21" s="117">
        <v>2487.5</v>
      </c>
      <c r="O21" s="111">
        <f t="shared" si="0"/>
        <v>2290.5358395833337</v>
      </c>
      <c r="P21" s="410"/>
      <c r="Q21" s="410"/>
      <c r="R21" s="410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5" customFormat="1" ht="15.75" customHeight="1">
      <c r="A22" s="350" t="s">
        <v>338</v>
      </c>
      <c r="B22" s="283"/>
      <c r="C22" s="75"/>
      <c r="D22" s="75"/>
      <c r="E22" s="75"/>
      <c r="F22" s="78"/>
      <c r="G22" s="76"/>
      <c r="H22" s="117"/>
      <c r="I22" s="110"/>
      <c r="J22" s="117"/>
      <c r="K22" s="78"/>
      <c r="L22" s="117"/>
      <c r="M22" s="110"/>
      <c r="N22" s="117"/>
      <c r="O22" s="111"/>
      <c r="P22" s="410"/>
      <c r="Q22" s="410"/>
      <c r="R22" s="410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5" customFormat="1" ht="15.75" customHeight="1">
      <c r="A23" s="237" t="s">
        <v>4</v>
      </c>
      <c r="B23" s="283" t="s">
        <v>58</v>
      </c>
      <c r="C23" s="75">
        <v>1239.1662000000001</v>
      </c>
      <c r="D23" s="75">
        <v>1224.0625625</v>
      </c>
      <c r="E23" s="75">
        <v>1264.0975</v>
      </c>
      <c r="F23" s="110">
        <v>1228.1243749999999</v>
      </c>
      <c r="G23" s="75">
        <v>1037.777</v>
      </c>
      <c r="H23" s="110">
        <v>1108.3334895833332</v>
      </c>
      <c r="I23" s="110">
        <v>1414</v>
      </c>
      <c r="J23" s="117">
        <v>1199.9993749999999</v>
      </c>
      <c r="K23" s="78">
        <v>1292.7090625</v>
      </c>
      <c r="L23" s="117">
        <v>1105.23875</v>
      </c>
      <c r="M23" s="110">
        <v>1318.74875</v>
      </c>
      <c r="N23" s="117">
        <v>1439.58375</v>
      </c>
      <c r="O23" s="111">
        <f t="shared" si="0"/>
        <v>1239.3200678819444</v>
      </c>
      <c r="P23" s="410"/>
      <c r="Q23" s="410"/>
      <c r="R23" s="410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5" customFormat="1" ht="15.75" customHeight="1">
      <c r="A24" s="350" t="s">
        <v>387</v>
      </c>
      <c r="B24" s="283"/>
      <c r="C24" s="75"/>
      <c r="D24" s="75"/>
      <c r="E24" s="75"/>
      <c r="F24" s="78"/>
      <c r="G24" s="76"/>
      <c r="H24" s="117"/>
      <c r="I24" s="110"/>
      <c r="J24" s="117"/>
      <c r="K24" s="78"/>
      <c r="L24" s="117"/>
      <c r="M24" s="110"/>
      <c r="N24" s="117"/>
      <c r="O24" s="111"/>
      <c r="P24" s="410"/>
      <c r="Q24" s="410"/>
      <c r="R24" s="410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5" customFormat="1" ht="15.75" customHeight="1">
      <c r="A25" s="237" t="s">
        <v>259</v>
      </c>
      <c r="B25" s="283" t="s">
        <v>57</v>
      </c>
      <c r="C25" s="75">
        <v>2543.7654</v>
      </c>
      <c r="D25" s="75">
        <v>1577.35375</v>
      </c>
      <c r="E25" s="75">
        <v>1173.571458333333</v>
      </c>
      <c r="F25" s="110">
        <v>850.5</v>
      </c>
      <c r="G25" s="75">
        <v>825.25</v>
      </c>
      <c r="H25" s="110">
        <v>800</v>
      </c>
      <c r="I25" s="110">
        <v>944.3610087719298</v>
      </c>
      <c r="J25" s="117">
        <v>1094.44175</v>
      </c>
      <c r="K25" s="78">
        <v>1237.511625</v>
      </c>
      <c r="L25" s="117">
        <v>3718.749732142857</v>
      </c>
      <c r="M25" s="110">
        <v>1809.6568750000001</v>
      </c>
      <c r="N25" s="117">
        <v>773.8108928571428</v>
      </c>
      <c r="O25" s="111">
        <f t="shared" si="0"/>
        <v>1445.7477076754385</v>
      </c>
      <c r="P25" s="410"/>
      <c r="Q25" s="410"/>
      <c r="R25" s="410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5" customFormat="1" ht="15.75" customHeight="1">
      <c r="A26" s="237" t="s">
        <v>380</v>
      </c>
      <c r="B26" s="283" t="s">
        <v>57</v>
      </c>
      <c r="C26" s="75"/>
      <c r="D26" s="75"/>
      <c r="E26" s="75"/>
      <c r="F26" s="110"/>
      <c r="G26" s="75"/>
      <c r="H26" s="110"/>
      <c r="I26" s="110"/>
      <c r="J26" s="117"/>
      <c r="K26" s="78"/>
      <c r="L26" s="117"/>
      <c r="M26" s="110"/>
      <c r="N26" s="117"/>
      <c r="O26" s="111"/>
      <c r="P26" s="410"/>
      <c r="Q26" s="410"/>
      <c r="R26" s="410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5" customFormat="1" ht="15.75" customHeight="1">
      <c r="A27" s="237" t="s">
        <v>339</v>
      </c>
      <c r="B27" s="283" t="s">
        <v>57</v>
      </c>
      <c r="C27" s="75">
        <v>3765</v>
      </c>
      <c r="D27" s="75">
        <v>4275</v>
      </c>
      <c r="E27" s="75">
        <v>4275</v>
      </c>
      <c r="F27" s="110">
        <v>4275</v>
      </c>
      <c r="G27" s="75">
        <v>4275</v>
      </c>
      <c r="H27" s="110">
        <v>4275</v>
      </c>
      <c r="I27" s="110">
        <v>4275</v>
      </c>
      <c r="J27" s="117">
        <v>4275</v>
      </c>
      <c r="K27" s="78">
        <v>4256.25</v>
      </c>
      <c r="L27" s="117">
        <v>4210.9375</v>
      </c>
      <c r="M27" s="110">
        <v>4230.208125</v>
      </c>
      <c r="N27" s="117">
        <v>4131.25</v>
      </c>
      <c r="O27" s="111">
        <f t="shared" si="0"/>
        <v>4209.887135416667</v>
      </c>
      <c r="P27" s="410"/>
      <c r="Q27" s="410"/>
      <c r="R27" s="410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s="5" customFormat="1" ht="15.75" customHeight="1">
      <c r="A28" s="237" t="s">
        <v>264</v>
      </c>
      <c r="B28" s="283" t="s">
        <v>57</v>
      </c>
      <c r="C28" s="75"/>
      <c r="D28" s="75"/>
      <c r="E28" s="75"/>
      <c r="F28" s="110"/>
      <c r="G28" s="75"/>
      <c r="H28" s="110"/>
      <c r="I28" s="110"/>
      <c r="J28" s="117"/>
      <c r="K28" s="78"/>
      <c r="L28" s="117">
        <v>3000</v>
      </c>
      <c r="M28" s="110"/>
      <c r="N28" s="117"/>
      <c r="O28" s="111">
        <f t="shared" si="0"/>
        <v>3000</v>
      </c>
      <c r="P28" s="410"/>
      <c r="Q28" s="410"/>
      <c r="R28" s="410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5" customFormat="1" ht="15.75" customHeight="1">
      <c r="A29" s="237" t="s">
        <v>5</v>
      </c>
      <c r="B29" s="283" t="s">
        <v>57</v>
      </c>
      <c r="C29" s="75">
        <v>1253.1661</v>
      </c>
      <c r="D29" s="75">
        <v>1239.77</v>
      </c>
      <c r="E29" s="75">
        <v>1264.4947916666665</v>
      </c>
      <c r="F29" s="110">
        <v>1256.2506250000001</v>
      </c>
      <c r="G29" s="75">
        <v>902.2218333333334</v>
      </c>
      <c r="H29" s="110">
        <v>931.510625</v>
      </c>
      <c r="I29" s="110">
        <v>1303.8335</v>
      </c>
      <c r="J29" s="117">
        <v>1013.5419999999999</v>
      </c>
      <c r="K29" s="78">
        <v>1063.127125</v>
      </c>
      <c r="L29" s="117">
        <v>988.540625</v>
      </c>
      <c r="M29" s="110">
        <v>1064.0625</v>
      </c>
      <c r="N29" s="117">
        <v>1137.5</v>
      </c>
      <c r="O29" s="111">
        <f t="shared" si="0"/>
        <v>1118.1683104166666</v>
      </c>
      <c r="P29" s="410"/>
      <c r="Q29" s="410"/>
      <c r="R29" s="410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5" customFormat="1" ht="15.75" customHeight="1">
      <c r="A30" s="237" t="s">
        <v>50</v>
      </c>
      <c r="B30" s="283" t="s">
        <v>57</v>
      </c>
      <c r="C30" s="75">
        <v>679.5257</v>
      </c>
      <c r="D30" s="75">
        <v>653.891875</v>
      </c>
      <c r="E30" s="75">
        <v>631.333839285714</v>
      </c>
      <c r="F30" s="110">
        <v>674.416875</v>
      </c>
      <c r="G30" s="75">
        <v>640.058666666667</v>
      </c>
      <c r="H30" s="110">
        <v>537.632708333333</v>
      </c>
      <c r="I30" s="110">
        <v>516.667</v>
      </c>
      <c r="J30" s="117">
        <v>585.7</v>
      </c>
      <c r="K30" s="78">
        <v>755.17575</v>
      </c>
      <c r="L30" s="117">
        <v>748.241875</v>
      </c>
      <c r="M30" s="110">
        <v>509.368333333333</v>
      </c>
      <c r="N30" s="117">
        <v>523.33375</v>
      </c>
      <c r="O30" s="111">
        <f t="shared" si="0"/>
        <v>621.2788643849206</v>
      </c>
      <c r="P30" s="410"/>
      <c r="Q30" s="410"/>
      <c r="R30" s="41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5" customFormat="1" ht="15.75" customHeight="1">
      <c r="A31" s="237" t="s">
        <v>267</v>
      </c>
      <c r="B31" s="283" t="s">
        <v>57</v>
      </c>
      <c r="C31" s="75">
        <v>1825</v>
      </c>
      <c r="D31" s="75">
        <v>1589.0625</v>
      </c>
      <c r="E31" s="75">
        <v>1607.8125</v>
      </c>
      <c r="F31" s="110">
        <v>897.9325</v>
      </c>
      <c r="G31" s="75">
        <v>751.6668333333333</v>
      </c>
      <c r="H31" s="110">
        <v>702.734375</v>
      </c>
      <c r="I31" s="110">
        <v>702.49975</v>
      </c>
      <c r="J31" s="117">
        <v>851.1085</v>
      </c>
      <c r="K31" s="78">
        <v>1435.1915625000001</v>
      </c>
      <c r="L31" s="117">
        <v>1593.75</v>
      </c>
      <c r="M31" s="110">
        <v>1822.916875</v>
      </c>
      <c r="N31" s="117">
        <v>2017.5</v>
      </c>
      <c r="O31" s="111">
        <f t="shared" si="0"/>
        <v>1316.431282986111</v>
      </c>
      <c r="P31" s="410"/>
      <c r="Q31" s="410"/>
      <c r="R31" s="410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5" customFormat="1" ht="15.75" customHeight="1">
      <c r="A32" s="237" t="s">
        <v>340</v>
      </c>
      <c r="B32" s="283" t="s">
        <v>57</v>
      </c>
      <c r="C32" s="75">
        <v>1722.6668000000002</v>
      </c>
      <c r="D32" s="75">
        <v>1561.5</v>
      </c>
      <c r="E32" s="75">
        <v>1556.7707291666668</v>
      </c>
      <c r="F32" s="110">
        <v>830.9890625</v>
      </c>
      <c r="G32" s="75">
        <v>683.0419166666667</v>
      </c>
      <c r="H32" s="110">
        <v>631.197890625</v>
      </c>
      <c r="I32" s="110">
        <v>675</v>
      </c>
      <c r="J32" s="117">
        <v>674.5832499999999</v>
      </c>
      <c r="K32" s="78">
        <v>1275.9460909090908</v>
      </c>
      <c r="L32" s="117">
        <v>1552.0834375</v>
      </c>
      <c r="M32" s="110">
        <v>1683.854375</v>
      </c>
      <c r="N32" s="117">
        <v>1902.08375</v>
      </c>
      <c r="O32" s="111">
        <f t="shared" si="0"/>
        <v>1229.1431085306187</v>
      </c>
      <c r="P32" s="410"/>
      <c r="Q32" s="410"/>
      <c r="R32" s="41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5" customFormat="1" ht="15.75" customHeight="1">
      <c r="A33" s="237" t="s">
        <v>370</v>
      </c>
      <c r="B33" s="283" t="s">
        <v>57</v>
      </c>
      <c r="C33" s="75">
        <v>1284.6659</v>
      </c>
      <c r="D33" s="75">
        <v>1336.97875</v>
      </c>
      <c r="E33" s="75">
        <v>1405.20875</v>
      </c>
      <c r="F33" s="110">
        <v>1620.833125</v>
      </c>
      <c r="G33" s="75">
        <v>1335.0005</v>
      </c>
      <c r="H33" s="110">
        <v>1284.375</v>
      </c>
      <c r="I33" s="110">
        <v>1408.3335</v>
      </c>
      <c r="J33" s="117">
        <v>1468.5410000000002</v>
      </c>
      <c r="K33" s="78">
        <v>1514.58375</v>
      </c>
      <c r="L33" s="117">
        <v>1447.916875</v>
      </c>
      <c r="M33" s="110">
        <v>1518.75</v>
      </c>
      <c r="N33" s="117">
        <v>1289.58375</v>
      </c>
      <c r="O33" s="111">
        <f t="shared" si="0"/>
        <v>1409.564241666667</v>
      </c>
      <c r="P33" s="410"/>
      <c r="Q33" s="410"/>
      <c r="R33" s="41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5" customFormat="1" ht="15.75" customHeight="1">
      <c r="A34" s="237" t="s">
        <v>12</v>
      </c>
      <c r="B34" s="283" t="s">
        <v>57</v>
      </c>
      <c r="C34" s="75">
        <v>319.7949</v>
      </c>
      <c r="D34" s="75">
        <v>312.81125</v>
      </c>
      <c r="E34" s="75">
        <v>335.23291666666665</v>
      </c>
      <c r="F34" s="110">
        <v>242.45375</v>
      </c>
      <c r="G34" s="75">
        <v>337.48199999999997</v>
      </c>
      <c r="H34" s="110">
        <v>373.97984375</v>
      </c>
      <c r="I34" s="110">
        <v>442.701</v>
      </c>
      <c r="J34" s="117">
        <v>471.725375</v>
      </c>
      <c r="K34" s="78">
        <v>638.9902500000001</v>
      </c>
      <c r="L34" s="117">
        <v>537.42</v>
      </c>
      <c r="M34" s="110">
        <v>463.54125</v>
      </c>
      <c r="N34" s="117">
        <v>472.32</v>
      </c>
      <c r="O34" s="111">
        <f t="shared" si="0"/>
        <v>412.3710446180555</v>
      </c>
      <c r="P34" s="410"/>
      <c r="Q34" s="410"/>
      <c r="R34" s="41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5" customFormat="1" ht="15.75" customHeight="1">
      <c r="A35" s="236"/>
      <c r="B35" s="238"/>
      <c r="C35" s="235"/>
      <c r="D35" s="11"/>
      <c r="E35" s="11"/>
      <c r="F35" s="13"/>
      <c r="G35" s="12"/>
      <c r="H35" s="292"/>
      <c r="I35" s="14"/>
      <c r="J35" s="292"/>
      <c r="K35" s="13"/>
      <c r="L35" s="292"/>
      <c r="M35" s="14"/>
      <c r="N35" s="292"/>
      <c r="O35" s="1"/>
      <c r="P35" s="410"/>
      <c r="Q35" s="410"/>
      <c r="R35" s="410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5" customFormat="1" ht="3.75" customHeight="1">
      <c r="A36" s="236"/>
      <c r="B36" s="238"/>
      <c r="C36" s="235"/>
      <c r="D36" s="11"/>
      <c r="E36" s="11"/>
      <c r="F36" s="13"/>
      <c r="G36" s="12"/>
      <c r="H36" s="292"/>
      <c r="I36" s="14"/>
      <c r="J36" s="292"/>
      <c r="K36" s="13"/>
      <c r="L36" s="292"/>
      <c r="M36" s="14"/>
      <c r="N36" s="292"/>
      <c r="O36" s="1"/>
      <c r="P36" s="410"/>
      <c r="Q36" s="410"/>
      <c r="R36" s="410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5" customFormat="1" ht="29.25" customHeight="1">
      <c r="A37" s="494" t="s">
        <v>386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10"/>
      <c r="Q37" s="410"/>
      <c r="R37" s="410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5" customFormat="1" ht="8.25" customHeight="1">
      <c r="A38" s="9"/>
      <c r="B38" s="27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352"/>
      <c r="P38" s="410"/>
      <c r="Q38" s="410"/>
      <c r="R38" s="41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5" customFormat="1" ht="15.75" customHeight="1">
      <c r="A39" s="374"/>
      <c r="B39" s="375"/>
      <c r="C39" s="376"/>
      <c r="D39" s="376"/>
      <c r="E39" s="376"/>
      <c r="F39" s="376"/>
      <c r="G39" s="376"/>
      <c r="H39" s="376"/>
      <c r="I39" s="375"/>
      <c r="J39" s="376"/>
      <c r="K39" s="376"/>
      <c r="L39" s="375"/>
      <c r="M39" s="375"/>
      <c r="N39" s="376"/>
      <c r="O39" s="370"/>
      <c r="P39" s="410"/>
      <c r="Q39" s="410"/>
      <c r="R39" s="410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5" customFormat="1" ht="15.75" customHeight="1">
      <c r="A40" s="374" t="s">
        <v>351</v>
      </c>
      <c r="B40" s="375" t="s">
        <v>0</v>
      </c>
      <c r="C40" s="376" t="s">
        <v>16</v>
      </c>
      <c r="D40" s="376" t="s">
        <v>17</v>
      </c>
      <c r="E40" s="376" t="s">
        <v>18</v>
      </c>
      <c r="F40" s="376" t="s">
        <v>19</v>
      </c>
      <c r="G40" s="376" t="s">
        <v>20</v>
      </c>
      <c r="H40" s="376" t="s">
        <v>21</v>
      </c>
      <c r="I40" s="375" t="s">
        <v>22</v>
      </c>
      <c r="J40" s="376" t="s">
        <v>364</v>
      </c>
      <c r="K40" s="376" t="s">
        <v>23</v>
      </c>
      <c r="L40" s="375" t="s">
        <v>24</v>
      </c>
      <c r="M40" s="375" t="s">
        <v>25</v>
      </c>
      <c r="N40" s="376" t="s">
        <v>26</v>
      </c>
      <c r="O40" s="370" t="s">
        <v>40</v>
      </c>
      <c r="P40" s="410"/>
      <c r="Q40" s="410"/>
      <c r="R40" s="410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5" customFormat="1" ht="15.75" customHeight="1">
      <c r="A41" s="237" t="s">
        <v>13</v>
      </c>
      <c r="B41" s="234" t="s">
        <v>57</v>
      </c>
      <c r="C41" s="93">
        <v>457.1624</v>
      </c>
      <c r="D41" s="75">
        <v>445.6325</v>
      </c>
      <c r="E41" s="75">
        <v>459.1016666666667</v>
      </c>
      <c r="F41" s="78">
        <v>347.8</v>
      </c>
      <c r="G41" s="76">
        <v>274.445</v>
      </c>
      <c r="H41" s="117">
        <v>329.85921874999997</v>
      </c>
      <c r="I41" s="110">
        <v>345.6595</v>
      </c>
      <c r="J41" s="117">
        <v>309.270125</v>
      </c>
      <c r="K41" s="78">
        <v>392.0129583333333</v>
      </c>
      <c r="L41" s="117">
        <v>542.888125</v>
      </c>
      <c r="M41" s="110">
        <v>454.136875</v>
      </c>
      <c r="N41" s="117">
        <v>351.0416666666667</v>
      </c>
      <c r="O41" s="111">
        <f>AVERAGE(C41:N41)</f>
        <v>392.41750295138894</v>
      </c>
      <c r="P41" s="410"/>
      <c r="Q41" s="410"/>
      <c r="R41" s="410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5" customFormat="1" ht="15.75" customHeight="1">
      <c r="A42" s="237" t="s">
        <v>14</v>
      </c>
      <c r="B42" s="234" t="s">
        <v>57</v>
      </c>
      <c r="C42" s="93">
        <v>204.8837</v>
      </c>
      <c r="D42" s="75">
        <v>194.823125</v>
      </c>
      <c r="E42" s="75">
        <v>220.755625</v>
      </c>
      <c r="F42" s="78">
        <v>332.215</v>
      </c>
      <c r="G42" s="76">
        <v>374.6475</v>
      </c>
      <c r="H42" s="117">
        <v>396.42718749999995</v>
      </c>
      <c r="I42" s="110">
        <v>85.714</v>
      </c>
      <c r="J42" s="117">
        <v>426.39625</v>
      </c>
      <c r="K42" s="78">
        <v>466.25012499999997</v>
      </c>
      <c r="L42" s="117">
        <v>447.171875</v>
      </c>
      <c r="M42" s="110">
        <v>368.673125</v>
      </c>
      <c r="N42" s="117">
        <v>321.4273214285714</v>
      </c>
      <c r="O42" s="111">
        <f aca="true" t="shared" si="1" ref="O42:O66">AVERAGE(C42:N42)</f>
        <v>319.9487361607143</v>
      </c>
      <c r="P42" s="410"/>
      <c r="Q42" s="410"/>
      <c r="R42" s="410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s="5" customFormat="1" ht="15.75" customHeight="1">
      <c r="A43" s="237" t="s">
        <v>289</v>
      </c>
      <c r="B43" s="234" t="s">
        <v>58</v>
      </c>
      <c r="C43" s="93"/>
      <c r="D43" s="75"/>
      <c r="E43" s="75"/>
      <c r="F43" s="78"/>
      <c r="G43" s="76"/>
      <c r="H43" s="117"/>
      <c r="I43" s="110"/>
      <c r="J43" s="117">
        <v>300</v>
      </c>
      <c r="K43" s="78">
        <v>325</v>
      </c>
      <c r="L43" s="117">
        <v>260.975</v>
      </c>
      <c r="M43" s="110">
        <v>209.375</v>
      </c>
      <c r="N43" s="117">
        <v>225</v>
      </c>
      <c r="O43" s="111">
        <f t="shared" si="1"/>
        <v>264.07</v>
      </c>
      <c r="P43" s="410"/>
      <c r="Q43" s="410"/>
      <c r="R43" s="410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s="5" customFormat="1" ht="15.75" customHeight="1">
      <c r="A44" s="237" t="s">
        <v>268</v>
      </c>
      <c r="B44" s="234" t="s">
        <v>57</v>
      </c>
      <c r="C44" s="93">
        <v>889.238</v>
      </c>
      <c r="D44" s="75">
        <v>882.873125</v>
      </c>
      <c r="E44" s="75">
        <v>468.20833333333337</v>
      </c>
      <c r="F44" s="78">
        <v>372.10375</v>
      </c>
      <c r="G44" s="76">
        <v>361.77200000000005</v>
      </c>
      <c r="H44" s="117">
        <v>502.46171875</v>
      </c>
      <c r="I44" s="110">
        <v>644.44525</v>
      </c>
      <c r="J44" s="117">
        <v>397.64537500000006</v>
      </c>
      <c r="K44" s="78">
        <v>419.58025</v>
      </c>
      <c r="L44" s="117">
        <v>447.61625</v>
      </c>
      <c r="M44" s="110">
        <v>651.6468749999999</v>
      </c>
      <c r="N44" s="117">
        <v>646.7593055555556</v>
      </c>
      <c r="O44" s="111">
        <f t="shared" si="1"/>
        <v>557.0291860532407</v>
      </c>
      <c r="P44" s="410"/>
      <c r="Q44" s="410"/>
      <c r="R44" s="410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s="5" customFormat="1" ht="15.75" customHeight="1">
      <c r="A45" s="237" t="s">
        <v>6</v>
      </c>
      <c r="B45" s="234" t="s">
        <v>57</v>
      </c>
      <c r="C45" s="93">
        <v>398.38989999999995</v>
      </c>
      <c r="D45" s="75">
        <v>406.35668749999996</v>
      </c>
      <c r="E45" s="75">
        <v>378.665</v>
      </c>
      <c r="F45" s="78">
        <v>353.050625</v>
      </c>
      <c r="G45" s="76">
        <v>322.2443333333334</v>
      </c>
      <c r="H45" s="117">
        <v>291.4590625</v>
      </c>
      <c r="I45" s="110">
        <v>606.4565</v>
      </c>
      <c r="J45" s="117">
        <v>745.446125</v>
      </c>
      <c r="K45" s="78">
        <v>759.3425</v>
      </c>
      <c r="L45" s="117">
        <v>802.87</v>
      </c>
      <c r="M45" s="110">
        <v>781.2475</v>
      </c>
      <c r="N45" s="117">
        <v>803.5707142857143</v>
      </c>
      <c r="O45" s="111">
        <f t="shared" si="1"/>
        <v>554.0915789682539</v>
      </c>
      <c r="P45" s="410"/>
      <c r="Q45" s="410"/>
      <c r="R45" s="410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s="5" customFormat="1" ht="15.75" customHeight="1">
      <c r="A46" s="237" t="s">
        <v>7</v>
      </c>
      <c r="B46" s="409" t="s">
        <v>33</v>
      </c>
      <c r="C46" s="93">
        <v>4.152371999999999</v>
      </c>
      <c r="D46" s="75">
        <v>4.16695625</v>
      </c>
      <c r="E46" s="75">
        <v>4.2633875</v>
      </c>
      <c r="F46" s="78">
        <v>4.40693125</v>
      </c>
      <c r="G46" s="76">
        <v>4.930955</v>
      </c>
      <c r="H46" s="117">
        <v>4.4955328125</v>
      </c>
      <c r="I46" s="110">
        <v>4.40951</v>
      </c>
      <c r="J46" s="117">
        <v>5.3928625</v>
      </c>
      <c r="K46" s="78">
        <v>5.069025</v>
      </c>
      <c r="L46" s="117">
        <v>5.0773625</v>
      </c>
      <c r="M46" s="110">
        <v>6.333347321428571</v>
      </c>
      <c r="N46" s="117">
        <v>7.9643</v>
      </c>
      <c r="O46" s="111">
        <f t="shared" si="1"/>
        <v>5.055211844494047</v>
      </c>
      <c r="P46" s="410"/>
      <c r="Q46" s="410"/>
      <c r="R46" s="410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s="5" customFormat="1" ht="15.75" customHeight="1">
      <c r="A47" s="237" t="s">
        <v>269</v>
      </c>
      <c r="B47" s="234" t="s">
        <v>57</v>
      </c>
      <c r="C47" s="93">
        <v>2762.891</v>
      </c>
      <c r="D47" s="75">
        <v>2435.1437499999997</v>
      </c>
      <c r="E47" s="75">
        <v>994.7704166666666</v>
      </c>
      <c r="F47" s="78">
        <v>1111.11</v>
      </c>
      <c r="G47" s="76">
        <v>1121.22</v>
      </c>
      <c r="H47" s="117">
        <v>1077.65765625</v>
      </c>
      <c r="I47" s="110">
        <v>1261.1109999999999</v>
      </c>
      <c r="J47" s="117">
        <v>941.1395</v>
      </c>
      <c r="K47" s="78">
        <v>1328.2227500000001</v>
      </c>
      <c r="L47" s="117">
        <v>1483.3318749999999</v>
      </c>
      <c r="M47" s="110">
        <v>1565.9709722222224</v>
      </c>
      <c r="N47" s="117">
        <v>1067.130138888889</v>
      </c>
      <c r="O47" s="111">
        <f t="shared" si="1"/>
        <v>1429.141588252315</v>
      </c>
      <c r="P47" s="410"/>
      <c r="Q47" s="410"/>
      <c r="R47" s="410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s="5" customFormat="1" ht="15.75" customHeight="1">
      <c r="A48" s="237" t="s">
        <v>290</v>
      </c>
      <c r="B48" s="234" t="s">
        <v>57</v>
      </c>
      <c r="C48" s="93">
        <v>2523.1389000000004</v>
      </c>
      <c r="D48" s="75">
        <v>2113.418125</v>
      </c>
      <c r="E48" s="75">
        <v>962.036875</v>
      </c>
      <c r="F48" s="78">
        <v>875.25</v>
      </c>
      <c r="G48" s="76">
        <v>836.36</v>
      </c>
      <c r="H48" s="117">
        <v>815.1128125</v>
      </c>
      <c r="I48" s="110">
        <v>1149.8155000000002</v>
      </c>
      <c r="J48" s="117">
        <v>1097.663875</v>
      </c>
      <c r="K48" s="78">
        <v>1312.891625</v>
      </c>
      <c r="L48" s="117">
        <v>1438.6574999999998</v>
      </c>
      <c r="M48" s="110">
        <v>1612.1509722222222</v>
      </c>
      <c r="N48" s="117">
        <v>1046.2947222222222</v>
      </c>
      <c r="O48" s="111">
        <f t="shared" si="1"/>
        <v>1315.2325755787037</v>
      </c>
      <c r="P48" s="410"/>
      <c r="Q48" s="410"/>
      <c r="R48" s="410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s="5" customFormat="1" ht="15.75" customHeight="1">
      <c r="A49" s="237" t="s">
        <v>8</v>
      </c>
      <c r="B49" s="234" t="s">
        <v>57</v>
      </c>
      <c r="C49" s="93">
        <v>541.9494</v>
      </c>
      <c r="D49" s="75">
        <v>531.1</v>
      </c>
      <c r="E49" s="75">
        <v>515.3875</v>
      </c>
      <c r="F49" s="78">
        <v>519.77625</v>
      </c>
      <c r="G49" s="76">
        <v>486.761</v>
      </c>
      <c r="H49" s="117">
        <v>547.87484375</v>
      </c>
      <c r="I49" s="110">
        <v>508.167</v>
      </c>
      <c r="J49" s="117">
        <v>599.416875</v>
      </c>
      <c r="K49" s="78">
        <v>511.470625</v>
      </c>
      <c r="L49" s="117">
        <v>505.908125</v>
      </c>
      <c r="M49" s="110">
        <v>500.83125</v>
      </c>
      <c r="N49" s="117">
        <v>570.41625</v>
      </c>
      <c r="O49" s="111">
        <f t="shared" si="1"/>
        <v>528.2549265625</v>
      </c>
      <c r="P49" s="410"/>
      <c r="Q49" s="410"/>
      <c r="R49" s="410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s="5" customFormat="1" ht="15.75" customHeight="1">
      <c r="A50" s="237" t="s">
        <v>28</v>
      </c>
      <c r="B50" s="234" t="s">
        <v>57</v>
      </c>
      <c r="C50" s="93"/>
      <c r="D50" s="75"/>
      <c r="E50" s="75"/>
      <c r="F50" s="78"/>
      <c r="G50" s="76"/>
      <c r="H50" s="117"/>
      <c r="I50" s="110"/>
      <c r="J50" s="117"/>
      <c r="K50" s="78"/>
      <c r="L50" s="117"/>
      <c r="M50" s="110"/>
      <c r="N50" s="117">
        <v>1500</v>
      </c>
      <c r="O50" s="111">
        <f>AVERAGE(C50:N50)</f>
        <v>1500</v>
      </c>
      <c r="P50" s="410"/>
      <c r="Q50" s="410"/>
      <c r="R50" s="410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s="5" customFormat="1" ht="15.75" customHeight="1">
      <c r="A51" s="237" t="s">
        <v>341</v>
      </c>
      <c r="B51" s="234" t="s">
        <v>57</v>
      </c>
      <c r="C51" s="93"/>
      <c r="D51" s="75"/>
      <c r="E51" s="75"/>
      <c r="F51" s="78"/>
      <c r="G51" s="76"/>
      <c r="H51" s="117"/>
      <c r="I51" s="110"/>
      <c r="J51" s="117"/>
      <c r="K51" s="78"/>
      <c r="L51" s="117"/>
      <c r="M51" s="110"/>
      <c r="N51" s="117">
        <v>1500</v>
      </c>
      <c r="O51" s="111">
        <f t="shared" si="1"/>
        <v>1500</v>
      </c>
      <c r="P51" s="410"/>
      <c r="Q51" s="410"/>
      <c r="R51" s="410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s="5" customFormat="1" ht="15.75" customHeight="1">
      <c r="A52" s="237" t="s">
        <v>29</v>
      </c>
      <c r="B52" s="234" t="s">
        <v>57</v>
      </c>
      <c r="C52" s="93"/>
      <c r="D52" s="75"/>
      <c r="E52" s="75"/>
      <c r="F52" s="78"/>
      <c r="G52" s="76"/>
      <c r="H52" s="117"/>
      <c r="I52" s="110"/>
      <c r="J52" s="117"/>
      <c r="K52" s="78"/>
      <c r="L52" s="117"/>
      <c r="M52" s="110"/>
      <c r="N52" s="117">
        <v>1500</v>
      </c>
      <c r="O52" s="111">
        <f t="shared" si="1"/>
        <v>1500</v>
      </c>
      <c r="P52" s="410"/>
      <c r="Q52" s="410"/>
      <c r="R52" s="410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s="5" customFormat="1" ht="15.75" customHeight="1">
      <c r="A53" s="237" t="s">
        <v>27</v>
      </c>
      <c r="B53" s="234" t="s">
        <v>57</v>
      </c>
      <c r="C53" s="93"/>
      <c r="D53" s="75"/>
      <c r="E53" s="75"/>
      <c r="F53" s="78"/>
      <c r="G53" s="76"/>
      <c r="H53" s="117"/>
      <c r="I53" s="110"/>
      <c r="J53" s="117"/>
      <c r="K53" s="78"/>
      <c r="L53" s="117"/>
      <c r="M53" s="110"/>
      <c r="N53" s="117">
        <v>1500</v>
      </c>
      <c r="O53" s="111">
        <f t="shared" si="1"/>
        <v>1500</v>
      </c>
      <c r="P53" s="410"/>
      <c r="Q53" s="410"/>
      <c r="R53" s="410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s="5" customFormat="1" ht="15.75" customHeight="1">
      <c r="A54" s="237" t="s">
        <v>30</v>
      </c>
      <c r="B54" s="234" t="s">
        <v>57</v>
      </c>
      <c r="C54" s="93"/>
      <c r="D54" s="75"/>
      <c r="E54" s="75"/>
      <c r="F54" s="78"/>
      <c r="G54" s="76"/>
      <c r="H54" s="117"/>
      <c r="I54" s="110"/>
      <c r="J54" s="117"/>
      <c r="K54" s="78"/>
      <c r="L54" s="117"/>
      <c r="M54" s="110"/>
      <c r="N54" s="117">
        <v>1500</v>
      </c>
      <c r="O54" s="111">
        <f t="shared" si="1"/>
        <v>1500</v>
      </c>
      <c r="P54" s="410"/>
      <c r="Q54" s="410"/>
      <c r="R54" s="410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s="5" customFormat="1" ht="15.75" customHeight="1">
      <c r="A55" s="368" t="s">
        <v>342</v>
      </c>
      <c r="B55" s="234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111"/>
      <c r="P55" s="410"/>
      <c r="Q55" s="410"/>
      <c r="R55" s="410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s="5" customFormat="1" ht="15.75" customHeight="1">
      <c r="A56" s="237" t="s">
        <v>9</v>
      </c>
      <c r="B56" s="234" t="s">
        <v>58</v>
      </c>
      <c r="C56" s="93">
        <v>909.09</v>
      </c>
      <c r="D56" s="75">
        <v>1051.13375</v>
      </c>
      <c r="E56" s="75">
        <v>1136.36</v>
      </c>
      <c r="F56" s="78">
        <v>1136.36</v>
      </c>
      <c r="G56" s="76">
        <v>1000</v>
      </c>
      <c r="H56" s="117">
        <v>1100</v>
      </c>
      <c r="I56" s="110">
        <v>818.18</v>
      </c>
      <c r="J56" s="117">
        <v>759.8205</v>
      </c>
      <c r="K56" s="78">
        <v>542.3243749999999</v>
      </c>
      <c r="L56" s="117">
        <v>753.40875</v>
      </c>
      <c r="M56" s="110">
        <v>842.0441477272727</v>
      </c>
      <c r="N56" s="117">
        <v>875.0004545454545</v>
      </c>
      <c r="O56" s="111">
        <f t="shared" si="1"/>
        <v>910.3101647727271</v>
      </c>
      <c r="P56" s="410"/>
      <c r="Q56" s="410"/>
      <c r="R56" s="410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s="5" customFormat="1" ht="15.75" customHeight="1">
      <c r="A57" s="237" t="s">
        <v>10</v>
      </c>
      <c r="B57" s="234" t="s">
        <v>58</v>
      </c>
      <c r="C57" s="93">
        <v>189.166</v>
      </c>
      <c r="D57" s="75">
        <v>184.895625</v>
      </c>
      <c r="E57" s="75">
        <v>187.8275</v>
      </c>
      <c r="F57" s="78">
        <v>192.08375</v>
      </c>
      <c r="G57" s="76">
        <v>193.63</v>
      </c>
      <c r="H57" s="117">
        <v>199.948125</v>
      </c>
      <c r="I57" s="110">
        <v>221.91649999999998</v>
      </c>
      <c r="J57" s="117">
        <v>222.89600000000002</v>
      </c>
      <c r="K57" s="78">
        <v>199.729375</v>
      </c>
      <c r="L57" s="117">
        <v>216.563125</v>
      </c>
      <c r="M57" s="110">
        <v>252.083125</v>
      </c>
      <c r="N57" s="117">
        <v>267.91666666666663</v>
      </c>
      <c r="O57" s="111">
        <f t="shared" si="1"/>
        <v>210.72131597222221</v>
      </c>
      <c r="P57" s="410"/>
      <c r="Q57" s="410"/>
      <c r="R57" s="410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s="5" customFormat="1" ht="15.75" customHeight="1">
      <c r="A58" s="237" t="s">
        <v>51</v>
      </c>
      <c r="B58" s="234" t="s">
        <v>58</v>
      </c>
      <c r="C58" s="93">
        <v>2374.5</v>
      </c>
      <c r="D58" s="75">
        <v>2388.541666666667</v>
      </c>
      <c r="E58" s="75">
        <v>2104.170138888889</v>
      </c>
      <c r="F58" s="78">
        <v>2535.416666666667</v>
      </c>
      <c r="G58" s="76">
        <v>3087.222222222222</v>
      </c>
      <c r="H58" s="117">
        <v>3058.854166666667</v>
      </c>
      <c r="I58" s="110">
        <v>3219.9999999999995</v>
      </c>
      <c r="J58" s="117">
        <v>3477.147916666667</v>
      </c>
      <c r="K58" s="78">
        <v>3395.0520833333335</v>
      </c>
      <c r="L58" s="117">
        <v>2793.369791666667</v>
      </c>
      <c r="M58" s="110">
        <v>3150.208333333333</v>
      </c>
      <c r="N58" s="117">
        <v>3256.25</v>
      </c>
      <c r="O58" s="111">
        <f t="shared" si="1"/>
        <v>2903.394415509259</v>
      </c>
      <c r="P58" s="410"/>
      <c r="Q58" s="410"/>
      <c r="R58" s="410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s="5" customFormat="1" ht="15.75" customHeight="1">
      <c r="A59" s="237" t="s">
        <v>374</v>
      </c>
      <c r="B59" s="234" t="s">
        <v>58</v>
      </c>
      <c r="C59" s="93">
        <v>124</v>
      </c>
      <c r="D59" s="75">
        <v>120.63</v>
      </c>
      <c r="E59" s="75">
        <v>116.0875</v>
      </c>
      <c r="F59" s="78">
        <v>133.765</v>
      </c>
      <c r="G59" s="76">
        <v>103.36433333333335</v>
      </c>
      <c r="H59" s="117">
        <v>90</v>
      </c>
      <c r="I59" s="110">
        <v>90</v>
      </c>
      <c r="J59" s="117">
        <v>83</v>
      </c>
      <c r="K59" s="78">
        <v>78.57150000000001</v>
      </c>
      <c r="L59" s="117">
        <v>75</v>
      </c>
      <c r="M59" s="110">
        <v>70</v>
      </c>
      <c r="N59" s="117">
        <v>62.32625</v>
      </c>
      <c r="O59" s="111">
        <f t="shared" si="1"/>
        <v>95.56204861111111</v>
      </c>
      <c r="P59" s="410"/>
      <c r="Q59" s="410"/>
      <c r="R59" s="410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s="5" customFormat="1" ht="15.75" customHeight="1">
      <c r="A60" s="237" t="s">
        <v>343</v>
      </c>
      <c r="B60" s="234" t="s">
        <v>58</v>
      </c>
      <c r="C60" s="93">
        <v>192.5</v>
      </c>
      <c r="D60" s="75">
        <v>248</v>
      </c>
      <c r="E60" s="75">
        <v>456.4</v>
      </c>
      <c r="F60" s="78">
        <v>435</v>
      </c>
      <c r="G60" s="76">
        <v>187.66666666666666</v>
      </c>
      <c r="H60" s="117">
        <v>165.166666666666</v>
      </c>
      <c r="I60" s="110">
        <v>171.8</v>
      </c>
      <c r="J60" s="117">
        <v>164.5</v>
      </c>
      <c r="K60" s="78">
        <v>113.25</v>
      </c>
      <c r="L60" s="117">
        <v>160</v>
      </c>
      <c r="M60" s="110">
        <v>180.8</v>
      </c>
      <c r="N60" s="117">
        <v>198.88888888888889</v>
      </c>
      <c r="O60" s="111">
        <f t="shared" si="1"/>
        <v>222.83101851851848</v>
      </c>
      <c r="P60" s="410"/>
      <c r="Q60" s="410"/>
      <c r="R60" s="410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s="5" customFormat="1" ht="15.75" customHeight="1">
      <c r="A61" s="237" t="s">
        <v>52</v>
      </c>
      <c r="B61" s="234" t="s">
        <v>58</v>
      </c>
      <c r="C61" s="93">
        <v>2273.3332</v>
      </c>
      <c r="D61" s="75">
        <v>2037.5</v>
      </c>
      <c r="E61" s="75">
        <v>2097.232916666667</v>
      </c>
      <c r="F61" s="78">
        <v>2291.666458333333</v>
      </c>
      <c r="G61" s="76">
        <v>2425</v>
      </c>
      <c r="H61" s="117">
        <v>2085.41625</v>
      </c>
      <c r="I61" s="110">
        <v>2133.3334999999997</v>
      </c>
      <c r="J61" s="117">
        <v>2338.1255</v>
      </c>
      <c r="K61" s="78">
        <v>2360.208</v>
      </c>
      <c r="L61" s="117">
        <v>2863.541875</v>
      </c>
      <c r="M61" s="110">
        <v>2656.25</v>
      </c>
      <c r="N61" s="117">
        <v>2868.75</v>
      </c>
      <c r="O61" s="111">
        <f t="shared" si="1"/>
        <v>2369.1964749999997</v>
      </c>
      <c r="P61" s="410"/>
      <c r="Q61" s="410"/>
      <c r="R61" s="410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s="5" customFormat="1" ht="15.75" customHeight="1">
      <c r="A62" s="237" t="s">
        <v>327</v>
      </c>
      <c r="B62" s="234" t="s">
        <v>375</v>
      </c>
      <c r="C62" s="93">
        <v>1751.6</v>
      </c>
      <c r="D62" s="75">
        <v>2138.75</v>
      </c>
      <c r="E62" s="75">
        <v>2493.75</v>
      </c>
      <c r="F62" s="78">
        <v>2160</v>
      </c>
      <c r="G62" s="76">
        <v>2757.333333333333</v>
      </c>
      <c r="H62" s="117">
        <v>3518.125</v>
      </c>
      <c r="I62" s="110">
        <v>3282.3334999999997</v>
      </c>
      <c r="J62" s="117">
        <v>4344.5</v>
      </c>
      <c r="K62" s="78">
        <v>3102.4584999999997</v>
      </c>
      <c r="L62" s="117">
        <v>2270.833125</v>
      </c>
      <c r="M62" s="110">
        <v>1875.63125</v>
      </c>
      <c r="N62" s="117">
        <v>1875</v>
      </c>
      <c r="O62" s="111">
        <f t="shared" si="1"/>
        <v>2630.859559027778</v>
      </c>
      <c r="P62" s="410"/>
      <c r="Q62" s="410"/>
      <c r="R62" s="410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s="5" customFormat="1" ht="15.75" customHeight="1">
      <c r="A63" s="237" t="s">
        <v>313</v>
      </c>
      <c r="B63" s="234" t="s">
        <v>375</v>
      </c>
      <c r="C63" s="93">
        <v>1830.2</v>
      </c>
      <c r="D63" s="75">
        <v>1773.9375</v>
      </c>
      <c r="E63" s="75">
        <v>1855.8333333333333</v>
      </c>
      <c r="F63" s="78">
        <v>1755.41625</v>
      </c>
      <c r="G63" s="76">
        <v>2119.166666666667</v>
      </c>
      <c r="H63" s="117">
        <v>2429.375</v>
      </c>
      <c r="I63" s="110">
        <v>2354.5</v>
      </c>
      <c r="J63" s="117">
        <v>3253.25</v>
      </c>
      <c r="K63" s="78">
        <v>1778.374625</v>
      </c>
      <c r="L63" s="117">
        <v>1395.625</v>
      </c>
      <c r="M63" s="110">
        <v>856.25</v>
      </c>
      <c r="N63" s="117">
        <v>1012.5</v>
      </c>
      <c r="O63" s="111">
        <f t="shared" si="1"/>
        <v>1867.86903125</v>
      </c>
      <c r="P63" s="410"/>
      <c r="Q63" s="410"/>
      <c r="R63" s="410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s="5" customFormat="1" ht="15.75" customHeight="1">
      <c r="A64" s="237" t="s">
        <v>53</v>
      </c>
      <c r="B64" s="234" t="s">
        <v>58</v>
      </c>
      <c r="C64" s="93">
        <v>1846.3319999999999</v>
      </c>
      <c r="D64" s="75">
        <v>1817.4993749999999</v>
      </c>
      <c r="E64" s="75">
        <v>1904.5141666666668</v>
      </c>
      <c r="F64" s="78">
        <v>4291.66625</v>
      </c>
      <c r="G64" s="76">
        <v>3797.6333333333337</v>
      </c>
      <c r="H64" s="117">
        <v>2490.1034375</v>
      </c>
      <c r="I64" s="110">
        <v>2550</v>
      </c>
      <c r="J64" s="117">
        <v>2445.20775</v>
      </c>
      <c r="K64" s="78">
        <v>2127.2915000000003</v>
      </c>
      <c r="L64" s="117">
        <v>1773.958125</v>
      </c>
      <c r="M64" s="110">
        <v>2187.500625</v>
      </c>
      <c r="N64" s="117">
        <v>1975</v>
      </c>
      <c r="O64" s="111">
        <f t="shared" si="1"/>
        <v>2433.892213541667</v>
      </c>
      <c r="P64" s="410"/>
      <c r="Q64" s="410"/>
      <c r="R64" s="410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s="5" customFormat="1" ht="15.75" customHeight="1">
      <c r="A65" s="237" t="s">
        <v>328</v>
      </c>
      <c r="B65" s="234" t="s">
        <v>58</v>
      </c>
      <c r="C65" s="93">
        <v>324</v>
      </c>
      <c r="D65" s="75">
        <v>350</v>
      </c>
      <c r="E65" s="75">
        <v>325</v>
      </c>
      <c r="F65" s="78">
        <v>300</v>
      </c>
      <c r="G65" s="76">
        <v>300</v>
      </c>
      <c r="H65" s="117">
        <v>300</v>
      </c>
      <c r="I65" s="110">
        <v>375</v>
      </c>
      <c r="J65" s="117">
        <v>430</v>
      </c>
      <c r="K65" s="78">
        <v>445.5</v>
      </c>
      <c r="L65" s="117">
        <v>346.1875</v>
      </c>
      <c r="M65" s="110">
        <v>221.875</v>
      </c>
      <c r="N65" s="117">
        <v>243.75</v>
      </c>
      <c r="O65" s="111">
        <f t="shared" si="1"/>
        <v>330.109375</v>
      </c>
      <c r="P65" s="410"/>
      <c r="Q65" s="410"/>
      <c r="R65" s="410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5" customFormat="1" ht="15.75" customHeight="1">
      <c r="A66" s="237" t="s">
        <v>54</v>
      </c>
      <c r="B66" s="234" t="s">
        <v>58</v>
      </c>
      <c r="C66" s="93"/>
      <c r="D66" s="75"/>
      <c r="E66" s="75"/>
      <c r="F66" s="78"/>
      <c r="G66" s="76"/>
      <c r="H66" s="117"/>
      <c r="I66" s="110"/>
      <c r="J66" s="117"/>
      <c r="K66" s="78"/>
      <c r="L66" s="117"/>
      <c r="M66" s="110"/>
      <c r="N66" s="117">
        <v>1500</v>
      </c>
      <c r="O66" s="111">
        <f t="shared" si="1"/>
        <v>1500</v>
      </c>
      <c r="P66" s="410"/>
      <c r="Q66" s="410"/>
      <c r="R66" s="410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s="5" customFormat="1" ht="15.75" customHeight="1">
      <c r="A67" s="237" t="s">
        <v>55</v>
      </c>
      <c r="B67" s="234" t="s">
        <v>58</v>
      </c>
      <c r="C67" s="93"/>
      <c r="D67" s="75"/>
      <c r="E67" s="75"/>
      <c r="F67" s="78"/>
      <c r="G67" s="76"/>
      <c r="H67" s="117"/>
      <c r="I67" s="110"/>
      <c r="J67" s="117"/>
      <c r="K67" s="78"/>
      <c r="L67" s="117"/>
      <c r="M67" s="110"/>
      <c r="N67" s="117">
        <v>1200</v>
      </c>
      <c r="O67" s="111">
        <f>AVERAGE(C67:N67)</f>
        <v>1200</v>
      </c>
      <c r="P67" s="410"/>
      <c r="Q67" s="410"/>
      <c r="R67" s="410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18" s="16" customFormat="1" ht="9.75" customHeight="1">
      <c r="A68" s="236"/>
      <c r="B68" s="238"/>
      <c r="C68" s="11"/>
      <c r="D68" s="11"/>
      <c r="E68" s="292"/>
      <c r="F68" s="13"/>
      <c r="G68" s="292"/>
      <c r="H68" s="292"/>
      <c r="I68" s="14"/>
      <c r="J68" s="292"/>
      <c r="K68" s="13"/>
      <c r="L68" s="14"/>
      <c r="M68" s="14"/>
      <c r="N68" s="292"/>
      <c r="O68" s="354"/>
      <c r="P68" s="410"/>
      <c r="Q68" s="410"/>
      <c r="R68" s="410"/>
    </row>
    <row r="69" spans="1:18" s="16" customFormat="1" ht="18" customHeight="1">
      <c r="A69" s="236"/>
      <c r="B69" s="238"/>
      <c r="C69" s="11"/>
      <c r="D69" s="11"/>
      <c r="E69" s="292"/>
      <c r="F69" s="13"/>
      <c r="G69" s="292"/>
      <c r="H69" s="292"/>
      <c r="I69" s="14"/>
      <c r="J69" s="292"/>
      <c r="K69" s="13"/>
      <c r="L69" s="14"/>
      <c r="M69" s="14"/>
      <c r="N69" s="292"/>
      <c r="O69" s="354"/>
      <c r="P69" s="410"/>
      <c r="Q69" s="410"/>
      <c r="R69" s="410"/>
    </row>
    <row r="70" spans="1:18" s="16" customFormat="1" ht="12" customHeight="1">
      <c r="A70" s="239"/>
      <c r="B70" s="238"/>
      <c r="C70" s="11"/>
      <c r="D70" s="11"/>
      <c r="E70" s="292"/>
      <c r="F70" s="13"/>
      <c r="G70" s="292"/>
      <c r="H70" s="292"/>
      <c r="I70" s="14"/>
      <c r="J70" s="292"/>
      <c r="K70" s="13"/>
      <c r="L70" s="14"/>
      <c r="M70" s="14"/>
      <c r="N70" s="292"/>
      <c r="O70" s="354"/>
      <c r="P70" s="410"/>
      <c r="Q70" s="410"/>
      <c r="R70" s="410"/>
    </row>
    <row r="71" spans="1:18" s="16" customFormat="1" ht="16.5" customHeight="1">
      <c r="A71" s="494" t="s">
        <v>386</v>
      </c>
      <c r="B71" s="494"/>
      <c r="C71" s="494"/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231"/>
      <c r="Q71" s="410"/>
      <c r="R71" s="410"/>
    </row>
    <row r="72" spans="1:18" s="16" customFormat="1" ht="8.25" customHeight="1">
      <c r="A72" s="9"/>
      <c r="B72" s="27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352"/>
      <c r="P72" s="410"/>
      <c r="Q72" s="410"/>
      <c r="R72" s="410"/>
    </row>
    <row r="73" spans="1:31" s="5" customFormat="1" ht="16.5" customHeight="1">
      <c r="A73" s="374"/>
      <c r="B73" s="375"/>
      <c r="C73" s="376"/>
      <c r="D73" s="376"/>
      <c r="E73" s="376"/>
      <c r="F73" s="376"/>
      <c r="G73" s="376"/>
      <c r="H73" s="376"/>
      <c r="I73" s="375"/>
      <c r="J73" s="376"/>
      <c r="K73" s="376"/>
      <c r="L73" s="375"/>
      <c r="M73" s="375"/>
      <c r="N73" s="376"/>
      <c r="O73" s="370"/>
      <c r="P73" s="410"/>
      <c r="Q73" s="410"/>
      <c r="R73" s="410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s="5" customFormat="1" ht="16.5" customHeight="1">
      <c r="A74" s="374" t="s">
        <v>351</v>
      </c>
      <c r="B74" s="375" t="s">
        <v>0</v>
      </c>
      <c r="C74" s="376" t="s">
        <v>16</v>
      </c>
      <c r="D74" s="376" t="s">
        <v>17</v>
      </c>
      <c r="E74" s="376" t="s">
        <v>18</v>
      </c>
      <c r="F74" s="376" t="s">
        <v>19</v>
      </c>
      <c r="G74" s="376" t="s">
        <v>20</v>
      </c>
      <c r="H74" s="376" t="s">
        <v>21</v>
      </c>
      <c r="I74" s="375" t="s">
        <v>22</v>
      </c>
      <c r="J74" s="376" t="s">
        <v>364</v>
      </c>
      <c r="K74" s="376" t="s">
        <v>23</v>
      </c>
      <c r="L74" s="375" t="s">
        <v>24</v>
      </c>
      <c r="M74" s="375" t="s">
        <v>25</v>
      </c>
      <c r="N74" s="376" t="s">
        <v>26</v>
      </c>
      <c r="O74" s="370" t="s">
        <v>40</v>
      </c>
      <c r="P74" s="410"/>
      <c r="Q74" s="410"/>
      <c r="R74" s="410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s="5" customFormat="1" ht="16.5" customHeight="1">
      <c r="A75" s="350" t="s">
        <v>344</v>
      </c>
      <c r="B75" s="234"/>
      <c r="C75" s="113"/>
      <c r="D75" s="113"/>
      <c r="E75" s="117"/>
      <c r="F75" s="118"/>
      <c r="G75" s="117"/>
      <c r="H75" s="117"/>
      <c r="I75" s="115"/>
      <c r="J75" s="117"/>
      <c r="K75" s="118"/>
      <c r="L75" s="115"/>
      <c r="M75" s="115"/>
      <c r="N75" s="117"/>
      <c r="O75" s="355"/>
      <c r="P75" s="410"/>
      <c r="Q75" s="410"/>
      <c r="R75" s="410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s="5" customFormat="1" ht="16.5" customHeight="1">
      <c r="A76" s="237" t="s">
        <v>314</v>
      </c>
      <c r="B76" s="234" t="s">
        <v>375</v>
      </c>
      <c r="C76" s="113">
        <v>5548.3333</v>
      </c>
      <c r="D76" s="113">
        <v>5825.11875</v>
      </c>
      <c r="E76" s="117">
        <v>6048.6102083333335</v>
      </c>
      <c r="F76" s="118">
        <v>5635.41625</v>
      </c>
      <c r="G76" s="117">
        <v>6176.388666666667</v>
      </c>
      <c r="H76" s="117">
        <v>7507.813281250001</v>
      </c>
      <c r="I76" s="115">
        <v>7250</v>
      </c>
      <c r="J76" s="117">
        <v>7976.041</v>
      </c>
      <c r="K76" s="118">
        <v>8155.20875</v>
      </c>
      <c r="L76" s="115">
        <v>6994.79125</v>
      </c>
      <c r="M76" s="118">
        <v>6440.625</v>
      </c>
      <c r="N76" s="117">
        <v>5325.093333333333</v>
      </c>
      <c r="O76" s="229">
        <f>AVERAGE(C76:N76)</f>
        <v>6573.619982465279</v>
      </c>
      <c r="P76" s="410"/>
      <c r="Q76" s="410"/>
      <c r="R76" s="410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5" customFormat="1" ht="16.5" customHeight="1">
      <c r="A77" s="237" t="s">
        <v>345</v>
      </c>
      <c r="B77" s="234" t="s">
        <v>375</v>
      </c>
      <c r="C77" s="113">
        <v>3615.8335999999995</v>
      </c>
      <c r="D77" s="113">
        <v>3853.27</v>
      </c>
      <c r="E77" s="117">
        <v>4309.026875</v>
      </c>
      <c r="F77" s="118">
        <v>2433.7491666666665</v>
      </c>
      <c r="G77" s="117">
        <v>2935.166</v>
      </c>
      <c r="H77" s="117">
        <v>5330.72921875</v>
      </c>
      <c r="I77" s="115">
        <v>5300</v>
      </c>
      <c r="J77" s="117">
        <v>5725.416499999999</v>
      </c>
      <c r="K77" s="118">
        <v>5484.376249999999</v>
      </c>
      <c r="L77" s="115">
        <v>4531.25</v>
      </c>
      <c r="M77" s="118">
        <v>4062.5</v>
      </c>
      <c r="N77" s="117">
        <v>4250</v>
      </c>
      <c r="O77" s="229">
        <f aca="true" t="shared" si="2" ref="O77:O83">AVERAGE(C77:N77)</f>
        <v>4319.276467534722</v>
      </c>
      <c r="P77" s="410"/>
      <c r="Q77" s="410"/>
      <c r="R77" s="410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s="5" customFormat="1" ht="16.5" customHeight="1">
      <c r="A78" s="237" t="s">
        <v>346</v>
      </c>
      <c r="B78" s="234" t="s">
        <v>58</v>
      </c>
      <c r="C78" s="113">
        <v>312.12</v>
      </c>
      <c r="D78" s="113">
        <v>300</v>
      </c>
      <c r="E78" s="117">
        <v>278.99</v>
      </c>
      <c r="F78" s="118">
        <v>268.958125</v>
      </c>
      <c r="G78" s="117">
        <v>256.9438333333334</v>
      </c>
      <c r="H78" s="117">
        <v>244.58375</v>
      </c>
      <c r="I78" s="115">
        <v>285.916</v>
      </c>
      <c r="J78" s="117">
        <v>297.58299999999997</v>
      </c>
      <c r="K78" s="118">
        <v>299.915875</v>
      </c>
      <c r="L78" s="115">
        <v>214.6875</v>
      </c>
      <c r="M78" s="118">
        <v>112.29125</v>
      </c>
      <c r="N78" s="117">
        <v>103.75</v>
      </c>
      <c r="O78" s="229">
        <f t="shared" si="2"/>
        <v>247.97827777777783</v>
      </c>
      <c r="P78" s="410"/>
      <c r="Q78" s="410"/>
      <c r="R78" s="410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s="4" customFormat="1" ht="17.25" customHeight="1">
      <c r="A79" s="356" t="s">
        <v>348</v>
      </c>
      <c r="B79" s="357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29"/>
      <c r="P79" s="9"/>
      <c r="Q79" s="9"/>
      <c r="R79" s="9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s="5" customFormat="1" ht="16.5" customHeight="1">
      <c r="A80" s="237" t="s">
        <v>56</v>
      </c>
      <c r="B80" s="234" t="s">
        <v>57</v>
      </c>
      <c r="C80" s="113">
        <v>5040</v>
      </c>
      <c r="D80" s="113">
        <v>4987.5</v>
      </c>
      <c r="E80" s="117">
        <v>5000</v>
      </c>
      <c r="F80" s="118">
        <v>5375</v>
      </c>
      <c r="G80" s="117">
        <v>5500</v>
      </c>
      <c r="H80" s="117">
        <v>5468.75</v>
      </c>
      <c r="I80" s="115">
        <v>5505</v>
      </c>
      <c r="J80" s="117">
        <v>5560</v>
      </c>
      <c r="K80" s="118">
        <v>5706.25</v>
      </c>
      <c r="L80" s="115">
        <v>5818.75</v>
      </c>
      <c r="M80" s="118">
        <v>5968.75</v>
      </c>
      <c r="N80" s="117">
        <v>5975</v>
      </c>
      <c r="O80" s="229">
        <f t="shared" si="2"/>
        <v>5492.083333333333</v>
      </c>
      <c r="P80" s="410"/>
      <c r="Q80" s="410"/>
      <c r="R80" s="410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s="5" customFormat="1" ht="16.5" customHeight="1">
      <c r="A81" s="237" t="s">
        <v>312</v>
      </c>
      <c r="B81" s="234" t="s">
        <v>57</v>
      </c>
      <c r="C81" s="113">
        <v>3982</v>
      </c>
      <c r="D81" s="113">
        <v>3906.25</v>
      </c>
      <c r="E81" s="117">
        <v>3864.5833333333335</v>
      </c>
      <c r="F81" s="118">
        <v>4343.75</v>
      </c>
      <c r="G81" s="117">
        <v>4885</v>
      </c>
      <c r="H81" s="117">
        <v>4992.1875</v>
      </c>
      <c r="I81" s="115">
        <v>5345</v>
      </c>
      <c r="J81" s="117">
        <v>5182.5</v>
      </c>
      <c r="K81" s="118">
        <v>4935</v>
      </c>
      <c r="L81" s="115">
        <v>5575</v>
      </c>
      <c r="M81" s="118">
        <v>5637.5</v>
      </c>
      <c r="N81" s="117">
        <v>5600</v>
      </c>
      <c r="O81" s="229">
        <f t="shared" si="2"/>
        <v>4854.064236111111</v>
      </c>
      <c r="P81" s="410"/>
      <c r="Q81" s="410"/>
      <c r="R81" s="410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s="5" customFormat="1" ht="16.5" customHeight="1">
      <c r="A82" s="237" t="s">
        <v>11</v>
      </c>
      <c r="B82" s="234" t="s">
        <v>57</v>
      </c>
      <c r="C82" s="113">
        <v>2139.125</v>
      </c>
      <c r="D82" s="113">
        <v>2650</v>
      </c>
      <c r="E82" s="117">
        <v>2610.1</v>
      </c>
      <c r="F82" s="118">
        <v>2800</v>
      </c>
      <c r="G82" s="117">
        <v>2700</v>
      </c>
      <c r="H82" s="117">
        <v>2611.71875</v>
      </c>
      <c r="I82" s="115">
        <v>2775</v>
      </c>
      <c r="J82" s="117">
        <v>2776.25</v>
      </c>
      <c r="K82" s="118">
        <v>2989.375</v>
      </c>
      <c r="L82" s="115">
        <v>3600</v>
      </c>
      <c r="M82" s="118">
        <v>3595.83375</v>
      </c>
      <c r="N82" s="117">
        <v>3737.5</v>
      </c>
      <c r="O82" s="229">
        <f t="shared" si="2"/>
        <v>2915.408541666666</v>
      </c>
      <c r="P82" s="410"/>
      <c r="Q82" s="410"/>
      <c r="R82" s="410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s="5" customFormat="1" ht="16.5" customHeight="1">
      <c r="A83" s="237" t="s">
        <v>377</v>
      </c>
      <c r="B83" s="234" t="s">
        <v>57</v>
      </c>
      <c r="C83" s="113"/>
      <c r="D83" s="113"/>
      <c r="E83" s="117"/>
      <c r="F83" s="118">
        <v>2800</v>
      </c>
      <c r="G83" s="117">
        <v>2700</v>
      </c>
      <c r="H83" s="117">
        <v>2611.71875</v>
      </c>
      <c r="I83" s="115">
        <v>2775</v>
      </c>
      <c r="J83" s="117">
        <v>2776.25</v>
      </c>
      <c r="K83" s="118">
        <v>2989.375</v>
      </c>
      <c r="L83" s="115">
        <v>3600</v>
      </c>
      <c r="M83" s="118">
        <v>3595.83375</v>
      </c>
      <c r="N83" s="117">
        <v>3737.5</v>
      </c>
      <c r="O83" s="229">
        <f t="shared" si="2"/>
        <v>3065.0752777777775</v>
      </c>
      <c r="P83" s="410"/>
      <c r="Q83" s="410"/>
      <c r="R83" s="410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s="5" customFormat="1" ht="16.5" customHeight="1">
      <c r="A84" s="358" t="s">
        <v>331</v>
      </c>
      <c r="B84" s="234"/>
      <c r="C84" s="113"/>
      <c r="D84" s="113"/>
      <c r="E84" s="117"/>
      <c r="F84" s="118"/>
      <c r="G84" s="122"/>
      <c r="H84" s="118"/>
      <c r="I84" s="115"/>
      <c r="J84" s="117"/>
      <c r="K84" s="115"/>
      <c r="L84" s="118"/>
      <c r="M84" s="118"/>
      <c r="N84" s="117"/>
      <c r="O84" s="229"/>
      <c r="P84" s="410"/>
      <c r="Q84" s="410"/>
      <c r="R84" s="410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s="5" customFormat="1" ht="16.5" customHeight="1">
      <c r="A85" s="237" t="s">
        <v>349</v>
      </c>
      <c r="B85" s="234" t="s">
        <v>58</v>
      </c>
      <c r="C85" s="113">
        <v>198.35</v>
      </c>
      <c r="D85" s="113">
        <v>186.875</v>
      </c>
      <c r="E85" s="117">
        <v>186.35416666666666</v>
      </c>
      <c r="F85" s="118">
        <v>242.1875</v>
      </c>
      <c r="G85" s="117">
        <v>237.58333333333334</v>
      </c>
      <c r="H85" s="117">
        <v>229.21875</v>
      </c>
      <c r="I85" s="115">
        <v>233.875</v>
      </c>
      <c r="J85" s="117">
        <v>257.46875</v>
      </c>
      <c r="K85" s="118">
        <v>275.68725</v>
      </c>
      <c r="L85" s="115">
        <v>276.875</v>
      </c>
      <c r="M85" s="118">
        <v>252.1875</v>
      </c>
      <c r="N85" s="117">
        <v>286.875</v>
      </c>
      <c r="O85" s="229">
        <f>AVERAGE(C85:N85)</f>
        <v>238.62810416666665</v>
      </c>
      <c r="P85" s="410"/>
      <c r="Q85" s="410"/>
      <c r="R85" s="410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18" s="16" customFormat="1" ht="15" customHeight="1">
      <c r="A86" s="351" t="s">
        <v>381</v>
      </c>
      <c r="B86" s="359"/>
      <c r="C86" s="8"/>
      <c r="D86" s="360"/>
      <c r="E86" s="8"/>
      <c r="F86" s="361"/>
      <c r="G86" s="361"/>
      <c r="H86" s="361"/>
      <c r="J86" s="361"/>
      <c r="K86" s="361"/>
      <c r="L86" s="361"/>
      <c r="M86" s="8"/>
      <c r="N86" s="362"/>
      <c r="O86" s="363"/>
      <c r="P86" s="410"/>
      <c r="Q86" s="410"/>
      <c r="R86" s="410"/>
    </row>
    <row r="87" spans="1:18" s="8" customFormat="1" ht="17.25" customHeight="1">
      <c r="A87" s="236" t="s">
        <v>378</v>
      </c>
      <c r="B87" s="291"/>
      <c r="D87" s="360"/>
      <c r="O87" s="364"/>
      <c r="P87" s="9"/>
      <c r="Q87" s="9"/>
      <c r="R87" s="9"/>
    </row>
    <row r="88" spans="2:15" s="9" customFormat="1" ht="12">
      <c r="B88" s="276"/>
      <c r="C88" s="8"/>
      <c r="O88" s="364"/>
    </row>
    <row r="89" spans="2:15" s="9" customFormat="1" ht="12">
      <c r="B89" s="276"/>
      <c r="O89" s="364"/>
    </row>
    <row r="90" spans="2:15" s="8" customFormat="1" ht="11.25">
      <c r="B90" s="291"/>
      <c r="O90" s="364"/>
    </row>
    <row r="91" spans="2:15" s="9" customFormat="1" ht="12.75">
      <c r="B91" s="27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4"/>
    </row>
    <row r="92" spans="3:15" s="9" customFormat="1" ht="12.7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65"/>
    </row>
    <row r="93" spans="2:15" s="9" customFormat="1" ht="12">
      <c r="B93" s="276"/>
      <c r="O93" s="364"/>
    </row>
    <row r="94" spans="2:15" s="9" customFormat="1" ht="12">
      <c r="B94" s="276"/>
      <c r="O94" s="364"/>
    </row>
    <row r="95" spans="2:15" s="9" customFormat="1" ht="12">
      <c r="B95" s="276"/>
      <c r="O95" s="364"/>
    </row>
    <row r="96" spans="2:15" s="9" customFormat="1" ht="12">
      <c r="B96" s="276"/>
      <c r="O96" s="364"/>
    </row>
    <row r="97" spans="2:15" s="9" customFormat="1" ht="12">
      <c r="B97" s="276"/>
      <c r="O97" s="364"/>
    </row>
    <row r="98" spans="2:15" s="9" customFormat="1" ht="12">
      <c r="B98" s="276"/>
      <c r="O98" s="364"/>
    </row>
    <row r="99" spans="2:15" s="9" customFormat="1" ht="12">
      <c r="B99" s="276"/>
      <c r="O99" s="364"/>
    </row>
    <row r="100" spans="2:15" s="9" customFormat="1" ht="12">
      <c r="B100" s="276"/>
      <c r="O100" s="364"/>
    </row>
    <row r="101" spans="2:15" s="9" customFormat="1" ht="12">
      <c r="B101" s="276"/>
      <c r="O101" s="364"/>
    </row>
    <row r="102" spans="2:15" s="9" customFormat="1" ht="12">
      <c r="B102" s="276"/>
      <c r="O102" s="364"/>
    </row>
    <row r="103" spans="2:15" s="9" customFormat="1" ht="12">
      <c r="B103" s="276"/>
      <c r="O103" s="364"/>
    </row>
    <row r="104" spans="2:15" s="9" customFormat="1" ht="12">
      <c r="B104" s="276"/>
      <c r="O104" s="364"/>
    </row>
    <row r="105" spans="2:15" s="9" customFormat="1" ht="12">
      <c r="B105" s="276"/>
      <c r="O105" s="364"/>
    </row>
    <row r="106" spans="2:15" s="9" customFormat="1" ht="12">
      <c r="B106" s="276"/>
      <c r="O106" s="364"/>
    </row>
    <row r="107" spans="2:15" s="9" customFormat="1" ht="12">
      <c r="B107" s="276"/>
      <c r="O107" s="364"/>
    </row>
    <row r="108" spans="2:15" s="9" customFormat="1" ht="12">
      <c r="B108" s="276"/>
      <c r="O108" s="364"/>
    </row>
    <row r="109" spans="2:15" s="9" customFormat="1" ht="12">
      <c r="B109" s="276"/>
      <c r="O109" s="364"/>
    </row>
    <row r="110" spans="2:15" s="9" customFormat="1" ht="12">
      <c r="B110" s="276"/>
      <c r="O110" s="364"/>
    </row>
    <row r="111" spans="2:15" s="9" customFormat="1" ht="12">
      <c r="B111" s="276"/>
      <c r="O111" s="364"/>
    </row>
    <row r="112" spans="2:15" s="9" customFormat="1" ht="12">
      <c r="B112" s="276"/>
      <c r="O112" s="364"/>
    </row>
    <row r="113" spans="2:15" s="9" customFormat="1" ht="12">
      <c r="B113" s="276"/>
      <c r="O113" s="364"/>
    </row>
    <row r="114" spans="2:15" s="9" customFormat="1" ht="12">
      <c r="B114" s="276"/>
      <c r="O114" s="364"/>
    </row>
    <row r="115" spans="2:15" s="9" customFormat="1" ht="12">
      <c r="B115" s="276"/>
      <c r="O115" s="364"/>
    </row>
    <row r="116" spans="2:15" s="9" customFormat="1" ht="12">
      <c r="B116" s="276"/>
      <c r="O116" s="364"/>
    </row>
    <row r="117" spans="2:15" s="9" customFormat="1" ht="12">
      <c r="B117" s="276"/>
      <c r="O117" s="364"/>
    </row>
    <row r="118" spans="2:15" s="9" customFormat="1" ht="12">
      <c r="B118" s="276"/>
      <c r="O118" s="364"/>
    </row>
    <row r="119" spans="2:15" s="9" customFormat="1" ht="12">
      <c r="B119" s="276"/>
      <c r="O119" s="364"/>
    </row>
    <row r="120" spans="2:15" s="9" customFormat="1" ht="12">
      <c r="B120" s="276"/>
      <c r="O120" s="364"/>
    </row>
    <row r="121" spans="2:15" s="9" customFormat="1" ht="12">
      <c r="B121" s="276"/>
      <c r="O121" s="364"/>
    </row>
    <row r="122" spans="2:15" s="9" customFormat="1" ht="12">
      <c r="B122" s="276"/>
      <c r="O122" s="364"/>
    </row>
    <row r="123" spans="2:15" s="9" customFormat="1" ht="12">
      <c r="B123" s="276"/>
      <c r="O123" s="364"/>
    </row>
    <row r="124" spans="2:15" s="9" customFormat="1" ht="12">
      <c r="B124" s="276"/>
      <c r="O124" s="364"/>
    </row>
    <row r="125" spans="2:15" s="9" customFormat="1" ht="12">
      <c r="B125" s="276"/>
      <c r="O125" s="364"/>
    </row>
    <row r="126" spans="2:15" s="9" customFormat="1" ht="12">
      <c r="B126" s="276"/>
      <c r="O126" s="364"/>
    </row>
    <row r="127" spans="2:15" s="9" customFormat="1" ht="12">
      <c r="B127" s="276"/>
      <c r="O127" s="364"/>
    </row>
    <row r="128" spans="2:15" s="9" customFormat="1" ht="12">
      <c r="B128" s="276"/>
      <c r="O128" s="364"/>
    </row>
    <row r="129" spans="2:15" s="9" customFormat="1" ht="12">
      <c r="B129" s="276"/>
      <c r="O129" s="364"/>
    </row>
    <row r="130" spans="2:15" s="9" customFormat="1" ht="12">
      <c r="B130" s="276"/>
      <c r="O130" s="364"/>
    </row>
    <row r="131" spans="2:15" s="9" customFormat="1" ht="12">
      <c r="B131" s="276"/>
      <c r="O131" s="364"/>
    </row>
    <row r="132" spans="2:15" s="9" customFormat="1" ht="12">
      <c r="B132" s="276"/>
      <c r="O132" s="364"/>
    </row>
    <row r="133" spans="2:15" s="9" customFormat="1" ht="12">
      <c r="B133" s="276"/>
      <c r="O133" s="364"/>
    </row>
    <row r="134" spans="2:15" s="9" customFormat="1" ht="12">
      <c r="B134" s="276"/>
      <c r="O134" s="364"/>
    </row>
    <row r="135" spans="2:15" s="9" customFormat="1" ht="12">
      <c r="B135" s="276"/>
      <c r="O135" s="364"/>
    </row>
    <row r="136" spans="2:15" s="9" customFormat="1" ht="12">
      <c r="B136" s="276"/>
      <c r="O136" s="364"/>
    </row>
    <row r="137" spans="2:15" s="9" customFormat="1" ht="12">
      <c r="B137" s="276"/>
      <c r="O137" s="364"/>
    </row>
    <row r="138" spans="2:15" s="9" customFormat="1" ht="12">
      <c r="B138" s="276"/>
      <c r="O138" s="364"/>
    </row>
    <row r="139" spans="2:15" s="9" customFormat="1" ht="12">
      <c r="B139" s="276"/>
      <c r="O139" s="364"/>
    </row>
    <row r="140" spans="2:15" s="9" customFormat="1" ht="12">
      <c r="B140" s="276"/>
      <c r="O140" s="364"/>
    </row>
    <row r="141" spans="2:15" s="9" customFormat="1" ht="12">
      <c r="B141" s="276"/>
      <c r="O141" s="364"/>
    </row>
    <row r="142" spans="2:15" s="9" customFormat="1" ht="12">
      <c r="B142" s="276"/>
      <c r="O142" s="364"/>
    </row>
    <row r="143" spans="2:15" s="9" customFormat="1" ht="12">
      <c r="B143" s="276"/>
      <c r="O143" s="364"/>
    </row>
    <row r="144" spans="2:15" s="9" customFormat="1" ht="12">
      <c r="B144" s="276"/>
      <c r="O144" s="364"/>
    </row>
    <row r="145" spans="2:15" s="9" customFormat="1" ht="12">
      <c r="B145" s="276"/>
      <c r="O145" s="364"/>
    </row>
    <row r="146" spans="2:15" s="9" customFormat="1" ht="12">
      <c r="B146" s="276"/>
      <c r="O146" s="364"/>
    </row>
    <row r="147" spans="2:15" s="9" customFormat="1" ht="12">
      <c r="B147" s="276"/>
      <c r="O147" s="364"/>
    </row>
    <row r="148" spans="2:15" s="9" customFormat="1" ht="12">
      <c r="B148" s="276"/>
      <c r="O148" s="364"/>
    </row>
    <row r="149" spans="2:15" s="9" customFormat="1" ht="12">
      <c r="B149" s="276"/>
      <c r="O149" s="364"/>
    </row>
    <row r="150" spans="2:15" s="9" customFormat="1" ht="12">
      <c r="B150" s="276"/>
      <c r="O150" s="364"/>
    </row>
    <row r="151" spans="2:15" s="9" customFormat="1" ht="12">
      <c r="B151" s="276"/>
      <c r="O151" s="364"/>
    </row>
    <row r="152" spans="2:15" s="9" customFormat="1" ht="12">
      <c r="B152" s="276"/>
      <c r="O152" s="364"/>
    </row>
    <row r="153" spans="2:15" s="9" customFormat="1" ht="12">
      <c r="B153" s="276"/>
      <c r="O153" s="364"/>
    </row>
    <row r="154" spans="2:15" s="9" customFormat="1" ht="12">
      <c r="B154" s="276"/>
      <c r="O154" s="364"/>
    </row>
    <row r="155" spans="2:15" s="9" customFormat="1" ht="12">
      <c r="B155" s="276"/>
      <c r="O155" s="364"/>
    </row>
    <row r="156" spans="2:15" s="9" customFormat="1" ht="12">
      <c r="B156" s="276"/>
      <c r="O156" s="364"/>
    </row>
    <row r="157" spans="2:15" s="9" customFormat="1" ht="12">
      <c r="B157" s="276"/>
      <c r="O157" s="364"/>
    </row>
    <row r="158" spans="2:15" s="9" customFormat="1" ht="12">
      <c r="B158" s="276"/>
      <c r="O158" s="364"/>
    </row>
    <row r="159" spans="2:15" s="9" customFormat="1" ht="12">
      <c r="B159" s="276"/>
      <c r="O159" s="364"/>
    </row>
    <row r="160" spans="2:15" s="9" customFormat="1" ht="12">
      <c r="B160" s="276"/>
      <c r="O160" s="364"/>
    </row>
    <row r="161" spans="2:15" s="9" customFormat="1" ht="12">
      <c r="B161" s="276"/>
      <c r="O161" s="364"/>
    </row>
    <row r="162" spans="2:15" s="9" customFormat="1" ht="12">
      <c r="B162" s="276"/>
      <c r="O162" s="364"/>
    </row>
    <row r="163" spans="2:15" s="9" customFormat="1" ht="12">
      <c r="B163" s="276"/>
      <c r="O163" s="364"/>
    </row>
    <row r="164" spans="2:15" s="9" customFormat="1" ht="12">
      <c r="B164" s="276"/>
      <c r="O164" s="364"/>
    </row>
    <row r="165" spans="2:15" s="9" customFormat="1" ht="12">
      <c r="B165" s="276"/>
      <c r="O165" s="364"/>
    </row>
    <row r="166" spans="2:15" s="9" customFormat="1" ht="12">
      <c r="B166" s="276"/>
      <c r="O166" s="364"/>
    </row>
    <row r="167" spans="2:15" s="9" customFormat="1" ht="12">
      <c r="B167" s="276"/>
      <c r="O167" s="364"/>
    </row>
    <row r="168" spans="2:15" s="9" customFormat="1" ht="12">
      <c r="B168" s="276"/>
      <c r="O168" s="364"/>
    </row>
    <row r="169" spans="2:15" s="9" customFormat="1" ht="12">
      <c r="B169" s="276"/>
      <c r="O169" s="364"/>
    </row>
    <row r="170" spans="2:15" s="9" customFormat="1" ht="12">
      <c r="B170" s="276"/>
      <c r="O170" s="364"/>
    </row>
    <row r="171" spans="2:15" s="9" customFormat="1" ht="12">
      <c r="B171" s="276"/>
      <c r="O171" s="364"/>
    </row>
    <row r="172" spans="2:15" s="9" customFormat="1" ht="12">
      <c r="B172" s="276"/>
      <c r="O172" s="364"/>
    </row>
    <row r="173" spans="2:15" s="9" customFormat="1" ht="12">
      <c r="B173" s="276"/>
      <c r="O173" s="364"/>
    </row>
    <row r="174" spans="2:15" s="9" customFormat="1" ht="12">
      <c r="B174" s="276"/>
      <c r="O174" s="364"/>
    </row>
    <row r="175" spans="2:15" s="9" customFormat="1" ht="12">
      <c r="B175" s="276"/>
      <c r="O175" s="364"/>
    </row>
    <row r="176" spans="2:15" s="9" customFormat="1" ht="12">
      <c r="B176" s="276"/>
      <c r="O176" s="364"/>
    </row>
    <row r="177" spans="2:15" s="9" customFormat="1" ht="12">
      <c r="B177" s="276"/>
      <c r="O177" s="364"/>
    </row>
    <row r="178" spans="2:15" s="9" customFormat="1" ht="12">
      <c r="B178" s="276"/>
      <c r="O178" s="364"/>
    </row>
    <row r="179" spans="2:15" s="9" customFormat="1" ht="12">
      <c r="B179" s="276"/>
      <c r="O179" s="364"/>
    </row>
    <row r="180" spans="2:15" s="9" customFormat="1" ht="12">
      <c r="B180" s="276"/>
      <c r="O180" s="364"/>
    </row>
    <row r="181" spans="2:15" s="9" customFormat="1" ht="12">
      <c r="B181" s="276"/>
      <c r="O181" s="364"/>
    </row>
    <row r="182" spans="2:15" s="9" customFormat="1" ht="12">
      <c r="B182" s="276"/>
      <c r="O182" s="364"/>
    </row>
    <row r="183" spans="2:15" s="9" customFormat="1" ht="12">
      <c r="B183" s="276"/>
      <c r="O183" s="364"/>
    </row>
    <row r="184" spans="2:15" s="9" customFormat="1" ht="12">
      <c r="B184" s="276"/>
      <c r="O184" s="364"/>
    </row>
    <row r="185" spans="2:15" s="9" customFormat="1" ht="12">
      <c r="B185" s="276"/>
      <c r="O185" s="364"/>
    </row>
    <row r="186" spans="2:15" s="9" customFormat="1" ht="12">
      <c r="B186" s="276"/>
      <c r="O186" s="364"/>
    </row>
    <row r="187" spans="2:15" s="9" customFormat="1" ht="12">
      <c r="B187" s="276"/>
      <c r="O187" s="364"/>
    </row>
    <row r="188" spans="2:15" s="9" customFormat="1" ht="12">
      <c r="B188" s="276"/>
      <c r="O188" s="364"/>
    </row>
    <row r="189" spans="2:15" s="9" customFormat="1" ht="12">
      <c r="B189" s="276"/>
      <c r="O189" s="364"/>
    </row>
    <row r="190" spans="2:15" s="9" customFormat="1" ht="12">
      <c r="B190" s="276"/>
      <c r="O190" s="364"/>
    </row>
    <row r="191" spans="2:15" s="9" customFormat="1" ht="12">
      <c r="B191" s="276"/>
      <c r="O191" s="364"/>
    </row>
    <row r="192" spans="2:15" s="9" customFormat="1" ht="12">
      <c r="B192" s="276"/>
      <c r="O192" s="364"/>
    </row>
    <row r="193" spans="2:15" s="9" customFormat="1" ht="12">
      <c r="B193" s="276"/>
      <c r="O193" s="364"/>
    </row>
    <row r="194" spans="2:15" s="9" customFormat="1" ht="12">
      <c r="B194" s="276"/>
      <c r="O194" s="364"/>
    </row>
    <row r="195" spans="2:15" s="9" customFormat="1" ht="12">
      <c r="B195" s="276"/>
      <c r="O195" s="364"/>
    </row>
    <row r="196" spans="2:15" s="9" customFormat="1" ht="12">
      <c r="B196" s="276"/>
      <c r="O196" s="364"/>
    </row>
    <row r="197" spans="2:15" s="9" customFormat="1" ht="12">
      <c r="B197" s="276"/>
      <c r="O197" s="364"/>
    </row>
    <row r="198" spans="2:15" s="9" customFormat="1" ht="12">
      <c r="B198" s="276"/>
      <c r="O198" s="364"/>
    </row>
    <row r="199" spans="2:15" s="9" customFormat="1" ht="12">
      <c r="B199" s="276"/>
      <c r="O199" s="364"/>
    </row>
    <row r="200" spans="2:15" s="9" customFormat="1" ht="12">
      <c r="B200" s="276"/>
      <c r="O200" s="364"/>
    </row>
    <row r="201" spans="2:15" s="9" customFormat="1" ht="12">
      <c r="B201" s="276"/>
      <c r="O201" s="364"/>
    </row>
    <row r="202" spans="2:15" s="9" customFormat="1" ht="12">
      <c r="B202" s="276"/>
      <c r="O202" s="364"/>
    </row>
    <row r="203" spans="2:15" s="9" customFormat="1" ht="12">
      <c r="B203" s="276"/>
      <c r="O203" s="364"/>
    </row>
    <row r="204" spans="2:15" s="9" customFormat="1" ht="12">
      <c r="B204" s="276"/>
      <c r="O204" s="364"/>
    </row>
    <row r="205" spans="2:15" s="9" customFormat="1" ht="12">
      <c r="B205" s="276"/>
      <c r="O205" s="364"/>
    </row>
    <row r="206" spans="2:15" s="9" customFormat="1" ht="12">
      <c r="B206" s="276"/>
      <c r="O206" s="364"/>
    </row>
    <row r="207" spans="2:15" s="9" customFormat="1" ht="12">
      <c r="B207" s="276"/>
      <c r="O207" s="364"/>
    </row>
    <row r="208" spans="2:15" s="9" customFormat="1" ht="12">
      <c r="B208" s="276"/>
      <c r="O208" s="364"/>
    </row>
    <row r="209" spans="2:15" s="9" customFormat="1" ht="12">
      <c r="B209" s="276"/>
      <c r="O209" s="364"/>
    </row>
    <row r="210" spans="2:15" s="9" customFormat="1" ht="12">
      <c r="B210" s="276"/>
      <c r="O210" s="364"/>
    </row>
    <row r="211" spans="2:15" s="9" customFormat="1" ht="12">
      <c r="B211" s="276"/>
      <c r="O211" s="364"/>
    </row>
    <row r="212" spans="2:15" s="9" customFormat="1" ht="12">
      <c r="B212" s="276"/>
      <c r="O212" s="364"/>
    </row>
    <row r="213" spans="2:15" s="9" customFormat="1" ht="12">
      <c r="B213" s="276"/>
      <c r="O213" s="364"/>
    </row>
    <row r="214" spans="2:15" s="9" customFormat="1" ht="12">
      <c r="B214" s="276"/>
      <c r="O214" s="364"/>
    </row>
    <row r="215" spans="2:15" s="9" customFormat="1" ht="12">
      <c r="B215" s="276"/>
      <c r="O215" s="364"/>
    </row>
    <row r="216" spans="2:15" s="9" customFormat="1" ht="12">
      <c r="B216" s="276"/>
      <c r="O216" s="364"/>
    </row>
    <row r="217" spans="2:15" s="9" customFormat="1" ht="12">
      <c r="B217" s="276"/>
      <c r="O217" s="364"/>
    </row>
    <row r="218" spans="2:15" s="9" customFormat="1" ht="12">
      <c r="B218" s="276"/>
      <c r="O218" s="364"/>
    </row>
    <row r="219" spans="2:15" s="9" customFormat="1" ht="12">
      <c r="B219" s="276"/>
      <c r="O219" s="364"/>
    </row>
    <row r="220" spans="2:15" s="9" customFormat="1" ht="12">
      <c r="B220" s="276"/>
      <c r="O220" s="364"/>
    </row>
    <row r="221" spans="2:15" s="9" customFormat="1" ht="12">
      <c r="B221" s="276"/>
      <c r="O221" s="364"/>
    </row>
    <row r="222" spans="2:15" s="9" customFormat="1" ht="12">
      <c r="B222" s="276"/>
      <c r="O222" s="364"/>
    </row>
    <row r="223" spans="2:15" s="9" customFormat="1" ht="12">
      <c r="B223" s="276"/>
      <c r="O223" s="364"/>
    </row>
    <row r="224" spans="2:15" s="9" customFormat="1" ht="12">
      <c r="B224" s="276"/>
      <c r="O224" s="364"/>
    </row>
    <row r="225" spans="2:15" s="9" customFormat="1" ht="12">
      <c r="B225" s="276"/>
      <c r="O225" s="364"/>
    </row>
    <row r="226" spans="2:15" s="9" customFormat="1" ht="12">
      <c r="B226" s="276"/>
      <c r="O226" s="364"/>
    </row>
    <row r="227" spans="2:15" s="9" customFormat="1" ht="12">
      <c r="B227" s="276"/>
      <c r="O227" s="364"/>
    </row>
    <row r="228" spans="2:15" s="9" customFormat="1" ht="12">
      <c r="B228" s="276"/>
      <c r="O228" s="364"/>
    </row>
    <row r="229" spans="2:15" s="9" customFormat="1" ht="12">
      <c r="B229" s="276"/>
      <c r="O229" s="364"/>
    </row>
    <row r="230" spans="2:15" s="9" customFormat="1" ht="12">
      <c r="B230" s="276"/>
      <c r="O230" s="364"/>
    </row>
    <row r="231" spans="2:15" s="9" customFormat="1" ht="12">
      <c r="B231" s="276"/>
      <c r="O231" s="364"/>
    </row>
    <row r="232" spans="2:15" s="9" customFormat="1" ht="12">
      <c r="B232" s="276"/>
      <c r="O232" s="364"/>
    </row>
    <row r="233" spans="2:15" s="9" customFormat="1" ht="12">
      <c r="B233" s="276"/>
      <c r="O233" s="364"/>
    </row>
    <row r="234" spans="2:15" s="9" customFormat="1" ht="12">
      <c r="B234" s="276"/>
      <c r="O234" s="364"/>
    </row>
    <row r="235" spans="2:15" s="9" customFormat="1" ht="12">
      <c r="B235" s="276"/>
      <c r="O235" s="364"/>
    </row>
    <row r="236" spans="2:15" s="9" customFormat="1" ht="12">
      <c r="B236" s="276"/>
      <c r="O236" s="364"/>
    </row>
    <row r="237" spans="2:15" s="9" customFormat="1" ht="12">
      <c r="B237" s="276"/>
      <c r="O237" s="364"/>
    </row>
    <row r="238" spans="2:15" s="9" customFormat="1" ht="12">
      <c r="B238" s="276"/>
      <c r="O238" s="364"/>
    </row>
    <row r="239" spans="2:15" s="9" customFormat="1" ht="12">
      <c r="B239" s="276"/>
      <c r="O239" s="364"/>
    </row>
  </sheetData>
  <sheetProtection/>
  <mergeCells count="3">
    <mergeCell ref="A1:O1"/>
    <mergeCell ref="A37:O37"/>
    <mergeCell ref="A71:O7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Jannette Leo</cp:lastModifiedBy>
  <cp:lastPrinted>2019-03-22T18:42:37Z</cp:lastPrinted>
  <dcterms:created xsi:type="dcterms:W3CDTF">1998-02-24T00:38:57Z</dcterms:created>
  <dcterms:modified xsi:type="dcterms:W3CDTF">2024-02-22T13:05:25Z</dcterms:modified>
  <cp:category/>
  <cp:version/>
  <cp:contentType/>
  <cp:contentStatus/>
</cp:coreProperties>
</file>