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ntreras.AGRICULTURA\Desktop\PIB (portal)\"/>
    </mc:Choice>
  </mc:AlternateContent>
  <bookViews>
    <workbookView xWindow="0" yWindow="0" windowWidth="20490" windowHeight="7650"/>
  </bookViews>
  <sheets>
    <sheet name="Cuadro 1.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4" l="1"/>
  <c r="AE11" i="4"/>
  <c r="AE23" i="4"/>
  <c r="AC23" i="4"/>
  <c r="AE12" i="4" l="1"/>
  <c r="AC11" i="4"/>
  <c r="AC14" i="4"/>
  <c r="AA11" i="4"/>
  <c r="AE41" i="4"/>
  <c r="AE13" i="4"/>
  <c r="AE14" i="4"/>
  <c r="AE15" i="4"/>
  <c r="AE16" i="4"/>
  <c r="AE17" i="4"/>
  <c r="AE18" i="4"/>
  <c r="AE19" i="4"/>
  <c r="AE20" i="4"/>
  <c r="AE21" i="4"/>
  <c r="AE22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C34" i="4"/>
  <c r="AC12" i="4"/>
  <c r="AC13" i="4" l="1"/>
  <c r="AC15" i="4"/>
  <c r="AC16" i="4"/>
  <c r="AC17" i="4"/>
  <c r="AC18" i="4"/>
  <c r="AC19" i="4"/>
  <c r="AC20" i="4"/>
  <c r="AC21" i="4"/>
  <c r="AC22" i="4"/>
  <c r="AC24" i="4"/>
  <c r="AC25" i="4"/>
  <c r="AC26" i="4"/>
  <c r="AC27" i="4"/>
  <c r="AC28" i="4"/>
  <c r="AC29" i="4"/>
  <c r="AC30" i="4"/>
  <c r="AC31" i="4"/>
  <c r="AC32" i="4"/>
  <c r="AC33" i="4"/>
  <c r="AC35" i="4"/>
  <c r="AC36" i="4"/>
  <c r="AC37" i="4"/>
  <c r="AC38" i="4"/>
  <c r="AC39" i="4"/>
  <c r="AC40" i="4"/>
  <c r="AC41" i="4"/>
  <c r="AA40" i="4"/>
  <c r="Y40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1" i="4"/>
  <c r="Q11" i="4"/>
  <c r="Y41" i="4" l="1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W12" i="4" l="1"/>
  <c r="W13" i="4"/>
  <c r="W20" i="4"/>
  <c r="W21" i="4"/>
  <c r="W28" i="4"/>
  <c r="W29" i="4"/>
  <c r="W36" i="4"/>
  <c r="W37" i="4"/>
  <c r="W16" i="4"/>
  <c r="W17" i="4"/>
  <c r="W25" i="4"/>
  <c r="W33" i="4"/>
  <c r="W41" i="4"/>
  <c r="W40" i="4" l="1"/>
  <c r="W32" i="4"/>
  <c r="W24" i="4"/>
  <c r="W39" i="4"/>
  <c r="W35" i="4"/>
  <c r="W31" i="4"/>
  <c r="W27" i="4"/>
  <c r="W23" i="4"/>
  <c r="W19" i="4"/>
  <c r="W15" i="4"/>
  <c r="W11" i="4"/>
  <c r="W38" i="4"/>
  <c r="W34" i="4"/>
  <c r="W30" i="4"/>
  <c r="W26" i="4"/>
  <c r="W22" i="4"/>
  <c r="W18" i="4"/>
  <c r="W14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11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Q41" i="4" l="1"/>
  <c r="O41" i="4"/>
  <c r="M41" i="4"/>
  <c r="K41" i="4"/>
  <c r="I41" i="4"/>
  <c r="G41" i="4"/>
  <c r="C41" i="4"/>
  <c r="Q40" i="4"/>
  <c r="K40" i="4"/>
  <c r="I40" i="4"/>
  <c r="G40" i="4"/>
  <c r="E40" i="4"/>
  <c r="Q39" i="4"/>
  <c r="O39" i="4"/>
  <c r="M39" i="4"/>
  <c r="K39" i="4"/>
  <c r="I39" i="4"/>
  <c r="G39" i="4"/>
  <c r="C39" i="4"/>
  <c r="Q38" i="4"/>
  <c r="K38" i="4"/>
  <c r="I38" i="4"/>
  <c r="G38" i="4"/>
  <c r="E38" i="4"/>
  <c r="Q37" i="4"/>
  <c r="O37" i="4"/>
  <c r="M37" i="4"/>
  <c r="K37" i="4"/>
  <c r="I37" i="4"/>
  <c r="G37" i="4"/>
  <c r="C37" i="4"/>
  <c r="Q36" i="4"/>
  <c r="K36" i="4"/>
  <c r="I36" i="4"/>
  <c r="G36" i="4"/>
  <c r="E36" i="4"/>
  <c r="C36" i="4"/>
  <c r="Q35" i="4"/>
  <c r="O35" i="4"/>
  <c r="M35" i="4"/>
  <c r="K35" i="4"/>
  <c r="I35" i="4"/>
  <c r="G35" i="4"/>
  <c r="C35" i="4"/>
  <c r="Q34" i="4"/>
  <c r="K34" i="4"/>
  <c r="I34" i="4"/>
  <c r="G34" i="4"/>
  <c r="E34" i="4"/>
  <c r="C34" i="4"/>
  <c r="Q33" i="4"/>
  <c r="O33" i="4"/>
  <c r="M33" i="4"/>
  <c r="K33" i="4"/>
  <c r="I33" i="4"/>
  <c r="G33" i="4"/>
  <c r="C33" i="4"/>
  <c r="Q32" i="4"/>
  <c r="K32" i="4"/>
  <c r="I32" i="4"/>
  <c r="G32" i="4"/>
  <c r="E32" i="4"/>
  <c r="C32" i="4"/>
  <c r="Q31" i="4"/>
  <c r="O31" i="4"/>
  <c r="M31" i="4"/>
  <c r="K31" i="4"/>
  <c r="I31" i="4"/>
  <c r="G31" i="4"/>
  <c r="C31" i="4"/>
  <c r="Q30" i="4"/>
  <c r="K30" i="4"/>
  <c r="I30" i="4"/>
  <c r="E30" i="4"/>
  <c r="C30" i="4"/>
  <c r="Q29" i="4"/>
  <c r="M29" i="4"/>
  <c r="K29" i="4"/>
  <c r="I29" i="4"/>
  <c r="G29" i="4"/>
  <c r="C29" i="4"/>
  <c r="O28" i="4"/>
  <c r="K28" i="4"/>
  <c r="I28" i="4"/>
  <c r="E28" i="4"/>
  <c r="C28" i="4"/>
  <c r="Q27" i="4"/>
  <c r="O27" i="4"/>
  <c r="K27" i="4"/>
  <c r="G27" i="4"/>
  <c r="E27" i="4"/>
  <c r="C27" i="4"/>
  <c r="O26" i="4"/>
  <c r="M26" i="4"/>
  <c r="K26" i="4"/>
  <c r="G26" i="4"/>
  <c r="E26" i="4"/>
  <c r="C26" i="4"/>
  <c r="O25" i="4"/>
  <c r="M25" i="4"/>
  <c r="K25" i="4"/>
  <c r="G25" i="4"/>
  <c r="E25" i="4"/>
  <c r="C25" i="4"/>
  <c r="O24" i="4"/>
  <c r="M24" i="4"/>
  <c r="K24" i="4"/>
  <c r="G24" i="4"/>
  <c r="E24" i="4"/>
  <c r="C24" i="4"/>
  <c r="O23" i="4"/>
  <c r="M23" i="4"/>
  <c r="K23" i="4"/>
  <c r="G23" i="4"/>
  <c r="E23" i="4"/>
  <c r="C23" i="4"/>
  <c r="O22" i="4"/>
  <c r="M22" i="4"/>
  <c r="K22" i="4"/>
  <c r="G22" i="4"/>
  <c r="E22" i="4"/>
  <c r="C22" i="4"/>
  <c r="O21" i="4"/>
  <c r="M21" i="4"/>
  <c r="K21" i="4"/>
  <c r="G21" i="4"/>
  <c r="E21" i="4"/>
  <c r="C21" i="4"/>
  <c r="O20" i="4"/>
  <c r="M20" i="4"/>
  <c r="K20" i="4"/>
  <c r="G20" i="4"/>
  <c r="E20" i="4"/>
  <c r="C20" i="4"/>
  <c r="O19" i="4"/>
  <c r="M19" i="4"/>
  <c r="K19" i="4"/>
  <c r="G19" i="4"/>
  <c r="E19" i="4"/>
  <c r="C19" i="4"/>
  <c r="O18" i="4"/>
  <c r="K18" i="4"/>
  <c r="G18" i="4"/>
  <c r="E18" i="4"/>
  <c r="C18" i="4"/>
  <c r="Q17" i="4"/>
  <c r="O17" i="4"/>
  <c r="K17" i="4"/>
  <c r="I17" i="4"/>
  <c r="G17" i="4"/>
  <c r="E17" i="4"/>
  <c r="C17" i="4"/>
  <c r="O16" i="4"/>
  <c r="K16" i="4"/>
  <c r="I16" i="4"/>
  <c r="G16" i="4"/>
  <c r="E16" i="4"/>
  <c r="C16" i="4"/>
  <c r="Q15" i="4"/>
  <c r="O15" i="4"/>
  <c r="K15" i="4"/>
  <c r="I15" i="4"/>
  <c r="G15" i="4"/>
  <c r="C15" i="4"/>
  <c r="Q14" i="4"/>
  <c r="O14" i="4"/>
  <c r="I14" i="4"/>
  <c r="E14" i="4"/>
  <c r="O13" i="4"/>
  <c r="M13" i="4"/>
  <c r="K13" i="4"/>
  <c r="E13" i="4"/>
  <c r="C13" i="4"/>
  <c r="O12" i="4"/>
  <c r="M12" i="4"/>
  <c r="K12" i="4"/>
  <c r="G12" i="4"/>
  <c r="E12" i="4"/>
  <c r="C12" i="4"/>
  <c r="M11" i="4"/>
  <c r="K11" i="4"/>
  <c r="G11" i="4"/>
  <c r="E11" i="4"/>
  <c r="C11" i="4"/>
  <c r="I11" i="4" l="1"/>
  <c r="I12" i="4"/>
  <c r="Q12" i="4"/>
  <c r="I13" i="4"/>
  <c r="Q13" i="4"/>
  <c r="M14" i="4"/>
  <c r="M16" i="4"/>
  <c r="Q16" i="4"/>
  <c r="I18" i="4"/>
  <c r="M18" i="4"/>
  <c r="Q18" i="4"/>
  <c r="Q19" i="4"/>
  <c r="Q20" i="4"/>
  <c r="Q21" i="4"/>
  <c r="Q22" i="4"/>
  <c r="Q23" i="4"/>
  <c r="Q24" i="4"/>
  <c r="Q25" i="4"/>
  <c r="Q26" i="4"/>
  <c r="G28" i="4"/>
  <c r="M30" i="4"/>
  <c r="M27" i="4"/>
  <c r="G30" i="4"/>
  <c r="O11" i="4"/>
  <c r="G13" i="4"/>
  <c r="C14" i="4"/>
  <c r="G14" i="4"/>
  <c r="K14" i="4"/>
  <c r="E15" i="4"/>
  <c r="M15" i="4"/>
  <c r="M17" i="4"/>
  <c r="I19" i="4"/>
  <c r="I20" i="4"/>
  <c r="I21" i="4"/>
  <c r="I22" i="4"/>
  <c r="I23" i="4"/>
  <c r="I24" i="4"/>
  <c r="I25" i="4"/>
  <c r="I26" i="4"/>
  <c r="I27" i="4"/>
  <c r="Q28" i="4"/>
  <c r="O29" i="4"/>
  <c r="M28" i="4"/>
  <c r="E29" i="4"/>
  <c r="O30" i="4"/>
  <c r="O32" i="4"/>
  <c r="O34" i="4"/>
  <c r="O36" i="4"/>
  <c r="O38" i="4"/>
  <c r="O40" i="4"/>
  <c r="E31" i="4"/>
  <c r="M32" i="4"/>
  <c r="E33" i="4"/>
  <c r="M34" i="4"/>
  <c r="E35" i="4"/>
  <c r="M36" i="4"/>
  <c r="E37" i="4"/>
  <c r="C38" i="4"/>
  <c r="M38" i="4"/>
  <c r="E39" i="4"/>
  <c r="C40" i="4"/>
  <c r="M40" i="4"/>
  <c r="E41" i="4"/>
</calcChain>
</file>

<file path=xl/sharedStrings.xml><?xml version="1.0" encoding="utf-8"?>
<sst xmlns="http://schemas.openxmlformats.org/spreadsheetml/2006/main" count="82" uniqueCount="51">
  <si>
    <t>Cuadro 1.2</t>
  </si>
  <si>
    <t>Agropecuario</t>
  </si>
  <si>
    <t>Subsector Agricola</t>
  </si>
  <si>
    <t>Ganadería, Silvicultura y Pesca</t>
  </si>
  <si>
    <t>Industrias</t>
  </si>
  <si>
    <t>Explotación de Minas y Canteras</t>
  </si>
  <si>
    <t>Manufactura Local</t>
  </si>
  <si>
    <t>Industrias de Alimentos</t>
  </si>
  <si>
    <t>Elaboración de Bebidas y Productos de Tabaco</t>
  </si>
  <si>
    <t>Fabricación de Productos de la Refinación de Petróleo y Quimicos</t>
  </si>
  <si>
    <t>Otras Manufacturas</t>
  </si>
  <si>
    <t>Manufactura Zonas Francas</t>
  </si>
  <si>
    <t>Construcción</t>
  </si>
  <si>
    <t>Servicios</t>
  </si>
  <si>
    <t>Energía y Agua</t>
  </si>
  <si>
    <t>Comercio</t>
  </si>
  <si>
    <t>Hoteles, Bares y Restaurantes</t>
  </si>
  <si>
    <t>Transporte y Almacenamiento</t>
  </si>
  <si>
    <t>Comunicaciones</t>
  </si>
  <si>
    <t>Intermediación Financiera, Seguros y Actividades Conexas</t>
  </si>
  <si>
    <t>Actividades Inmobiliarias y de Alquiler</t>
  </si>
  <si>
    <t>Enseñanza</t>
  </si>
  <si>
    <t>Enseñanza de Mercado</t>
  </si>
  <si>
    <t>Enseñanza No de Mercado</t>
  </si>
  <si>
    <t>Salud</t>
  </si>
  <si>
    <t>Salud de Mercado</t>
  </si>
  <si>
    <t>Salud No de Mercado</t>
  </si>
  <si>
    <t>Otras Actividades de Servicios de Mercado</t>
  </si>
  <si>
    <t>Administración Pública y Defensa; Seguridad Social de Afiliación Obligatoria y Otros Servicios</t>
  </si>
  <si>
    <t>Valor Agregado</t>
  </si>
  <si>
    <t>Impuestos a la producción netos de subsidios</t>
  </si>
  <si>
    <t xml:space="preserve">Año de referencia 2007 </t>
  </si>
  <si>
    <t>Incidencia</t>
  </si>
  <si>
    <t>Contribucción % al crecimiento</t>
  </si>
  <si>
    <t>Producto Interno Bruto</t>
  </si>
  <si>
    <r>
      <t>FUENTE</t>
    </r>
    <r>
      <rPr>
        <sz val="10"/>
        <rFont val="Calibri"/>
        <family val="2"/>
        <scheme val="minor"/>
      </rPr>
      <t>:    Banco Central de la República Dominicana. Departamento de Cuentas Nacionales y Estadísticas Económicas.</t>
    </r>
  </si>
  <si>
    <t>2018*</t>
  </si>
  <si>
    <t>2017*</t>
  </si>
  <si>
    <t>*  Cifras preliminares.</t>
  </si>
  <si>
    <t>2019*</t>
  </si>
  <si>
    <r>
      <rPr>
        <vertAlign val="superscript"/>
        <sz val="10"/>
        <color indexed="8"/>
        <rFont val="Calibri"/>
        <family val="2"/>
        <scheme val="minor"/>
      </rPr>
      <t>(1)</t>
    </r>
    <r>
      <rPr>
        <sz val="10"/>
        <color indexed="8"/>
        <rFont val="Calibri"/>
        <family val="2"/>
        <scheme val="minor"/>
      </rPr>
      <t xml:space="preserve"> La no aditividad de los índices encadenados induce a que la suma de las incidencias de las actividades económicas no sea exactamente igual a la tasa de crecimiento del PIB para el período.</t>
    </r>
  </si>
  <si>
    <t>2020*</t>
  </si>
  <si>
    <r>
      <t>INCIDENCIA POR ACTIVIDAD ECONOMICA</t>
    </r>
    <r>
      <rPr>
        <b/>
        <vertAlign val="superscript"/>
        <sz val="10"/>
        <color theme="0"/>
        <rFont val="Calibri"/>
        <family val="2"/>
        <scheme val="minor"/>
      </rPr>
      <t xml:space="preserve"> (2)</t>
    </r>
  </si>
  <si>
    <t xml:space="preserve">Viceministerio de Planificación Sectorial Agropecuaria </t>
  </si>
  <si>
    <t>Departamento de Economía Agropecuaria y Estadísticas</t>
  </si>
  <si>
    <t>2021*</t>
  </si>
  <si>
    <t xml:space="preserve">                  Elaborado: Ministerio de Agricultura de la República DomInicana.  Departamento. de Economía Agropecuaria y Estadísticas.</t>
  </si>
  <si>
    <t>2022*</t>
  </si>
  <si>
    <t>2023*</t>
  </si>
  <si>
    <t xml:space="preserve"> </t>
  </si>
  <si>
    <t>Incidencia y Contribucción Porcentual al Crecimiento por Actividad Económica 2008-2023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</si>
</sst>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[$€-2]* #,##0.00_);_([$€-2]* \(#,##0.00\);_([$€-2]* &quot;-&quot;??_)"/>
    <numFmt numFmtId="166" formatCode="#,##0.0"/>
    <numFmt numFmtId="167" formatCode="_(* #,##0.0000_);_(* \(#,##0.0000\);_(* &quot;-&quot;??_);_(@_)"/>
    <numFmt numFmtId="168" formatCode="0.0"/>
    <numFmt numFmtId="169" formatCode="_(* #,##0.0_);_(* \(#,##0.0\);_(* &quot;-&quot;??_);_(@_)"/>
    <numFmt numFmtId="170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mbria"/>
      <family val="1"/>
      <scheme val="maj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6" fillId="4" borderId="0" applyFont="0" applyFill="0" applyBorder="0">
      <alignment horizontal="centerContinuous"/>
    </xf>
    <xf numFmtId="0" fontId="1" fillId="0" borderId="0"/>
    <xf numFmtId="0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6" applyFont="1"/>
    <xf numFmtId="0" fontId="8" fillId="0" borderId="0" xfId="6" applyFont="1"/>
    <xf numFmtId="166" fontId="7" fillId="0" borderId="0" xfId="6" applyNumberFormat="1" applyFont="1" applyAlignment="1">
      <alignment horizontal="center"/>
    </xf>
    <xf numFmtId="166" fontId="8" fillId="0" borderId="0" xfId="6" applyNumberFormat="1" applyFont="1" applyAlignment="1">
      <alignment horizontal="center"/>
    </xf>
    <xf numFmtId="0" fontId="9" fillId="0" borderId="0" xfId="5" applyFont="1"/>
    <xf numFmtId="0" fontId="10" fillId="0" borderId="0" xfId="5" applyFont="1"/>
    <xf numFmtId="164" fontId="9" fillId="0" borderId="0" xfId="7" applyFont="1"/>
    <xf numFmtId="0" fontId="3" fillId="2" borderId="0" xfId="5" applyFont="1" applyFill="1"/>
    <xf numFmtId="0" fontId="4" fillId="0" borderId="0" xfId="5" applyFont="1"/>
    <xf numFmtId="0" fontId="4" fillId="2" borderId="0" xfId="5" applyFont="1" applyFill="1"/>
    <xf numFmtId="166" fontId="9" fillId="0" borderId="0" xfId="5" applyNumberFormat="1" applyFont="1"/>
    <xf numFmtId="167" fontId="9" fillId="0" borderId="0" xfId="7" applyNumberFormat="1" applyFont="1"/>
    <xf numFmtId="0" fontId="12" fillId="0" borderId="0" xfId="6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3" fillId="0" borderId="0" xfId="6" applyFont="1" applyAlignment="1">
      <alignment horizontal="left" indent="4"/>
    </xf>
    <xf numFmtId="0" fontId="12" fillId="0" borderId="0" xfId="6" applyFont="1" applyAlignment="1">
      <alignment horizontal="left" indent="1"/>
    </xf>
    <xf numFmtId="0" fontId="12" fillId="0" borderId="0" xfId="6" applyFont="1"/>
    <xf numFmtId="0" fontId="13" fillId="0" borderId="0" xfId="6" applyFont="1" applyAlignment="1">
      <alignment horizontal="left" indent="5"/>
    </xf>
    <xf numFmtId="0" fontId="12" fillId="5" borderId="0" xfId="6" applyFont="1" applyFill="1" applyAlignment="1">
      <alignment horizontal="left" indent="2"/>
    </xf>
    <xf numFmtId="166" fontId="7" fillId="5" borderId="0" xfId="6" applyNumberFormat="1" applyFont="1" applyFill="1" applyAlignment="1">
      <alignment horizontal="center"/>
    </xf>
    <xf numFmtId="0" fontId="13" fillId="5" borderId="0" xfId="6" applyFont="1" applyFill="1" applyAlignment="1">
      <alignment horizontal="left" indent="3"/>
    </xf>
    <xf numFmtId="166" fontId="8" fillId="5" borderId="0" xfId="6" applyNumberFormat="1" applyFont="1" applyFill="1" applyAlignment="1">
      <alignment horizontal="center"/>
    </xf>
    <xf numFmtId="0" fontId="14" fillId="0" borderId="0" xfId="0" applyFont="1"/>
    <xf numFmtId="164" fontId="9" fillId="0" borderId="0" xfId="9" applyFont="1"/>
    <xf numFmtId="166" fontId="1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6" fillId="0" borderId="0" xfId="10" applyNumberFormat="1" applyFont="1" applyFill="1" applyBorder="1" applyAlignment="1" applyProtection="1">
      <alignment horizontal="center"/>
    </xf>
    <xf numFmtId="0" fontId="20" fillId="6" borderId="3" xfId="6" applyFont="1" applyFill="1" applyBorder="1" applyAlignment="1">
      <alignment horizontal="center" vertical="center" wrapText="1"/>
    </xf>
    <xf numFmtId="0" fontId="12" fillId="7" borderId="0" xfId="6" applyFont="1" applyFill="1"/>
    <xf numFmtId="166" fontId="7" fillId="7" borderId="0" xfId="8" applyNumberFormat="1" applyFont="1" applyFill="1" applyBorder="1" applyAlignment="1">
      <alignment horizontal="center"/>
    </xf>
    <xf numFmtId="166" fontId="7" fillId="7" borderId="0" xfId="6" applyNumberFormat="1" applyFont="1" applyFill="1" applyAlignment="1">
      <alignment horizontal="center"/>
    </xf>
    <xf numFmtId="0" fontId="9" fillId="7" borderId="0" xfId="5" applyFont="1" applyFill="1"/>
    <xf numFmtId="168" fontId="10" fillId="0" borderId="0" xfId="7" applyNumberFormat="1" applyFont="1" applyAlignment="1">
      <alignment horizontal="center"/>
    </xf>
    <xf numFmtId="168" fontId="9" fillId="0" borderId="0" xfId="7" applyNumberFormat="1" applyFont="1" applyAlignment="1">
      <alignment horizontal="center"/>
    </xf>
    <xf numFmtId="166" fontId="7" fillId="5" borderId="0" xfId="6" applyNumberFormat="1" applyFont="1" applyFill="1" applyAlignment="1">
      <alignment horizontal="right"/>
    </xf>
    <xf numFmtId="166" fontId="8" fillId="5" borderId="0" xfId="6" applyNumberFormat="1" applyFont="1" applyFill="1" applyAlignment="1">
      <alignment horizontal="right"/>
    </xf>
    <xf numFmtId="169" fontId="9" fillId="0" borderId="0" xfId="7" applyNumberFormat="1" applyFont="1" applyAlignment="1">
      <alignment horizontal="right"/>
    </xf>
    <xf numFmtId="170" fontId="9" fillId="0" borderId="0" xfId="7" applyNumberFormat="1" applyFont="1" applyAlignment="1">
      <alignment horizontal="right"/>
    </xf>
    <xf numFmtId="169" fontId="10" fillId="0" borderId="0" xfId="7" applyNumberFormat="1" applyFont="1" applyAlignment="1">
      <alignment horizontal="right"/>
    </xf>
    <xf numFmtId="169" fontId="9" fillId="0" borderId="0" xfId="7" applyNumberFormat="1" applyFont="1"/>
    <xf numFmtId="169" fontId="10" fillId="0" borderId="0" xfId="7" applyNumberFormat="1" applyFont="1"/>
    <xf numFmtId="164" fontId="10" fillId="0" borderId="0" xfId="7" applyFont="1"/>
    <xf numFmtId="169" fontId="9" fillId="5" borderId="0" xfId="7" applyNumberFormat="1" applyFont="1" applyFill="1"/>
    <xf numFmtId="169" fontId="10" fillId="5" borderId="0" xfId="7" applyNumberFormat="1" applyFont="1" applyFill="1"/>
    <xf numFmtId="0" fontId="20" fillId="6" borderId="3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left" vertical="top" wrapText="1"/>
    </xf>
    <xf numFmtId="0" fontId="20" fillId="6" borderId="3" xfId="6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8" fillId="6" borderId="1" xfId="6" applyFont="1" applyFill="1" applyBorder="1" applyAlignment="1">
      <alignment horizontal="center" vertical="center" wrapText="1"/>
    </xf>
    <xf numFmtId="0" fontId="21" fillId="6" borderId="2" xfId="6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9" fillId="0" borderId="0" xfId="5" applyFont="1" applyAlignment="1">
      <alignment horizontal="center"/>
    </xf>
  </cellXfs>
  <cellStyles count="11">
    <cellStyle name="Comma 2" xfId="1"/>
    <cellStyle name="Comma 3" xfId="7"/>
    <cellStyle name="Estilo 1" xfId="4"/>
    <cellStyle name="Euro" xfId="2"/>
    <cellStyle name="Millares" xfId="9" builtinId="3"/>
    <cellStyle name="Normal" xfId="0" builtinId="0"/>
    <cellStyle name="Normal 2" xfId="3"/>
    <cellStyle name="Normal 3" xfId="5"/>
    <cellStyle name="Normal 3 2" xfId="6"/>
    <cellStyle name="Percent 2" xfId="8"/>
    <cellStyle name="Porcentaje" xfId="10" builtinId="5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76200</xdr:rowOff>
    </xdr:from>
    <xdr:to>
      <xdr:col>14</xdr:col>
      <xdr:colOff>80314</xdr:colOff>
      <xdr:row>1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" y="76200"/>
          <a:ext cx="205198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14" sqref="N14"/>
    </sheetView>
  </sheetViews>
  <sheetFormatPr baseColWidth="10" defaultColWidth="11.42578125" defaultRowHeight="12.75" x14ac:dyDescent="0.2"/>
  <cols>
    <col min="1" max="1" width="62.140625" style="5" customWidth="1"/>
    <col min="2" max="2" width="10.7109375" style="5" customWidth="1"/>
    <col min="3" max="3" width="13" style="5" customWidth="1"/>
    <col min="4" max="4" width="10.42578125" style="5" customWidth="1"/>
    <col min="5" max="5" width="13.28515625" style="5" customWidth="1"/>
    <col min="6" max="6" width="10.140625" style="5" customWidth="1"/>
    <col min="7" max="7" width="13.140625" style="5" customWidth="1"/>
    <col min="8" max="8" width="10.7109375" style="5" customWidth="1"/>
    <col min="9" max="9" width="12.42578125" style="5" customWidth="1"/>
    <col min="10" max="10" width="10" style="5" customWidth="1"/>
    <col min="11" max="11" width="13.7109375" style="5" customWidth="1"/>
    <col min="12" max="12" width="11.5703125" style="5" customWidth="1"/>
    <col min="13" max="13" width="15.5703125" style="5" customWidth="1"/>
    <col min="14" max="14" width="9.42578125" style="5" customWidth="1"/>
    <col min="15" max="15" width="13.85546875" style="5" customWidth="1"/>
    <col min="16" max="16" width="10.140625" style="5" customWidth="1"/>
    <col min="17" max="17" width="14" style="5" customWidth="1"/>
    <col min="18" max="18" width="10.85546875" style="5" customWidth="1"/>
    <col min="19" max="19" width="13.42578125" style="5" customWidth="1"/>
    <col min="20" max="20" width="11.42578125" style="5" customWidth="1"/>
    <col min="21" max="21" width="14.140625" style="5" customWidth="1"/>
    <col min="22" max="22" width="11.42578125" style="5" customWidth="1"/>
    <col min="23" max="23" width="14" style="5" customWidth="1"/>
    <col min="24" max="24" width="11.42578125" style="5"/>
    <col min="25" max="25" width="13.28515625" style="5" customWidth="1"/>
    <col min="26" max="26" width="11.42578125" style="5"/>
    <col min="27" max="27" width="14.28515625" style="5" customWidth="1"/>
    <col min="28" max="28" width="10.5703125" style="5" customWidth="1"/>
    <col min="29" max="29" width="14.28515625" style="5" customWidth="1"/>
    <col min="30" max="30" width="11.42578125" style="5"/>
    <col min="31" max="31" width="13.42578125" style="5" customWidth="1"/>
    <col min="32" max="16384" width="11.42578125" style="5"/>
  </cols>
  <sheetData>
    <row r="1" spans="1:37" ht="49.5" customHeight="1" x14ac:dyDescent="0.2"/>
    <row r="2" spans="1:37" ht="18.75" customHeight="1" x14ac:dyDescent="0.25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3"/>
      <c r="AE2" s="53"/>
      <c r="AF2" s="53"/>
      <c r="AG2" s="53"/>
    </row>
    <row r="3" spans="1:37" ht="18.75" customHeight="1" x14ac:dyDescent="0.2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3"/>
      <c r="AE3" s="53"/>
      <c r="AF3" s="53"/>
      <c r="AG3" s="53"/>
    </row>
    <row r="4" spans="1:37" ht="15.7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3"/>
      <c r="AF4" s="53"/>
      <c r="AG4" s="53"/>
    </row>
    <row r="5" spans="1:37" ht="20.25" customHeight="1" x14ac:dyDescent="0.25">
      <c r="A5" s="48" t="s">
        <v>50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53"/>
      <c r="AE5" s="53"/>
      <c r="AF5" s="53"/>
      <c r="AG5" s="53"/>
    </row>
    <row r="6" spans="1:37" ht="22.5" customHeight="1" x14ac:dyDescent="0.2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3"/>
      <c r="AE6" s="53"/>
      <c r="AF6" s="53"/>
      <c r="AG6" s="53"/>
    </row>
    <row r="7" spans="1:37" ht="6.75" customHeight="1" x14ac:dyDescent="0.2"/>
    <row r="8" spans="1:37" ht="22.5" customHeight="1" x14ac:dyDescent="0.2">
      <c r="A8" s="50" t="s">
        <v>42</v>
      </c>
      <c r="B8" s="47">
        <v>2008</v>
      </c>
      <c r="C8" s="47"/>
      <c r="D8" s="47">
        <v>2009</v>
      </c>
      <c r="E8" s="47"/>
      <c r="F8" s="47">
        <v>2010</v>
      </c>
      <c r="G8" s="47"/>
      <c r="H8" s="47">
        <v>2011</v>
      </c>
      <c r="I8" s="47"/>
      <c r="J8" s="47">
        <v>2012</v>
      </c>
      <c r="K8" s="47"/>
      <c r="L8" s="47">
        <v>2013</v>
      </c>
      <c r="M8" s="47"/>
      <c r="N8" s="47">
        <v>2014</v>
      </c>
      <c r="O8" s="47"/>
      <c r="P8" s="47">
        <v>2015</v>
      </c>
      <c r="Q8" s="47"/>
      <c r="R8" s="47">
        <v>2016</v>
      </c>
      <c r="S8" s="47"/>
      <c r="T8" s="47" t="s">
        <v>37</v>
      </c>
      <c r="U8" s="47"/>
      <c r="V8" s="47" t="s">
        <v>36</v>
      </c>
      <c r="W8" s="47"/>
      <c r="X8" s="47" t="s">
        <v>39</v>
      </c>
      <c r="Y8" s="47"/>
      <c r="Z8" s="47" t="s">
        <v>41</v>
      </c>
      <c r="AA8" s="47"/>
      <c r="AB8" s="47" t="s">
        <v>45</v>
      </c>
      <c r="AC8" s="47"/>
      <c r="AD8" s="47" t="s">
        <v>47</v>
      </c>
      <c r="AE8" s="47"/>
      <c r="AF8" s="47" t="s">
        <v>48</v>
      </c>
      <c r="AG8" s="47"/>
      <c r="AH8" s="6"/>
      <c r="AI8" s="6"/>
    </row>
    <row r="9" spans="1:37" ht="42" customHeight="1" x14ac:dyDescent="0.2">
      <c r="A9" s="51"/>
      <c r="B9" s="28" t="s">
        <v>32</v>
      </c>
      <c r="C9" s="28" t="s">
        <v>33</v>
      </c>
      <c r="D9" s="28" t="s">
        <v>32</v>
      </c>
      <c r="E9" s="28" t="s">
        <v>33</v>
      </c>
      <c r="F9" s="28" t="s">
        <v>32</v>
      </c>
      <c r="G9" s="28" t="s">
        <v>33</v>
      </c>
      <c r="H9" s="28" t="s">
        <v>32</v>
      </c>
      <c r="I9" s="28" t="s">
        <v>33</v>
      </c>
      <c r="J9" s="28" t="s">
        <v>32</v>
      </c>
      <c r="K9" s="28" t="s">
        <v>33</v>
      </c>
      <c r="L9" s="28" t="s">
        <v>32</v>
      </c>
      <c r="M9" s="28" t="s">
        <v>33</v>
      </c>
      <c r="N9" s="28" t="s">
        <v>32</v>
      </c>
      <c r="O9" s="28" t="s">
        <v>33</v>
      </c>
      <c r="P9" s="28" t="s">
        <v>32</v>
      </c>
      <c r="Q9" s="28" t="s">
        <v>33</v>
      </c>
      <c r="R9" s="28" t="s">
        <v>32</v>
      </c>
      <c r="S9" s="28" t="s">
        <v>33</v>
      </c>
      <c r="T9" s="28" t="s">
        <v>32</v>
      </c>
      <c r="U9" s="28" t="s">
        <v>33</v>
      </c>
      <c r="V9" s="28" t="s">
        <v>32</v>
      </c>
      <c r="W9" s="28" t="s">
        <v>33</v>
      </c>
      <c r="X9" s="28" t="s">
        <v>32</v>
      </c>
      <c r="Y9" s="28" t="s">
        <v>33</v>
      </c>
      <c r="Z9" s="28" t="s">
        <v>32</v>
      </c>
      <c r="AA9" s="28" t="s">
        <v>33</v>
      </c>
      <c r="AB9" s="45" t="s">
        <v>32</v>
      </c>
      <c r="AC9" s="28" t="s">
        <v>33</v>
      </c>
      <c r="AD9" s="45" t="s">
        <v>32</v>
      </c>
      <c r="AE9" s="28" t="s">
        <v>33</v>
      </c>
      <c r="AF9" s="45" t="s">
        <v>32</v>
      </c>
      <c r="AG9" s="45" t="s">
        <v>33</v>
      </c>
    </row>
    <row r="10" spans="1:37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37" x14ac:dyDescent="0.2">
      <c r="A11" s="19" t="s">
        <v>1</v>
      </c>
      <c r="B11" s="20">
        <v>-0.17306933136316874</v>
      </c>
      <c r="C11" s="20">
        <f t="shared" ref="C11:C41" si="0">+B11/$B$41*100</f>
        <v>-5.3924007308607607</v>
      </c>
      <c r="D11" s="20">
        <v>0.64586946430537928</v>
      </c>
      <c r="E11" s="20">
        <f t="shared" ref="E11:E41" si="1">+D11/$D$41*100</f>
        <v>68.262530815334202</v>
      </c>
      <c r="F11" s="20">
        <v>0.48027626502793963</v>
      </c>
      <c r="G11" s="20">
        <f t="shared" ref="G11:G41" si="2">+F11/$F$41*100</f>
        <v>5.7589491672954853</v>
      </c>
      <c r="H11" s="20">
        <v>0.42819179903549753</v>
      </c>
      <c r="I11" s="20">
        <f t="shared" ref="I11:I41" si="3">+H11/$H$41*100</f>
        <v>13.665304632666004</v>
      </c>
      <c r="J11" s="20">
        <v>0.1683080027449303</v>
      </c>
      <c r="K11" s="20">
        <f t="shared" ref="K11:K41" si="4">+J11/$J$41*100</f>
        <v>6.1937878476145336</v>
      </c>
      <c r="L11" s="20">
        <v>0.15209027513890899</v>
      </c>
      <c r="M11" s="20">
        <f t="shared" ref="M11:M41" si="5">+L11/$L$41*100</f>
        <v>3.1196692723829109</v>
      </c>
      <c r="N11" s="20">
        <v>0.12873902278974389</v>
      </c>
      <c r="O11" s="20">
        <f t="shared" ref="O11:O41" si="6">+N11/$N$41*100</f>
        <v>1.8259653329123844</v>
      </c>
      <c r="P11" s="20">
        <v>0.124094384814473</v>
      </c>
      <c r="Q11" s="20">
        <f>+P11/$P$41*100</f>
        <v>1.7914544316136687</v>
      </c>
      <c r="R11" s="20">
        <v>0.30957477984461512</v>
      </c>
      <c r="S11" s="20">
        <f>+R11/$R$41*100</f>
        <v>4.6488282028178594</v>
      </c>
      <c r="T11" s="20">
        <v>0.3067574836318756</v>
      </c>
      <c r="U11" s="20">
        <f>+T11/$T$41*100</f>
        <v>6.5675957430970069</v>
      </c>
      <c r="V11" s="20">
        <v>0.29504447467201689</v>
      </c>
      <c r="W11" s="20">
        <f>+V11/$V$41*100</f>
        <v>4.2201561588851497</v>
      </c>
      <c r="X11" s="20">
        <v>0.21000904290517608</v>
      </c>
      <c r="Y11" s="20">
        <f>+X11/$X$41*100</f>
        <v>4.1581487565397444</v>
      </c>
      <c r="Z11" s="20">
        <v>0.11977187330744567</v>
      </c>
      <c r="AA11" s="20">
        <f>Z11/$Z$41*100</f>
        <v>-1.7740336981027913</v>
      </c>
      <c r="AB11" s="35">
        <v>0.14527601107540916</v>
      </c>
      <c r="AC11" s="35">
        <f>AB11/$AB$41*100</f>
        <v>1.1358883476906114</v>
      </c>
      <c r="AD11" s="44">
        <v>0.28887450584698721</v>
      </c>
      <c r="AE11" s="44">
        <f>(AD11/$AD$41*100)</f>
        <v>5.89344783052334</v>
      </c>
      <c r="AF11" s="44">
        <v>0.22528084712857468</v>
      </c>
      <c r="AG11" s="44">
        <v>3.8922112690640915</v>
      </c>
      <c r="AH11" s="7"/>
      <c r="AI11" s="7"/>
      <c r="AJ11" s="7"/>
      <c r="AK11" s="7"/>
    </row>
    <row r="12" spans="1:37" x14ac:dyDescent="0.2">
      <c r="A12" s="21" t="s">
        <v>2</v>
      </c>
      <c r="B12" s="22">
        <v>-0.1657743196430102</v>
      </c>
      <c r="C12" s="22">
        <f t="shared" si="0"/>
        <v>-5.1651066966053527</v>
      </c>
      <c r="D12" s="22">
        <v>0.5631052837353121</v>
      </c>
      <c r="E12" s="22">
        <f t="shared" si="1"/>
        <v>59.515109333431148</v>
      </c>
      <c r="F12" s="22">
        <v>0.42120686725014927</v>
      </c>
      <c r="G12" s="22">
        <f t="shared" si="2"/>
        <v>5.0506533719051756</v>
      </c>
      <c r="H12" s="22">
        <v>0.28646313575874566</v>
      </c>
      <c r="I12" s="22">
        <f t="shared" si="3"/>
        <v>9.1421788670163018</v>
      </c>
      <c r="J12" s="22">
        <v>0.24391094657831094</v>
      </c>
      <c r="K12" s="22">
        <f t="shared" si="4"/>
        <v>8.9760001436557104</v>
      </c>
      <c r="L12" s="22">
        <v>9.6182431254414225E-2</v>
      </c>
      <c r="M12" s="22">
        <f t="shared" si="5"/>
        <v>1.9728899500867207</v>
      </c>
      <c r="N12" s="22">
        <v>0.10978517807588829</v>
      </c>
      <c r="O12" s="22">
        <f t="shared" si="6"/>
        <v>1.5571341531897578</v>
      </c>
      <c r="P12" s="22">
        <v>6.9778245043963391E-2</v>
      </c>
      <c r="Q12" s="22">
        <f t="shared" ref="Q12:Q41" si="7">+P12/$P$41*100</f>
        <v>1.007334429362944</v>
      </c>
      <c r="R12" s="22">
        <v>0.22462127992037589</v>
      </c>
      <c r="S12" s="22">
        <f t="shared" ref="S12:S40" si="8">+R12/$R$41*100</f>
        <v>3.3730969349990869</v>
      </c>
      <c r="T12" s="22">
        <v>0.21495012266934843</v>
      </c>
      <c r="U12" s="22">
        <f t="shared" ref="U12:U41" si="9">+T12/$T$41*100</f>
        <v>4.6020246805633267</v>
      </c>
      <c r="V12" s="22">
        <v>0.18060890670315774</v>
      </c>
      <c r="W12" s="22">
        <f t="shared" ref="W12:W41" si="10">+V12/$V$41*100</f>
        <v>2.5833318546979527</v>
      </c>
      <c r="X12" s="22">
        <v>0.1449864986981565</v>
      </c>
      <c r="Y12" s="22">
        <f t="shared" ref="Y12:Y41" si="11">+X12/$X$41*100</f>
        <v>2.8707117604883465</v>
      </c>
      <c r="Z12" s="22">
        <v>0.12138388685961959</v>
      </c>
      <c r="AA12" s="22">
        <f t="shared" ref="AA12:AA41" si="12">Z12/$Z$41*100</f>
        <v>-1.7979104755496478</v>
      </c>
      <c r="AB12" s="36">
        <v>0.12106208755334184</v>
      </c>
      <c r="AC12" s="36">
        <f>AB12/$AB$41*100</f>
        <v>0.94656381037033011</v>
      </c>
      <c r="AD12" s="43">
        <v>0.22568053074351577</v>
      </c>
      <c r="AE12" s="43">
        <f>(AD12/$AD$41*100)</f>
        <v>4.6042015040476798</v>
      </c>
      <c r="AF12" s="43">
        <v>0.2068593959660065</v>
      </c>
      <c r="AG12" s="43">
        <v>5.4210228010191486</v>
      </c>
      <c r="AH12" s="7"/>
      <c r="AI12" s="7"/>
      <c r="AJ12" s="7"/>
      <c r="AK12" s="7"/>
    </row>
    <row r="13" spans="1:37" x14ac:dyDescent="0.2">
      <c r="A13" s="21" t="s">
        <v>3</v>
      </c>
      <c r="B13" s="22">
        <v>-7.2950117201585297E-3</v>
      </c>
      <c r="C13" s="22">
        <f t="shared" si="0"/>
        <v>-0.2272940342554082</v>
      </c>
      <c r="D13" s="22">
        <v>8.2764180570067139E-2</v>
      </c>
      <c r="E13" s="22">
        <f t="shared" si="1"/>
        <v>8.7474214819030536</v>
      </c>
      <c r="F13" s="22">
        <v>5.9069397777790363E-2</v>
      </c>
      <c r="G13" s="22">
        <f t="shared" si="2"/>
        <v>0.70829579539030951</v>
      </c>
      <c r="H13" s="22">
        <v>0.14172866327675188</v>
      </c>
      <c r="I13" s="22">
        <f t="shared" si="3"/>
        <v>4.5231257656497004</v>
      </c>
      <c r="J13" s="22">
        <v>-7.5602943833380634E-2</v>
      </c>
      <c r="K13" s="22">
        <f t="shared" si="4"/>
        <v>-2.7822122960411759</v>
      </c>
      <c r="L13" s="22">
        <v>5.5907843884494775E-2</v>
      </c>
      <c r="M13" s="22">
        <f t="shared" si="5"/>
        <v>1.1467793222961904</v>
      </c>
      <c r="N13" s="22">
        <v>1.8953844713855608E-2</v>
      </c>
      <c r="O13" s="22">
        <f t="shared" si="6"/>
        <v>0.26883117972262682</v>
      </c>
      <c r="P13" s="22">
        <v>5.4316139770509808E-2</v>
      </c>
      <c r="Q13" s="22">
        <f t="shared" si="7"/>
        <v>0.78412000225072764</v>
      </c>
      <c r="R13" s="22">
        <v>8.4953499924239242E-2</v>
      </c>
      <c r="S13" s="22">
        <f t="shared" si="8"/>
        <v>1.2757312678187724</v>
      </c>
      <c r="T13" s="22">
        <v>9.1807360962527146E-2</v>
      </c>
      <c r="U13" s="22">
        <f t="shared" si="9"/>
        <v>1.96557106253368</v>
      </c>
      <c r="V13" s="22">
        <v>0.11443556796885919</v>
      </c>
      <c r="W13" s="22">
        <f t="shared" si="10"/>
        <v>1.6368243041871975</v>
      </c>
      <c r="X13" s="22">
        <v>6.5022544207019611E-2</v>
      </c>
      <c r="Y13" s="22">
        <f t="shared" si="11"/>
        <v>1.2874369960513987</v>
      </c>
      <c r="Z13" s="22">
        <v>-1.6120135521739149E-3</v>
      </c>
      <c r="AA13" s="22">
        <f t="shared" si="12"/>
        <v>2.3876777446855953E-2</v>
      </c>
      <c r="AB13" s="36">
        <v>2.4213923522067325E-2</v>
      </c>
      <c r="AC13" s="36">
        <f t="shared" ref="AC13:AC41" si="13">AB13/$AB$41*100</f>
        <v>0.18932453732028115</v>
      </c>
      <c r="AD13" s="43">
        <v>6.3193975103471439E-2</v>
      </c>
      <c r="AE13" s="43">
        <f t="shared" ref="AE13:AE40" si="14">(AD13/$AD$41*100)</f>
        <v>1.2892463264756597</v>
      </c>
      <c r="AF13" s="43">
        <v>2.3546810922561993E-2</v>
      </c>
      <c r="AG13" s="43">
        <v>1.1939863257749863</v>
      </c>
      <c r="AH13" s="7"/>
      <c r="AI13" s="7"/>
      <c r="AJ13" s="7"/>
      <c r="AK13" s="7"/>
    </row>
    <row r="14" spans="1:37" x14ac:dyDescent="0.2">
      <c r="A14" s="13" t="s">
        <v>4</v>
      </c>
      <c r="B14" s="3">
        <v>0.45153056805933622</v>
      </c>
      <c r="C14" s="3">
        <f t="shared" si="0"/>
        <v>14.068545513126661</v>
      </c>
      <c r="D14" s="3">
        <v>-1.4046627868920443</v>
      </c>
      <c r="E14" s="3">
        <f t="shared" si="1"/>
        <v>-148.46008686677089</v>
      </c>
      <c r="F14" s="3">
        <v>2.5556133048531331</v>
      </c>
      <c r="G14" s="3">
        <f t="shared" si="2"/>
        <v>30.644127527428466</v>
      </c>
      <c r="H14" s="3">
        <v>0.73664939253095663</v>
      </c>
      <c r="I14" s="3">
        <f t="shared" si="3"/>
        <v>23.509414190273535</v>
      </c>
      <c r="J14" s="3">
        <v>-0.34338826100784647</v>
      </c>
      <c r="K14" s="3">
        <f t="shared" si="4"/>
        <v>-12.636796844812844</v>
      </c>
      <c r="L14" s="3">
        <v>2.5955973577225122</v>
      </c>
      <c r="M14" s="3">
        <f t="shared" si="5"/>
        <v>53.2407829032433</v>
      </c>
      <c r="N14" s="3">
        <v>2.4688895327475144</v>
      </c>
      <c r="O14" s="3">
        <f t="shared" si="6"/>
        <v>35.017406532204618</v>
      </c>
      <c r="P14" s="3">
        <v>2.3586717014754242</v>
      </c>
      <c r="Q14" s="3">
        <f t="shared" si="7"/>
        <v>34.050314836139876</v>
      </c>
      <c r="R14" s="3">
        <v>1.9430555729219683</v>
      </c>
      <c r="S14" s="3">
        <f t="shared" si="8"/>
        <v>29.178512382617082</v>
      </c>
      <c r="T14" s="3">
        <v>0.8321146438294964</v>
      </c>
      <c r="U14" s="3">
        <f t="shared" si="9"/>
        <v>17.815352140329683</v>
      </c>
      <c r="V14" s="3">
        <v>2.09548469806239</v>
      </c>
      <c r="W14" s="3">
        <f t="shared" si="10"/>
        <v>29.972676709869301</v>
      </c>
      <c r="X14" s="3">
        <v>1.5952601839812655</v>
      </c>
      <c r="Y14" s="3">
        <f t="shared" si="11"/>
        <v>31.58592153278925</v>
      </c>
      <c r="Z14" s="25">
        <v>-1.9041210070407482</v>
      </c>
      <c r="AA14" s="33">
        <f t="shared" si="12"/>
        <v>28.203406513353052</v>
      </c>
      <c r="AB14" s="39">
        <v>4.9597954302815932</v>
      </c>
      <c r="AC14" s="39">
        <f>AB14/$AB$41*100</f>
        <v>38.779794368539285</v>
      </c>
      <c r="AD14" s="41">
        <v>0.46529969642486546</v>
      </c>
      <c r="AE14" s="41">
        <f t="shared" si="14"/>
        <v>9.4927708431660882</v>
      </c>
      <c r="AF14" s="41">
        <v>-6.7944736857602619E-2</v>
      </c>
      <c r="AG14" s="41">
        <v>-0.21497374390605728</v>
      </c>
      <c r="AH14" s="7"/>
      <c r="AI14" s="7"/>
      <c r="AJ14" s="7"/>
      <c r="AK14" s="7"/>
    </row>
    <row r="15" spans="1:37" x14ac:dyDescent="0.2">
      <c r="A15" s="14" t="s">
        <v>5</v>
      </c>
      <c r="B15" s="3">
        <v>-0.56945883450329537</v>
      </c>
      <c r="C15" s="3">
        <f t="shared" si="0"/>
        <v>-17.742890731616821</v>
      </c>
      <c r="D15" s="3">
        <v>-0.30335040397389712</v>
      </c>
      <c r="E15" s="3">
        <f t="shared" si="1"/>
        <v>-32.061379959157428</v>
      </c>
      <c r="F15" s="3">
        <v>1.1612675188972419E-2</v>
      </c>
      <c r="G15" s="3">
        <f t="shared" si="2"/>
        <v>0.13924653575315687</v>
      </c>
      <c r="H15" s="3">
        <v>0.44573318482999857</v>
      </c>
      <c r="I15" s="3">
        <f t="shared" si="3"/>
        <v>14.225120073085273</v>
      </c>
      <c r="J15" s="3">
        <v>0.10146348035345294</v>
      </c>
      <c r="K15" s="3">
        <f t="shared" si="4"/>
        <v>3.733888236688867</v>
      </c>
      <c r="L15" s="3">
        <v>1.6363720301177886</v>
      </c>
      <c r="M15" s="3">
        <f t="shared" si="5"/>
        <v>33.565193671211397</v>
      </c>
      <c r="N15" s="3">
        <v>0.49010546749939454</v>
      </c>
      <c r="O15" s="3">
        <f t="shared" si="6"/>
        <v>6.9513933983038276</v>
      </c>
      <c r="P15" s="3">
        <v>-0.18408133184903575</v>
      </c>
      <c r="Q15" s="3">
        <f t="shared" si="7"/>
        <v>-2.6574394821435976</v>
      </c>
      <c r="R15" s="3">
        <v>0.40035694622845502</v>
      </c>
      <c r="S15" s="3">
        <f t="shared" si="8"/>
        <v>6.0120874954835219</v>
      </c>
      <c r="T15" s="3">
        <v>-6.5273669084974548E-2</v>
      </c>
      <c r="U15" s="3">
        <f t="shared" si="9"/>
        <v>-1.3974918106097531</v>
      </c>
      <c r="V15" s="3">
        <v>-2.2288874541155683E-2</v>
      </c>
      <c r="W15" s="3">
        <f t="shared" si="10"/>
        <v>-0.31880797386238191</v>
      </c>
      <c r="X15" s="3">
        <v>5.9970035020637427E-2</v>
      </c>
      <c r="Y15" s="3">
        <f t="shared" si="11"/>
        <v>1.1873980429657127</v>
      </c>
      <c r="Z15" s="25">
        <v>-0.22272444968223504</v>
      </c>
      <c r="AA15" s="33">
        <f t="shared" si="12"/>
        <v>3.2989438022183939</v>
      </c>
      <c r="AB15" s="39">
        <v>-6.8169112103748236E-3</v>
      </c>
      <c r="AC15" s="39">
        <f t="shared" si="13"/>
        <v>-5.3300265844213844E-2</v>
      </c>
      <c r="AD15" s="41">
        <v>-0.13550259860500552</v>
      </c>
      <c r="AE15" s="41">
        <f t="shared" si="14"/>
        <v>-2.764444350800344</v>
      </c>
      <c r="AF15" s="41">
        <v>-0.23597129027618916</v>
      </c>
      <c r="AG15" s="41">
        <v>-16.293997212231645</v>
      </c>
      <c r="AH15" s="7"/>
      <c r="AI15" s="7"/>
      <c r="AJ15" s="7"/>
      <c r="AK15" s="7"/>
    </row>
    <row r="16" spans="1:37" x14ac:dyDescent="0.2">
      <c r="A16" s="14" t="s">
        <v>6</v>
      </c>
      <c r="B16" s="3">
        <v>0.8511578452523092</v>
      </c>
      <c r="C16" s="3">
        <f>+B16/$B$41*100</f>
        <v>26.519916328706543</v>
      </c>
      <c r="D16" s="3">
        <v>-0.61542236487953961</v>
      </c>
      <c r="E16" s="3">
        <f t="shared" si="1"/>
        <v>-65.044549198833408</v>
      </c>
      <c r="F16" s="3">
        <v>0.95055149587599752</v>
      </c>
      <c r="G16" s="3">
        <f t="shared" si="2"/>
        <v>11.397976840117424</v>
      </c>
      <c r="H16" s="3">
        <v>0.39867953383734889</v>
      </c>
      <c r="I16" s="3">
        <f t="shared" si="3"/>
        <v>12.723450782963255</v>
      </c>
      <c r="J16" s="3">
        <v>1.5259879934138555E-2</v>
      </c>
      <c r="K16" s="3">
        <f t="shared" si="4"/>
        <v>0.56156841832032989</v>
      </c>
      <c r="L16" s="3">
        <v>0.41577503043631781</v>
      </c>
      <c r="M16" s="3">
        <f t="shared" si="5"/>
        <v>8.5283597882348783</v>
      </c>
      <c r="N16" s="3">
        <v>0.66352101931140073</v>
      </c>
      <c r="O16" s="3">
        <f t="shared" si="6"/>
        <v>9.4110266853588929</v>
      </c>
      <c r="P16" s="3">
        <v>0.56031152474982171</v>
      </c>
      <c r="Q16" s="3">
        <f t="shared" si="7"/>
        <v>8.0887831113226234</v>
      </c>
      <c r="R16" s="3">
        <v>0.35333652185371955</v>
      </c>
      <c r="S16" s="3">
        <f t="shared" si="8"/>
        <v>5.305990328745807</v>
      </c>
      <c r="T16" s="3">
        <v>0.20343879056294445</v>
      </c>
      <c r="U16" s="3">
        <f t="shared" si="9"/>
        <v>4.3555701365883843</v>
      </c>
      <c r="V16" s="3">
        <v>0.60409420939078684</v>
      </c>
      <c r="W16" s="3">
        <f t="shared" si="10"/>
        <v>8.6406359622269377</v>
      </c>
      <c r="X16" s="3">
        <v>0.30222291134341028</v>
      </c>
      <c r="Y16" s="3">
        <f t="shared" si="11"/>
        <v>5.9839700501270627</v>
      </c>
      <c r="Z16" s="25">
        <v>-0.3331928601014511</v>
      </c>
      <c r="AA16" s="33">
        <f t="shared" si="12"/>
        <v>4.9351767277608216</v>
      </c>
      <c r="AB16" s="39">
        <v>1.32416669786084</v>
      </c>
      <c r="AC16" s="39">
        <f t="shared" si="13"/>
        <v>10.353433518485986</v>
      </c>
      <c r="AD16" s="41">
        <v>0.3195249484445164</v>
      </c>
      <c r="AE16" s="41">
        <f t="shared" si="14"/>
        <v>6.518760140106898</v>
      </c>
      <c r="AF16" s="41">
        <v>-0.16762223834841997</v>
      </c>
      <c r="AG16" s="41">
        <v>-1.4576048606150636</v>
      </c>
      <c r="AH16" s="7"/>
      <c r="AI16" s="7"/>
      <c r="AJ16" s="7"/>
      <c r="AK16" s="7"/>
    </row>
    <row r="17" spans="1:37" x14ac:dyDescent="0.2">
      <c r="A17" s="15" t="s">
        <v>7</v>
      </c>
      <c r="B17" s="4">
        <v>0.37920484762262568</v>
      </c>
      <c r="C17" s="4">
        <f t="shared" si="0"/>
        <v>11.815059787660067</v>
      </c>
      <c r="D17" s="4">
        <v>8.9056691841924319E-3</v>
      </c>
      <c r="E17" s="4">
        <f t="shared" si="1"/>
        <v>0.94124827184842785</v>
      </c>
      <c r="F17" s="4">
        <v>0.32640091394445159</v>
      </c>
      <c r="G17" s="4">
        <f t="shared" si="2"/>
        <v>3.9138437779254689</v>
      </c>
      <c r="H17" s="4">
        <v>0.24146394953659747</v>
      </c>
      <c r="I17" s="4">
        <f t="shared" si="3"/>
        <v>7.7060757250765306</v>
      </c>
      <c r="J17" s="4">
        <v>-2.1775339574767946E-2</v>
      </c>
      <c r="K17" s="4">
        <f t="shared" si="4"/>
        <v>-0.80133939822383204</v>
      </c>
      <c r="L17" s="4">
        <v>0.25819897959146709</v>
      </c>
      <c r="M17" s="4">
        <f t="shared" si="5"/>
        <v>5.2961665172637566</v>
      </c>
      <c r="N17" s="4">
        <v>0.21692183235975479</v>
      </c>
      <c r="O17" s="4">
        <f t="shared" si="6"/>
        <v>3.076703063745013</v>
      </c>
      <c r="P17" s="4">
        <v>0.16294365990052193</v>
      </c>
      <c r="Q17" s="4">
        <f t="shared" si="7"/>
        <v>2.3522912988251163</v>
      </c>
      <c r="R17" s="4">
        <v>0.16531063955370356</v>
      </c>
      <c r="S17" s="4">
        <f t="shared" si="8"/>
        <v>2.482439828492645</v>
      </c>
      <c r="T17" s="4">
        <v>0.23114073230738952</v>
      </c>
      <c r="U17" s="4">
        <f t="shared" si="9"/>
        <v>4.9486613059457065</v>
      </c>
      <c r="V17" s="4">
        <v>0.17889782605677523</v>
      </c>
      <c r="W17" s="4">
        <f t="shared" si="10"/>
        <v>2.5588574850755168</v>
      </c>
      <c r="X17" s="4">
        <v>0.11989122617276429</v>
      </c>
      <c r="Y17" s="4">
        <f t="shared" si="11"/>
        <v>2.3738289843804528</v>
      </c>
      <c r="Z17" s="26">
        <v>0.17943467851039596</v>
      </c>
      <c r="AA17" s="34">
        <f t="shared" si="12"/>
        <v>-2.6577455749445518</v>
      </c>
      <c r="AB17" s="37">
        <v>-8.7115990617233144E-4</v>
      </c>
      <c r="AC17" s="37">
        <f t="shared" si="13"/>
        <v>-6.8114506935542975E-3</v>
      </c>
      <c r="AD17" s="40">
        <v>9.1109006065401746E-2</v>
      </c>
      <c r="AE17" s="40">
        <f t="shared" si="14"/>
        <v>1.8587523760981963</v>
      </c>
      <c r="AF17" s="40">
        <v>-0.13849524886966946</v>
      </c>
      <c r="AG17" s="40">
        <v>-3.1024768228025152</v>
      </c>
      <c r="AH17" s="7"/>
      <c r="AI17" s="7"/>
      <c r="AJ17" s="7"/>
      <c r="AK17" s="7"/>
    </row>
    <row r="18" spans="1:37" x14ac:dyDescent="0.2">
      <c r="A18" s="15" t="s">
        <v>8</v>
      </c>
      <c r="B18" s="4">
        <v>0.13211548943156454</v>
      </c>
      <c r="C18" s="4">
        <f t="shared" si="0"/>
        <v>4.1163830480968011</v>
      </c>
      <c r="D18" s="4">
        <v>-0.15064022434462046</v>
      </c>
      <c r="E18" s="4">
        <f t="shared" si="1"/>
        <v>-15.921302251706198</v>
      </c>
      <c r="F18" s="4">
        <v>0.10561940860758677</v>
      </c>
      <c r="G18" s="4">
        <f t="shared" si="2"/>
        <v>1.2664727564988427</v>
      </c>
      <c r="H18" s="4">
        <v>7.0533208390062552E-2</v>
      </c>
      <c r="I18" s="4">
        <f t="shared" si="3"/>
        <v>2.250995422006234</v>
      </c>
      <c r="J18" s="4">
        <v>-4.6024713322296608E-3</v>
      </c>
      <c r="K18" s="4">
        <f t="shared" si="4"/>
        <v>-0.16937240381706692</v>
      </c>
      <c r="L18" s="4">
        <v>1.1705828216173714E-2</v>
      </c>
      <c r="M18" s="4">
        <f t="shared" si="5"/>
        <v>0.24010945183994595</v>
      </c>
      <c r="N18" s="4">
        <v>6.8197870837346686E-2</v>
      </c>
      <c r="O18" s="4">
        <f t="shared" si="6"/>
        <v>0.96728206591103694</v>
      </c>
      <c r="P18" s="4">
        <v>0.11679483811116137</v>
      </c>
      <c r="Q18" s="4">
        <f t="shared" si="7"/>
        <v>1.6860765347010163</v>
      </c>
      <c r="R18" s="4">
        <v>6.5794020242261331E-3</v>
      </c>
      <c r="S18" s="4">
        <f t="shared" si="8"/>
        <v>9.8801684372517823E-2</v>
      </c>
      <c r="T18" s="4">
        <v>3.0619056813937548E-2</v>
      </c>
      <c r="U18" s="4">
        <f t="shared" si="9"/>
        <v>0.65554582339117129</v>
      </c>
      <c r="V18" s="4">
        <v>8.2846767867326629E-2</v>
      </c>
      <c r="W18" s="4">
        <f t="shared" si="10"/>
        <v>1.184995238591352</v>
      </c>
      <c r="X18" s="4">
        <v>0.10859343857901096</v>
      </c>
      <c r="Y18" s="4">
        <f t="shared" si="11"/>
        <v>2.1501344196857932</v>
      </c>
      <c r="Z18" s="26">
        <v>-6.9985253288520344E-2</v>
      </c>
      <c r="AA18" s="34">
        <f t="shared" si="12"/>
        <v>1.0366056259752603</v>
      </c>
      <c r="AB18" s="37">
        <v>0.14899207907963713</v>
      </c>
      <c r="AC18" s="37">
        <f t="shared" si="13"/>
        <v>1.1649436494846386</v>
      </c>
      <c r="AD18" s="40">
        <v>1.5821118996039621E-2</v>
      </c>
      <c r="AE18" s="40">
        <f t="shared" si="14"/>
        <v>0.32277316805883083</v>
      </c>
      <c r="AF18" s="40">
        <v>-2.0715627869564438E-2</v>
      </c>
      <c r="AG18" s="40">
        <v>-1.5770606269254444</v>
      </c>
      <c r="AH18" s="7"/>
      <c r="AI18" s="7"/>
      <c r="AJ18" s="7"/>
      <c r="AK18" s="7"/>
    </row>
    <row r="19" spans="1:37" x14ac:dyDescent="0.2">
      <c r="A19" s="15" t="s">
        <v>9</v>
      </c>
      <c r="B19" s="4">
        <v>0.16715218368957882</v>
      </c>
      <c r="C19" s="4">
        <f t="shared" si="0"/>
        <v>5.2080374402167218</v>
      </c>
      <c r="D19" s="4">
        <v>-0.17927539194132505</v>
      </c>
      <c r="E19" s="4">
        <f t="shared" si="1"/>
        <v>-18.947779146034314</v>
      </c>
      <c r="F19" s="4">
        <v>0.17988012110820606</v>
      </c>
      <c r="G19" s="4">
        <f t="shared" si="2"/>
        <v>2.1569262299665182</v>
      </c>
      <c r="H19" s="4">
        <v>-3.5556433440485362E-2</v>
      </c>
      <c r="I19" s="4">
        <f t="shared" si="3"/>
        <v>-1.1347473158285879</v>
      </c>
      <c r="J19" s="4">
        <v>-1.9890789454417235E-2</v>
      </c>
      <c r="K19" s="4">
        <f t="shared" si="4"/>
        <v>-0.73198735647131752</v>
      </c>
      <c r="L19" s="4">
        <v>9.8679397911836372E-2</v>
      </c>
      <c r="M19" s="4">
        <f t="shared" si="5"/>
        <v>2.0241076242490559</v>
      </c>
      <c r="N19" s="4">
        <v>1.1678530338121579E-2</v>
      </c>
      <c r="O19" s="4">
        <f t="shared" si="6"/>
        <v>0.16564201805075682</v>
      </c>
      <c r="P19" s="4">
        <v>-3.9884297555966258E-2</v>
      </c>
      <c r="Q19" s="4">
        <f t="shared" si="7"/>
        <v>-0.57577868422698142</v>
      </c>
      <c r="R19" s="4">
        <v>8.9316433981131649E-2</v>
      </c>
      <c r="S19" s="4">
        <f t="shared" si="8"/>
        <v>1.3412486555752829</v>
      </c>
      <c r="T19" s="4">
        <v>5.8283504328416225E-2</v>
      </c>
      <c r="U19" s="4">
        <f t="shared" si="9"/>
        <v>1.24783425130531</v>
      </c>
      <c r="V19" s="4">
        <v>9.6592861905326288E-2</v>
      </c>
      <c r="W19" s="4">
        <f t="shared" si="10"/>
        <v>1.3816119130082027</v>
      </c>
      <c r="X19" s="4">
        <v>-1.510296284327994E-2</v>
      </c>
      <c r="Y19" s="4">
        <f t="shared" si="11"/>
        <v>-0.29903648575364566</v>
      </c>
      <c r="Z19" s="26">
        <v>-5.0000748445114575E-2</v>
      </c>
      <c r="AA19" s="34">
        <f t="shared" si="12"/>
        <v>0.74059969358832556</v>
      </c>
      <c r="AB19" s="37">
        <v>0.23008015915779714</v>
      </c>
      <c r="AC19" s="37">
        <f t="shared" si="13"/>
        <v>1.7989575146476537</v>
      </c>
      <c r="AD19" s="40">
        <v>2.8881587507701752E-2</v>
      </c>
      <c r="AE19" s="40">
        <f t="shared" si="14"/>
        <v>0.58922516800251623</v>
      </c>
      <c r="AF19" s="40"/>
      <c r="AG19" s="40">
        <v>1.2442023528534918</v>
      </c>
      <c r="AH19" s="7"/>
      <c r="AI19" s="7"/>
      <c r="AJ19" s="7"/>
      <c r="AK19" s="7"/>
    </row>
    <row r="20" spans="1:37" x14ac:dyDescent="0.2">
      <c r="A20" s="15" t="s">
        <v>10</v>
      </c>
      <c r="B20" s="4">
        <v>0.17268532450854013</v>
      </c>
      <c r="C20" s="4">
        <f t="shared" si="0"/>
        <v>5.3804360527329553</v>
      </c>
      <c r="D20" s="4">
        <v>-0.29441241777778654</v>
      </c>
      <c r="E20" s="4">
        <f t="shared" si="1"/>
        <v>-31.116716072941326</v>
      </c>
      <c r="F20" s="4">
        <v>0.33865105221575303</v>
      </c>
      <c r="G20" s="4">
        <f t="shared" si="2"/>
        <v>4.060734075726594</v>
      </c>
      <c r="H20" s="4">
        <v>0.1222388093511742</v>
      </c>
      <c r="I20" s="4">
        <f t="shared" si="3"/>
        <v>3.9011269517090796</v>
      </c>
      <c r="J20" s="4">
        <v>6.1528480295553398E-2</v>
      </c>
      <c r="K20" s="4">
        <f t="shared" si="4"/>
        <v>2.2642675768325464</v>
      </c>
      <c r="L20" s="4">
        <v>4.71908247168406E-2</v>
      </c>
      <c r="M20" s="4">
        <f t="shared" si="5"/>
        <v>0.9679761948821185</v>
      </c>
      <c r="N20" s="4">
        <v>0.36672278577617773</v>
      </c>
      <c r="O20" s="4">
        <f t="shared" si="6"/>
        <v>5.2013995376520867</v>
      </c>
      <c r="P20" s="4">
        <v>0.32045732429410473</v>
      </c>
      <c r="Q20" s="4">
        <f t="shared" si="7"/>
        <v>4.626193962023474</v>
      </c>
      <c r="R20" s="4">
        <v>9.213004629465818E-2</v>
      </c>
      <c r="S20" s="4">
        <f t="shared" si="8"/>
        <v>1.3835001603053612</v>
      </c>
      <c r="T20" s="4">
        <v>-0.11660450288679886</v>
      </c>
      <c r="U20" s="4">
        <f t="shared" si="9"/>
        <v>-2.4964712440538035</v>
      </c>
      <c r="V20" s="4">
        <v>0.24575675356135862</v>
      </c>
      <c r="W20" s="4">
        <f t="shared" si="10"/>
        <v>3.5151713255518655</v>
      </c>
      <c r="X20" s="4">
        <v>8.8841209434914983E-2</v>
      </c>
      <c r="Y20" s="4">
        <f t="shared" si="11"/>
        <v>1.7590431318144626</v>
      </c>
      <c r="Z20" s="26">
        <v>-0.39264153687821218</v>
      </c>
      <c r="AA20" s="34">
        <f t="shared" si="12"/>
        <v>5.8157169831417876</v>
      </c>
      <c r="AB20" s="37">
        <v>0.94596561952957803</v>
      </c>
      <c r="AC20" s="37">
        <f t="shared" si="13"/>
        <v>7.3963438050472483</v>
      </c>
      <c r="AD20" s="40">
        <v>0.18371323587537333</v>
      </c>
      <c r="AE20" s="40">
        <f t="shared" si="14"/>
        <v>3.7480094279473555</v>
      </c>
      <c r="AF20" s="40">
        <v>7.5585600055045568E-2</v>
      </c>
      <c r="AG20" s="40">
        <v>1.6211312412906835</v>
      </c>
      <c r="AH20" s="7"/>
      <c r="AI20" s="7"/>
      <c r="AJ20" s="7"/>
      <c r="AK20" s="7"/>
    </row>
    <row r="21" spans="1:37" x14ac:dyDescent="0.2">
      <c r="A21" s="14" t="s">
        <v>11</v>
      </c>
      <c r="B21" s="3">
        <v>-3.5795810968403986E-2</v>
      </c>
      <c r="C21" s="3">
        <f t="shared" si="0"/>
        <v>-1.1153065404911677</v>
      </c>
      <c r="D21" s="3">
        <v>-0.21941048657144477</v>
      </c>
      <c r="E21" s="3">
        <f t="shared" si="1"/>
        <v>-23.189693782626435</v>
      </c>
      <c r="F21" s="3">
        <v>0.41835130096865863</v>
      </c>
      <c r="G21" s="3">
        <f t="shared" si="2"/>
        <v>5.0164125354191365</v>
      </c>
      <c r="H21" s="3">
        <v>0.13781931956986146</v>
      </c>
      <c r="I21" s="3">
        <f t="shared" si="3"/>
        <v>4.3983630476602684</v>
      </c>
      <c r="J21" s="3">
        <v>9.4357384649667739E-2</v>
      </c>
      <c r="K21" s="3">
        <f t="shared" si="4"/>
        <v>3.4723816624542896</v>
      </c>
      <c r="L21" s="3">
        <v>3.8525839290175605E-2</v>
      </c>
      <c r="M21" s="3">
        <f t="shared" si="5"/>
        <v>0.79024038135608343</v>
      </c>
      <c r="N21" s="3">
        <v>0.10665430064672353</v>
      </c>
      <c r="O21" s="3">
        <f t="shared" si="6"/>
        <v>1.512727464966021</v>
      </c>
      <c r="P21" s="3">
        <v>7.6274752344544033E-2</v>
      </c>
      <c r="Q21" s="3">
        <f t="shared" si="7"/>
        <v>1.101119468960307</v>
      </c>
      <c r="R21" s="3">
        <v>0.11529533834064679</v>
      </c>
      <c r="S21" s="3">
        <f t="shared" si="8"/>
        <v>1.7313691406013583</v>
      </c>
      <c r="T21" s="3">
        <v>0.11989288160916106</v>
      </c>
      <c r="U21" s="3">
        <f t="shared" si="9"/>
        <v>2.5668745536747481</v>
      </c>
      <c r="V21" s="3">
        <v>0.27145085118167234</v>
      </c>
      <c r="W21" s="3">
        <f t="shared" si="10"/>
        <v>3.8826857636375194</v>
      </c>
      <c r="X21" s="3">
        <v>6.8690320432919755E-2</v>
      </c>
      <c r="Y21" s="3">
        <f t="shared" si="11"/>
        <v>1.3600584362618515</v>
      </c>
      <c r="Z21" s="25">
        <v>-8.8067317031249204E-2</v>
      </c>
      <c r="AA21" s="33">
        <f t="shared" si="12"/>
        <v>1.3044330342391464</v>
      </c>
      <c r="AB21" s="39">
        <v>0.73236439325061831</v>
      </c>
      <c r="AC21" s="39">
        <f t="shared" si="13"/>
        <v>5.7262322554070648</v>
      </c>
      <c r="AD21" s="41">
        <v>0.19703830594754279</v>
      </c>
      <c r="AE21" s="41">
        <f t="shared" si="14"/>
        <v>4.0198596733615188</v>
      </c>
      <c r="AF21" s="41">
        <v>1.6075280135019895E-2</v>
      </c>
      <c r="AG21" s="41">
        <v>5.1485037483061546E-2</v>
      </c>
      <c r="AH21" s="7"/>
      <c r="AI21" s="7"/>
      <c r="AJ21" s="7"/>
      <c r="AK21" s="7"/>
    </row>
    <row r="22" spans="1:37" x14ac:dyDescent="0.2">
      <c r="A22" s="14" t="s">
        <v>12</v>
      </c>
      <c r="B22" s="3">
        <v>0.18602771316759409</v>
      </c>
      <c r="C22" s="3">
        <f t="shared" si="0"/>
        <v>5.7961509907281581</v>
      </c>
      <c r="D22" s="3">
        <v>-0.32253509331616775</v>
      </c>
      <c r="E22" s="3">
        <f t="shared" si="1"/>
        <v>-34.089027215740167</v>
      </c>
      <c r="F22" s="3">
        <v>1.1699574640227839</v>
      </c>
      <c r="G22" s="3">
        <f t="shared" si="2"/>
        <v>14.028853919760511</v>
      </c>
      <c r="H22" s="3">
        <v>-0.24663327095313767</v>
      </c>
      <c r="I22" s="3">
        <f t="shared" si="3"/>
        <v>-7.8710493468514064</v>
      </c>
      <c r="J22" s="3">
        <v>-0.54253861014509108</v>
      </c>
      <c r="K22" s="3">
        <f t="shared" si="4"/>
        <v>-19.965592815399049</v>
      </c>
      <c r="L22" s="3">
        <v>0.51046615648949045</v>
      </c>
      <c r="M22" s="3">
        <f t="shared" si="5"/>
        <v>10.470660149290946</v>
      </c>
      <c r="N22" s="3">
        <v>1.1829403335668449</v>
      </c>
      <c r="O22" s="3">
        <f t="shared" si="6"/>
        <v>16.778191982430908</v>
      </c>
      <c r="P22" s="3">
        <v>1.9107068591320957</v>
      </c>
      <c r="Q22" s="3">
        <f t="shared" si="7"/>
        <v>27.583393683963148</v>
      </c>
      <c r="R22" s="3">
        <v>1.0733280129013776</v>
      </c>
      <c r="S22" s="3">
        <f t="shared" si="8"/>
        <v>16.117971689279287</v>
      </c>
      <c r="T22" s="3">
        <v>0.51287852025827074</v>
      </c>
      <c r="U22" s="3">
        <f t="shared" si="9"/>
        <v>10.98059205106903</v>
      </c>
      <c r="V22" s="3">
        <v>1.2341686004830732</v>
      </c>
      <c r="W22" s="3">
        <f t="shared" si="10"/>
        <v>17.652878354089339</v>
      </c>
      <c r="X22" s="3">
        <v>1.1780250569357134</v>
      </c>
      <c r="Y22" s="3">
        <f t="shared" si="11"/>
        <v>23.324726201821893</v>
      </c>
      <c r="Z22" s="25">
        <v>-1.3605263558056271</v>
      </c>
      <c r="AA22" s="33">
        <f t="shared" si="12"/>
        <v>20.15180639414886</v>
      </c>
      <c r="AB22" s="39">
        <v>3.042352877903022</v>
      </c>
      <c r="AC22" s="39">
        <f t="shared" si="13"/>
        <v>23.787638151623216</v>
      </c>
      <c r="AD22" s="41">
        <v>0.13842276347126928</v>
      </c>
      <c r="AE22" s="41">
        <f t="shared" si="14"/>
        <v>2.8240198375515648</v>
      </c>
      <c r="AF22" s="41">
        <v>0.3229428553023872</v>
      </c>
      <c r="AG22" s="41">
        <v>2.0962832147382926</v>
      </c>
      <c r="AH22" s="7"/>
      <c r="AI22" s="7"/>
      <c r="AJ22" s="7"/>
      <c r="AK22" s="7"/>
    </row>
    <row r="23" spans="1:37" x14ac:dyDescent="0.2">
      <c r="A23" s="13" t="s">
        <v>13</v>
      </c>
      <c r="B23" s="3">
        <v>2.9590617132074901</v>
      </c>
      <c r="C23" s="3">
        <f t="shared" si="0"/>
        <v>92.196846311719739</v>
      </c>
      <c r="D23" s="3">
        <v>1.3315049639413885</v>
      </c>
      <c r="E23" s="3">
        <f t="shared" si="1"/>
        <v>140.72797005440108</v>
      </c>
      <c r="F23" s="3">
        <v>4.7232813892635814</v>
      </c>
      <c r="G23" s="3">
        <f t="shared" si="2"/>
        <v>56.636439075371257</v>
      </c>
      <c r="H23" s="3">
        <v>1.7888492659812822</v>
      </c>
      <c r="I23" s="3">
        <f t="shared" si="3"/>
        <v>57.089300207565785</v>
      </c>
      <c r="J23" s="3">
        <v>2.5725576807090236</v>
      </c>
      <c r="K23" s="3">
        <f t="shared" si="4"/>
        <v>94.670938043336335</v>
      </c>
      <c r="L23" s="3">
        <v>1.9933097856964719</v>
      </c>
      <c r="M23" s="3">
        <f t="shared" si="5"/>
        <v>40.886685773287738</v>
      </c>
      <c r="N23" s="3">
        <v>3.9902622752990511</v>
      </c>
      <c r="O23" s="3">
        <f t="shared" si="6"/>
        <v>56.595742503217231</v>
      </c>
      <c r="P23" s="3">
        <v>3.5879892922769305</v>
      </c>
      <c r="Q23" s="3">
        <f t="shared" si="7"/>
        <v>51.797019888060561</v>
      </c>
      <c r="R23" s="3">
        <v>3.6940195590843246</v>
      </c>
      <c r="S23" s="3">
        <f t="shared" si="8"/>
        <v>55.472420320064749</v>
      </c>
      <c r="T23" s="3">
        <v>2.3103871994115242</v>
      </c>
      <c r="U23" s="3">
        <f t="shared" si="9"/>
        <v>49.464772484475496</v>
      </c>
      <c r="V23" s="3">
        <v>3.4993657075226423</v>
      </c>
      <c r="W23" s="3">
        <f t="shared" si="10"/>
        <v>50.053029324510199</v>
      </c>
      <c r="X23" s="3">
        <v>2.5678848107864862</v>
      </c>
      <c r="Y23" s="3">
        <f t="shared" si="11"/>
        <v>50.843748846235769</v>
      </c>
      <c r="Z23" s="25">
        <v>-4.6012872850163609</v>
      </c>
      <c r="AA23" s="33">
        <f t="shared" si="12"/>
        <v>68.153218889025098</v>
      </c>
      <c r="AB23" s="39">
        <v>4.7448079015347577</v>
      </c>
      <c r="AC23" s="39">
        <f>AB23/$AB$41*100</f>
        <v>37.098843556394726</v>
      </c>
      <c r="AD23" s="41">
        <v>4.4952281398670264</v>
      </c>
      <c r="AE23" s="41">
        <f>(AD23/$AD$41*100)</f>
        <v>91.709001633530946</v>
      </c>
      <c r="AF23" s="41">
        <v>2.1138494678073965</v>
      </c>
      <c r="AG23" s="41">
        <v>3.6199314892021732</v>
      </c>
      <c r="AH23" s="7"/>
      <c r="AI23" s="7"/>
      <c r="AJ23" s="7"/>
      <c r="AK23" s="7"/>
    </row>
    <row r="24" spans="1:37" x14ac:dyDescent="0.2">
      <c r="A24" s="15" t="s">
        <v>14</v>
      </c>
      <c r="B24" s="4">
        <v>0.13475166567589675</v>
      </c>
      <c r="C24" s="4">
        <f t="shared" si="0"/>
        <v>4.198519603398938</v>
      </c>
      <c r="D24" s="4">
        <v>6.0761758639020884E-2</v>
      </c>
      <c r="E24" s="4">
        <f t="shared" si="1"/>
        <v>6.4219655065298573</v>
      </c>
      <c r="F24" s="4">
        <v>9.3415200082394567E-2</v>
      </c>
      <c r="G24" s="4">
        <f t="shared" si="2"/>
        <v>1.1201331981207758</v>
      </c>
      <c r="H24" s="4">
        <v>-0.19102736671347673</v>
      </c>
      <c r="I24" s="4">
        <f t="shared" si="3"/>
        <v>-6.0964436152109771</v>
      </c>
      <c r="J24" s="4">
        <v>0.16592400967811094</v>
      </c>
      <c r="K24" s="4">
        <f t="shared" si="4"/>
        <v>6.1060561471294363</v>
      </c>
      <c r="L24" s="4">
        <v>5.5806399672120657E-2</v>
      </c>
      <c r="M24" s="4">
        <f t="shared" si="5"/>
        <v>1.1446985029149672</v>
      </c>
      <c r="N24" s="4">
        <v>0.14542239039954441</v>
      </c>
      <c r="O24" s="4">
        <f t="shared" si="6"/>
        <v>2.062593281700543</v>
      </c>
      <c r="P24" s="4">
        <v>-1.3810665950454479E-2</v>
      </c>
      <c r="Q24" s="4">
        <f t="shared" si="7"/>
        <v>-0.1993738778548837</v>
      </c>
      <c r="R24" s="4">
        <v>-2.796638367953376E-2</v>
      </c>
      <c r="S24" s="4">
        <f t="shared" si="8"/>
        <v>-0.41996610074469898</v>
      </c>
      <c r="T24" s="4">
        <v>6.1488631286307424E-2</v>
      </c>
      <c r="U24" s="4">
        <f t="shared" si="9"/>
        <v>1.3164551628981067</v>
      </c>
      <c r="V24" s="4">
        <v>9.3594515079176099E-2</v>
      </c>
      <c r="W24" s="4">
        <f t="shared" si="10"/>
        <v>1.3387251860531646</v>
      </c>
      <c r="X24" s="4">
        <v>0.11681532291583882</v>
      </c>
      <c r="Y24" s="4">
        <f t="shared" si="11"/>
        <v>2.3129265435803386</v>
      </c>
      <c r="Z24" s="26">
        <v>7.7876888605442323E-3</v>
      </c>
      <c r="AA24" s="34">
        <f t="shared" si="12"/>
        <v>-0.11534947302261445</v>
      </c>
      <c r="AB24" s="37">
        <v>9.6677978340635906E-2</v>
      </c>
      <c r="AC24" s="37">
        <f t="shared" si="13"/>
        <v>0.75590862016724281</v>
      </c>
      <c r="AD24" s="40">
        <v>5.450552512789858E-2</v>
      </c>
      <c r="AE24" s="40">
        <f t="shared" si="14"/>
        <v>1.1119896782677594</v>
      </c>
      <c r="AF24" s="40">
        <v>8.9082092380163416E-2</v>
      </c>
      <c r="AG24" s="40">
        <v>4.2394101971902103</v>
      </c>
      <c r="AH24" s="7"/>
      <c r="AI24" s="7"/>
      <c r="AJ24" s="7"/>
      <c r="AK24" s="7"/>
    </row>
    <row r="25" spans="1:37" x14ac:dyDescent="0.2">
      <c r="A25" s="15" t="s">
        <v>15</v>
      </c>
      <c r="B25" s="4">
        <v>0.35304704172006179</v>
      </c>
      <c r="C25" s="4">
        <f t="shared" si="0"/>
        <v>11.000049002353956</v>
      </c>
      <c r="D25" s="4">
        <v>-0.59869188474839452</v>
      </c>
      <c r="E25" s="4">
        <f t="shared" si="1"/>
        <v>-63.276289544793407</v>
      </c>
      <c r="F25" s="4">
        <v>1.3335828249342832</v>
      </c>
      <c r="G25" s="4">
        <f t="shared" si="2"/>
        <v>15.990870793350723</v>
      </c>
      <c r="H25" s="4">
        <v>0.26324298963970194</v>
      </c>
      <c r="I25" s="4">
        <f t="shared" si="3"/>
        <v>8.4011315815556937</v>
      </c>
      <c r="J25" s="4">
        <v>0.20645919820484698</v>
      </c>
      <c r="K25" s="4">
        <f t="shared" si="4"/>
        <v>7.5977639328735957</v>
      </c>
      <c r="L25" s="4">
        <v>-9.6915856705835857E-2</v>
      </c>
      <c r="M25" s="4">
        <f t="shared" si="5"/>
        <v>-1.9879339418363173</v>
      </c>
      <c r="N25" s="4">
        <v>0.59639515915481522</v>
      </c>
      <c r="O25" s="4">
        <f t="shared" si="6"/>
        <v>8.4589494446606324</v>
      </c>
      <c r="P25" s="4">
        <v>0.86052757991306739</v>
      </c>
      <c r="Q25" s="4">
        <f t="shared" si="7"/>
        <v>12.422769562585843</v>
      </c>
      <c r="R25" s="4">
        <v>0.75719023003296237</v>
      </c>
      <c r="S25" s="4">
        <f t="shared" si="8"/>
        <v>11.370588062897744</v>
      </c>
      <c r="T25" s="4">
        <v>0.28157090510760918</v>
      </c>
      <c r="U25" s="4">
        <f t="shared" si="9"/>
        <v>6.028357828048593</v>
      </c>
      <c r="V25" s="4">
        <v>0.82367772487017676</v>
      </c>
      <c r="W25" s="4">
        <f t="shared" si="10"/>
        <v>11.781439484374339</v>
      </c>
      <c r="X25" s="4">
        <v>0.38579116016195986</v>
      </c>
      <c r="Y25" s="4">
        <f t="shared" si="11"/>
        <v>7.6386093223414271</v>
      </c>
      <c r="Z25" s="26">
        <v>-0.48785302892861826</v>
      </c>
      <c r="AA25" s="34">
        <f t="shared" si="12"/>
        <v>7.2259679100058181</v>
      </c>
      <c r="AB25" s="37">
        <v>1.4045134068940361</v>
      </c>
      <c r="AC25" s="37">
        <f t="shared" si="13"/>
        <v>10.981650729920309</v>
      </c>
      <c r="AD25" s="40">
        <v>0.597962521826642</v>
      </c>
      <c r="AE25" s="40">
        <f t="shared" si="14"/>
        <v>12.199279810659839</v>
      </c>
      <c r="AF25" s="40">
        <v>-4.8053675393663786E-2</v>
      </c>
      <c r="AG25" s="40">
        <v>-0.44631062195811921</v>
      </c>
      <c r="AH25" s="7"/>
      <c r="AI25" s="7"/>
      <c r="AJ25" s="7"/>
      <c r="AK25" s="7"/>
    </row>
    <row r="26" spans="1:37" x14ac:dyDescent="0.2">
      <c r="A26" s="15" t="s">
        <v>16</v>
      </c>
      <c r="B26" s="4">
        <v>0.1208173720648484</v>
      </c>
      <c r="C26" s="4">
        <f t="shared" si="0"/>
        <v>3.7643624106692029</v>
      </c>
      <c r="D26" s="4">
        <v>-9.5789846141844395E-2</v>
      </c>
      <c r="E26" s="4">
        <f t="shared" si="1"/>
        <v>-10.124115917271604</v>
      </c>
      <c r="F26" s="4">
        <v>0.38324582087950326</v>
      </c>
      <c r="G26" s="4">
        <f t="shared" si="2"/>
        <v>4.5954659052224756</v>
      </c>
      <c r="H26" s="4">
        <v>0.32420130999578323</v>
      </c>
      <c r="I26" s="4">
        <f t="shared" si="3"/>
        <v>10.346554215613285</v>
      </c>
      <c r="J26" s="4">
        <v>0.2923907846595668</v>
      </c>
      <c r="K26" s="4">
        <f t="shared" si="4"/>
        <v>10.760073551127997</v>
      </c>
      <c r="L26" s="4">
        <v>0.24937286126978236</v>
      </c>
      <c r="M26" s="4">
        <f t="shared" si="5"/>
        <v>5.1151255526299071</v>
      </c>
      <c r="N26" s="4">
        <v>0.65968457076664355</v>
      </c>
      <c r="O26" s="4">
        <f t="shared" si="6"/>
        <v>9.3566125544106598</v>
      </c>
      <c r="P26" s="4">
        <v>0.47893242043999645</v>
      </c>
      <c r="Q26" s="4">
        <f t="shared" si="7"/>
        <v>6.9139760700971413</v>
      </c>
      <c r="R26" s="4">
        <v>0.49065432328551128</v>
      </c>
      <c r="S26" s="4">
        <f t="shared" si="8"/>
        <v>7.3680667949407326</v>
      </c>
      <c r="T26" s="4">
        <v>0.53300021498489913</v>
      </c>
      <c r="U26" s="4">
        <f t="shared" si="9"/>
        <v>11.411392157608859</v>
      </c>
      <c r="V26" s="4">
        <v>0.44711226266609166</v>
      </c>
      <c r="W26" s="4">
        <f t="shared" si="10"/>
        <v>6.3952513298238038</v>
      </c>
      <c r="X26" s="4">
        <v>2.0037324120691064E-2</v>
      </c>
      <c r="Y26" s="4">
        <f t="shared" si="11"/>
        <v>0.3967361272840782</v>
      </c>
      <c r="Z26" s="26">
        <v>-3.5106006039216084</v>
      </c>
      <c r="AA26" s="34">
        <f t="shared" si="12"/>
        <v>51.998216275287923</v>
      </c>
      <c r="AB26" s="37">
        <v>1.7395716912630634</v>
      </c>
      <c r="AC26" s="37">
        <f t="shared" si="13"/>
        <v>13.601414297178712</v>
      </c>
      <c r="AD26" s="40">
        <v>1.2791809525238709</v>
      </c>
      <c r="AE26" s="40">
        <f t="shared" si="14"/>
        <v>26.097097725514679</v>
      </c>
      <c r="AF26" s="40">
        <v>0.64819295902523133</v>
      </c>
      <c r="AG26" s="40">
        <v>10.683910172947989</v>
      </c>
      <c r="AH26" s="7"/>
      <c r="AI26" s="7"/>
      <c r="AJ26" s="7"/>
      <c r="AK26" s="7"/>
    </row>
    <row r="27" spans="1:37" x14ac:dyDescent="0.2">
      <c r="A27" s="15" t="s">
        <v>17</v>
      </c>
      <c r="B27" s="4">
        <v>0.40675208577990757</v>
      </c>
      <c r="C27" s="4">
        <f t="shared" si="0"/>
        <v>12.673361752557671</v>
      </c>
      <c r="D27" s="4">
        <v>0.33513976679789215</v>
      </c>
      <c r="E27" s="4">
        <f t="shared" si="1"/>
        <v>35.421226614404738</v>
      </c>
      <c r="F27" s="4">
        <v>0.7947915712245035</v>
      </c>
      <c r="G27" s="4">
        <f t="shared" si="2"/>
        <v>9.5302736998892765</v>
      </c>
      <c r="H27" s="4">
        <v>0.27173682705285601</v>
      </c>
      <c r="I27" s="4">
        <f t="shared" si="3"/>
        <v>8.6722037413040507</v>
      </c>
      <c r="J27" s="4">
        <v>0.41984436944896281</v>
      </c>
      <c r="K27" s="4">
        <f t="shared" si="4"/>
        <v>15.450405868836212</v>
      </c>
      <c r="L27" s="4">
        <v>0.47539441487731149</v>
      </c>
      <c r="M27" s="4">
        <f t="shared" si="5"/>
        <v>9.751270072992261</v>
      </c>
      <c r="N27" s="4">
        <v>0.65523418069896688</v>
      </c>
      <c r="O27" s="4">
        <f t="shared" si="6"/>
        <v>9.2934906057938296</v>
      </c>
      <c r="P27" s="4">
        <v>0.490999514542722</v>
      </c>
      <c r="Q27" s="4">
        <f t="shared" si="7"/>
        <v>7.0881793528592612</v>
      </c>
      <c r="R27" s="4">
        <v>0.53190029538942396</v>
      </c>
      <c r="S27" s="4">
        <f t="shared" si="8"/>
        <v>7.9874500614508488</v>
      </c>
      <c r="T27" s="4">
        <v>0.39184794305734005</v>
      </c>
      <c r="U27" s="4">
        <f t="shared" si="9"/>
        <v>8.3893597388255827</v>
      </c>
      <c r="V27" s="4">
        <v>0.50121754390804141</v>
      </c>
      <c r="W27" s="4">
        <f t="shared" si="10"/>
        <v>7.1691439306435649</v>
      </c>
      <c r="X27" s="4">
        <v>0.43641333923954873</v>
      </c>
      <c r="Y27" s="4">
        <f t="shared" si="11"/>
        <v>8.6409211660264234</v>
      </c>
      <c r="Z27" s="26">
        <v>-0.63577722057875308</v>
      </c>
      <c r="AA27" s="34">
        <f t="shared" si="12"/>
        <v>9.4169873330579676</v>
      </c>
      <c r="AB27" s="37">
        <v>1.113111688622024</v>
      </c>
      <c r="AC27" s="37">
        <f t="shared" si="13"/>
        <v>8.7032304055187311</v>
      </c>
      <c r="AD27" s="40">
        <v>0.55554291378127263</v>
      </c>
      <c r="AE27" s="40">
        <f t="shared" si="14"/>
        <v>11.33385990704587</v>
      </c>
      <c r="AF27" s="40">
        <v>0.12688294929919142</v>
      </c>
      <c r="AG27" s="40">
        <v>1.4766418785189757</v>
      </c>
      <c r="AH27" s="7"/>
      <c r="AI27" s="7"/>
      <c r="AJ27" s="7"/>
      <c r="AK27" s="7"/>
    </row>
    <row r="28" spans="1:37" x14ac:dyDescent="0.2">
      <c r="A28" s="15" t="s">
        <v>18</v>
      </c>
      <c r="B28" s="4">
        <v>7.3281965193119802E-2</v>
      </c>
      <c r="C28" s="4">
        <f t="shared" si="0"/>
        <v>2.2832798830029351</v>
      </c>
      <c r="D28" s="4">
        <v>0.1993749983907401</v>
      </c>
      <c r="E28" s="4">
        <f t="shared" si="1"/>
        <v>21.072124823383991</v>
      </c>
      <c r="F28" s="4">
        <v>0.15755421068398553</v>
      </c>
      <c r="G28" s="4">
        <f t="shared" si="2"/>
        <v>1.8892182614305371</v>
      </c>
      <c r="H28" s="4">
        <v>0.13687005164155808</v>
      </c>
      <c r="I28" s="4">
        <f t="shared" si="3"/>
        <v>4.3680681297111041</v>
      </c>
      <c r="J28" s="4">
        <v>7.7147945549360664E-2</v>
      </c>
      <c r="K28" s="4">
        <f t="shared" si="4"/>
        <v>2.8390688488901992</v>
      </c>
      <c r="L28" s="4">
        <v>3.6618614803587801E-2</v>
      </c>
      <c r="M28" s="4">
        <f t="shared" si="5"/>
        <v>0.75111947358660236</v>
      </c>
      <c r="N28" s="4">
        <v>2.9140391804081067E-2</v>
      </c>
      <c r="O28" s="4">
        <f t="shared" si="6"/>
        <v>0.41331170665041878</v>
      </c>
      <c r="P28" s="4">
        <v>6.3964614404804457E-2</v>
      </c>
      <c r="Q28" s="4">
        <f t="shared" si="7"/>
        <v>0.92340755073860514</v>
      </c>
      <c r="R28" s="4">
        <v>6.1994582034750813E-2</v>
      </c>
      <c r="S28" s="4">
        <f t="shared" si="8"/>
        <v>0.93096137072184071</v>
      </c>
      <c r="T28" s="4">
        <v>3.9361292991752207E-2</v>
      </c>
      <c r="U28" s="4">
        <f t="shared" si="9"/>
        <v>0.84271476358063269</v>
      </c>
      <c r="V28" s="4">
        <v>0.12033351374763979</v>
      </c>
      <c r="W28" s="4">
        <f t="shared" si="10"/>
        <v>1.7211853220668261</v>
      </c>
      <c r="X28" s="4">
        <v>-6.8810943061017746E-2</v>
      </c>
      <c r="Y28" s="4">
        <f t="shared" si="11"/>
        <v>-1.3624467468988497</v>
      </c>
      <c r="Z28" s="26">
        <v>2.297812010528353E-2</v>
      </c>
      <c r="AA28" s="34">
        <f t="shared" si="12"/>
        <v>-0.34034667956798281</v>
      </c>
      <c r="AB28" s="38">
        <v>4.2733281265396508E-2</v>
      </c>
      <c r="AC28" s="37">
        <f t="shared" si="13"/>
        <v>0.33412423626329724</v>
      </c>
      <c r="AD28" s="40">
        <v>3.6413628894585451E-2</v>
      </c>
      <c r="AE28" s="40">
        <f t="shared" si="14"/>
        <v>0.7428894480703957</v>
      </c>
      <c r="AF28" s="40">
        <v>0.12688294929919142</v>
      </c>
      <c r="AG28" s="40">
        <v>5.6295912754433601</v>
      </c>
      <c r="AH28" s="7"/>
      <c r="AI28" s="7"/>
      <c r="AJ28" s="7"/>
      <c r="AK28" s="7"/>
    </row>
    <row r="29" spans="1:37" x14ac:dyDescent="0.2">
      <c r="A29" s="15" t="s">
        <v>19</v>
      </c>
      <c r="B29" s="4">
        <v>0.40287491515157509</v>
      </c>
      <c r="C29" s="4">
        <f t="shared" si="0"/>
        <v>12.552558964650551</v>
      </c>
      <c r="D29" s="4">
        <v>0.12853137929562444</v>
      </c>
      <c r="E29" s="4">
        <f t="shared" si="1"/>
        <v>13.584598320252089</v>
      </c>
      <c r="F29" s="4">
        <v>0.48622661187430821</v>
      </c>
      <c r="G29" s="4">
        <f t="shared" si="2"/>
        <v>5.8302992370600615</v>
      </c>
      <c r="H29" s="4">
        <v>0.10274167797324958</v>
      </c>
      <c r="I29" s="4">
        <f t="shared" si="3"/>
        <v>3.2788958852977319</v>
      </c>
      <c r="J29" s="4">
        <v>0.38489433708171611</v>
      </c>
      <c r="K29" s="4">
        <f t="shared" si="4"/>
        <v>14.164233600022285</v>
      </c>
      <c r="L29" s="4">
        <v>0.31803724402367312</v>
      </c>
      <c r="M29" s="4">
        <f t="shared" si="5"/>
        <v>6.5235664591165783</v>
      </c>
      <c r="N29" s="4">
        <v>0.22670312731037087</v>
      </c>
      <c r="O29" s="4">
        <f t="shared" si="6"/>
        <v>3.2154357114208096</v>
      </c>
      <c r="P29" s="4">
        <v>0.35785227997705799</v>
      </c>
      <c r="Q29" s="4">
        <f t="shared" si="7"/>
        <v>5.1660359474475417</v>
      </c>
      <c r="R29" s="4">
        <v>0.44404999702967479</v>
      </c>
      <c r="S29" s="4">
        <f t="shared" si="8"/>
        <v>6.6682180980274914</v>
      </c>
      <c r="T29" s="4">
        <v>0.16984522787293782</v>
      </c>
      <c r="U29" s="4">
        <f t="shared" si="9"/>
        <v>3.6363409373323505</v>
      </c>
      <c r="V29" s="4">
        <v>0.3016154664099317</v>
      </c>
      <c r="W29" s="4">
        <f t="shared" si="10"/>
        <v>4.3141440611618185</v>
      </c>
      <c r="X29" s="4">
        <v>0.36523800514996574</v>
      </c>
      <c r="Y29" s="4">
        <f t="shared" si="11"/>
        <v>7.2316598178161371</v>
      </c>
      <c r="Z29" s="26">
        <v>0.30113482290715554</v>
      </c>
      <c r="AA29" s="34">
        <f t="shared" si="12"/>
        <v>-4.4603403850768704</v>
      </c>
      <c r="AB29" s="37">
        <v>-0.12948704624779725</v>
      </c>
      <c r="AC29" s="37">
        <f t="shared" si="13"/>
        <v>-1.0124371251727249</v>
      </c>
      <c r="AD29" s="40">
        <v>0.22406050704888844</v>
      </c>
      <c r="AE29" s="40">
        <f t="shared" si="14"/>
        <v>4.5711507330891834</v>
      </c>
      <c r="AF29" s="40">
        <v>4.0801109898930335E-2</v>
      </c>
      <c r="AG29" s="40">
        <v>6.9157483358371081</v>
      </c>
      <c r="AH29" s="7"/>
      <c r="AI29" s="7"/>
      <c r="AJ29" s="7"/>
      <c r="AK29" s="7"/>
    </row>
    <row r="30" spans="1:37" x14ac:dyDescent="0.2">
      <c r="A30" s="15" t="s">
        <v>20</v>
      </c>
      <c r="B30" s="4">
        <v>0.35372293403127059</v>
      </c>
      <c r="C30" s="4">
        <f t="shared" si="0"/>
        <v>11.021108089855126</v>
      </c>
      <c r="D30" s="4">
        <v>0.4347625598164479</v>
      </c>
      <c r="E30" s="4">
        <f t="shared" si="1"/>
        <v>45.950450171447557</v>
      </c>
      <c r="F30" s="4">
        <v>0.28283901649004911</v>
      </c>
      <c r="G30" s="4">
        <f t="shared" si="2"/>
        <v>3.3914970134934426</v>
      </c>
      <c r="H30" s="4">
        <v>0.26864492399335682</v>
      </c>
      <c r="I30" s="4">
        <f t="shared" si="3"/>
        <v>8.5735288080197112</v>
      </c>
      <c r="J30" s="4">
        <v>0.24301748025044509</v>
      </c>
      <c r="K30" s="4">
        <f t="shared" si="4"/>
        <v>8.9431202995987693</v>
      </c>
      <c r="L30" s="4">
        <v>0.23425248374295551</v>
      </c>
      <c r="M30" s="4">
        <f t="shared" si="5"/>
        <v>4.8049770101659766</v>
      </c>
      <c r="N30" s="4">
        <v>0.44632783003712923</v>
      </c>
      <c r="O30" s="4">
        <f t="shared" si="6"/>
        <v>6.3304748405060511</v>
      </c>
      <c r="P30" s="4">
        <v>0.26896685591781366</v>
      </c>
      <c r="Q30" s="4">
        <f t="shared" si="7"/>
        <v>3.8828659871398608</v>
      </c>
      <c r="R30" s="4">
        <v>0.41820403399189371</v>
      </c>
      <c r="S30" s="4">
        <f t="shared" si="8"/>
        <v>6.2800939686674271</v>
      </c>
      <c r="T30" s="4">
        <v>0.3530370246587014</v>
      </c>
      <c r="U30" s="4">
        <f t="shared" si="9"/>
        <v>7.5584283481949619</v>
      </c>
      <c r="V30" s="4">
        <v>0.33618655196854663</v>
      </c>
      <c r="W30" s="4">
        <f t="shared" si="10"/>
        <v>4.8086301205998652</v>
      </c>
      <c r="X30" s="4">
        <v>0.38091753140897522</v>
      </c>
      <c r="Y30" s="4">
        <f t="shared" si="11"/>
        <v>7.5421121760342107</v>
      </c>
      <c r="Z30" s="26">
        <v>0.28882154457760306</v>
      </c>
      <c r="AA30" s="34">
        <f t="shared" si="12"/>
        <v>-4.2779589119686348</v>
      </c>
      <c r="AB30" s="37">
        <v>0.23736282815080839</v>
      </c>
      <c r="AC30" s="37">
        <f t="shared" si="13"/>
        <v>1.8558994611398052</v>
      </c>
      <c r="AD30" s="40">
        <v>0.31403424086456877</v>
      </c>
      <c r="AE30" s="40">
        <f t="shared" si="14"/>
        <v>6.4067419522083071</v>
      </c>
      <c r="AF30" s="40">
        <v>0.25492490636693566</v>
      </c>
      <c r="AG30" s="40">
        <v>5.5375586655671611</v>
      </c>
      <c r="AH30" s="7"/>
      <c r="AI30" s="7"/>
      <c r="AJ30" s="7"/>
      <c r="AK30" s="40"/>
    </row>
    <row r="31" spans="1:37" x14ac:dyDescent="0.2">
      <c r="A31" s="15" t="s">
        <v>21</v>
      </c>
      <c r="B31" s="4">
        <v>0.13932816642708071</v>
      </c>
      <c r="C31" s="4">
        <f t="shared" si="0"/>
        <v>4.3411117414807805</v>
      </c>
      <c r="D31" s="4">
        <v>0.21936662130837542</v>
      </c>
      <c r="E31" s="4">
        <f t="shared" si="1"/>
        <v>23.185057623096561</v>
      </c>
      <c r="F31" s="4">
        <v>0.20765823100920791</v>
      </c>
      <c r="G31" s="4">
        <f t="shared" si="2"/>
        <v>2.4900110283046391</v>
      </c>
      <c r="H31" s="4">
        <v>8.4314472200926055E-2</v>
      </c>
      <c r="I31" s="4">
        <f t="shared" si="3"/>
        <v>2.6908104035700755</v>
      </c>
      <c r="J31" s="4">
        <v>8.9001788986221311E-2</v>
      </c>
      <c r="K31" s="4">
        <f t="shared" si="4"/>
        <v>3.2752940445395153</v>
      </c>
      <c r="L31" s="4">
        <v>0.1876555320588667</v>
      </c>
      <c r="M31" s="4">
        <f t="shared" si="5"/>
        <v>3.8491823137411423</v>
      </c>
      <c r="N31" s="4">
        <v>0.23961418674684593</v>
      </c>
      <c r="O31" s="4">
        <f t="shared" si="6"/>
        <v>3.3985592619287055</v>
      </c>
      <c r="P31" s="4">
        <v>0.35494386750614676</v>
      </c>
      <c r="Q31" s="4">
        <f t="shared" si="7"/>
        <v>5.1240494512997588</v>
      </c>
      <c r="R31" s="4">
        <v>0.15375260972542026</v>
      </c>
      <c r="S31" s="4">
        <f t="shared" si="8"/>
        <v>2.308874995266557</v>
      </c>
      <c r="T31" s="4">
        <v>0.13386508822160581</v>
      </c>
      <c r="U31" s="4">
        <f t="shared" si="9"/>
        <v>2.8660157631511085</v>
      </c>
      <c r="V31" s="4">
        <v>0.13955267348406156</v>
      </c>
      <c r="W31" s="4">
        <f t="shared" si="10"/>
        <v>1.9960857601123798</v>
      </c>
      <c r="X31" s="4">
        <v>0.13182005068495867</v>
      </c>
      <c r="Y31" s="4">
        <f t="shared" si="11"/>
        <v>2.6100179890356392</v>
      </c>
      <c r="Z31" s="26">
        <v>-0.20892515939980377</v>
      </c>
      <c r="AA31" s="34">
        <f t="shared" si="12"/>
        <v>3.0945518586433267</v>
      </c>
      <c r="AB31" s="37">
        <v>-0.11071345333101089</v>
      </c>
      <c r="AC31" s="37">
        <f t="shared" si="13"/>
        <v>-0.86564960477890363</v>
      </c>
      <c r="AD31" s="40">
        <v>0.19728823877575929</v>
      </c>
      <c r="AE31" s="40">
        <f t="shared" si="14"/>
        <v>4.0249586559799759</v>
      </c>
      <c r="AF31" s="40">
        <v>0.36131779783273277</v>
      </c>
      <c r="AG31" s="40">
        <v>-1.3734989208181503</v>
      </c>
      <c r="AH31" s="7"/>
      <c r="AI31" s="7"/>
      <c r="AJ31" s="7"/>
      <c r="AK31" s="7"/>
    </row>
    <row r="32" spans="1:37" x14ac:dyDescent="0.2">
      <c r="A32" s="18" t="s">
        <v>22</v>
      </c>
      <c r="B32" s="4">
        <v>9.9937638687961697E-2</v>
      </c>
      <c r="C32" s="4">
        <f t="shared" si="0"/>
        <v>3.1138029577905249</v>
      </c>
      <c r="D32" s="4">
        <v>5.4715452243934468E-2</v>
      </c>
      <c r="E32" s="4">
        <f t="shared" si="1"/>
        <v>5.7829258871890836</v>
      </c>
      <c r="F32" s="4">
        <v>-8.284964096982782E-4</v>
      </c>
      <c r="G32" s="4">
        <f t="shared" si="2"/>
        <v>-9.9344253634137715E-3</v>
      </c>
      <c r="H32" s="4">
        <v>4.2530937189283226E-2</v>
      </c>
      <c r="I32" s="4">
        <f t="shared" si="3"/>
        <v>1.3573314909661709</v>
      </c>
      <c r="J32" s="4">
        <v>5.0116410733328093E-2</v>
      </c>
      <c r="K32" s="4">
        <f t="shared" si="4"/>
        <v>1.8442997997936621</v>
      </c>
      <c r="L32" s="4">
        <v>8.6444117291482783E-2</v>
      </c>
      <c r="M32" s="4">
        <f t="shared" si="5"/>
        <v>1.7731380671525399</v>
      </c>
      <c r="N32" s="4">
        <v>3.836107406542031E-2</v>
      </c>
      <c r="O32" s="4">
        <f t="shared" si="6"/>
        <v>0.54409292426540079</v>
      </c>
      <c r="P32" s="4">
        <v>1.0006132915810272E-2</v>
      </c>
      <c r="Q32" s="4">
        <f t="shared" si="7"/>
        <v>0.14445078382993101</v>
      </c>
      <c r="R32" s="4">
        <v>8.0727533633222701E-2</v>
      </c>
      <c r="S32" s="4">
        <f t="shared" si="8"/>
        <v>1.2122707001081339</v>
      </c>
      <c r="T32" s="4">
        <v>2.6270151615298099E-2</v>
      </c>
      <c r="U32" s="4">
        <f t="shared" si="9"/>
        <v>0.56243692534064305</v>
      </c>
      <c r="V32" s="4">
        <v>3.5548265720860846E-2</v>
      </c>
      <c r="W32" s="4">
        <f t="shared" si="10"/>
        <v>0.5084631145400843</v>
      </c>
      <c r="X32" s="4">
        <v>5.2050094271418164E-2</v>
      </c>
      <c r="Y32" s="4">
        <f t="shared" si="11"/>
        <v>1.0305843585516361</v>
      </c>
      <c r="Z32" s="26">
        <v>-2.5213757351175696E-2</v>
      </c>
      <c r="AA32" s="34">
        <f t="shared" si="12"/>
        <v>0.3734604290771496</v>
      </c>
      <c r="AB32" s="37">
        <v>-0.28714867319962045</v>
      </c>
      <c r="AC32" s="37">
        <f t="shared" si="13"/>
        <v>-2.2451664905155062</v>
      </c>
      <c r="AD32" s="40">
        <v>3.5217735136713071E-2</v>
      </c>
      <c r="AE32" s="40">
        <f t="shared" si="14"/>
        <v>0.71849152672318428</v>
      </c>
      <c r="AF32" s="40">
        <v>2.4569608536482762E-4</v>
      </c>
      <c r="AG32" s="40">
        <v>1.7315583490074005E-2</v>
      </c>
      <c r="AH32" s="7"/>
      <c r="AI32" s="7"/>
      <c r="AJ32" s="7"/>
      <c r="AK32" s="7"/>
    </row>
    <row r="33" spans="1:37" x14ac:dyDescent="0.2">
      <c r="A33" s="18" t="s">
        <v>23</v>
      </c>
      <c r="B33" s="4">
        <v>3.9390527739119011E-2</v>
      </c>
      <c r="C33" s="4">
        <f t="shared" si="0"/>
        <v>1.2273087836902556</v>
      </c>
      <c r="D33" s="4">
        <v>0.16465116906444094</v>
      </c>
      <c r="E33" s="4">
        <f t="shared" si="1"/>
        <v>17.402131735907474</v>
      </c>
      <c r="F33" s="4">
        <v>0.2084867274189062</v>
      </c>
      <c r="G33" s="4">
        <f t="shared" si="2"/>
        <v>2.4999454536680532</v>
      </c>
      <c r="H33" s="4">
        <v>4.1783535011642836E-2</v>
      </c>
      <c r="I33" s="4">
        <f t="shared" si="3"/>
        <v>1.3334789126039048</v>
      </c>
      <c r="J33" s="4">
        <v>3.8885378252893218E-2</v>
      </c>
      <c r="K33" s="4">
        <f t="shared" si="4"/>
        <v>1.4309942447458528</v>
      </c>
      <c r="L33" s="4">
        <v>0.10121141476738391</v>
      </c>
      <c r="M33" s="4">
        <f t="shared" si="5"/>
        <v>2.0760442465886024</v>
      </c>
      <c r="N33" s="4">
        <v>0.20125311268142562</v>
      </c>
      <c r="O33" s="4">
        <f t="shared" si="6"/>
        <v>2.8544663376633044</v>
      </c>
      <c r="P33" s="4">
        <v>0.3449377345903365</v>
      </c>
      <c r="Q33" s="4">
        <f t="shared" si="7"/>
        <v>4.979598667469828</v>
      </c>
      <c r="R33" s="4">
        <v>7.3025076092197563E-2</v>
      </c>
      <c r="S33" s="4">
        <f t="shared" si="8"/>
        <v>1.0966042951584232</v>
      </c>
      <c r="T33" s="4">
        <v>0.10759493660630771</v>
      </c>
      <c r="U33" s="4">
        <f t="shared" si="9"/>
        <v>2.3035788378104654</v>
      </c>
      <c r="V33" s="4">
        <v>0.10400440776320072</v>
      </c>
      <c r="W33" s="4">
        <f t="shared" si="10"/>
        <v>1.4876226455722956</v>
      </c>
      <c r="X33" s="4">
        <v>7.976995641354051E-2</v>
      </c>
      <c r="Y33" s="4">
        <f t="shared" si="11"/>
        <v>1.5794336304840035</v>
      </c>
      <c r="Z33" s="26">
        <v>-0.18371140204862807</v>
      </c>
      <c r="AA33" s="34">
        <f t="shared" si="12"/>
        <v>2.7210914295661772</v>
      </c>
      <c r="AB33" s="37">
        <v>0.17643521986860955</v>
      </c>
      <c r="AC33" s="37">
        <f t="shared" si="13"/>
        <v>1.3795168857366025</v>
      </c>
      <c r="AD33" s="40">
        <v>0.16207050363904624</v>
      </c>
      <c r="AE33" s="40">
        <f t="shared" si="14"/>
        <v>3.306467129256792</v>
      </c>
      <c r="AF33" s="40">
        <v>-6.693868023720613E-2</v>
      </c>
      <c r="AG33" s="40">
        <v>-2.0628890818361043</v>
      </c>
      <c r="AH33" s="7"/>
      <c r="AI33" s="7"/>
      <c r="AJ33" s="7"/>
      <c r="AK33" s="7"/>
    </row>
    <row r="34" spans="1:37" x14ac:dyDescent="0.2">
      <c r="A34" s="15" t="s">
        <v>24</v>
      </c>
      <c r="B34" s="4">
        <v>0.12611793532961024</v>
      </c>
      <c r="C34" s="4">
        <f t="shared" si="0"/>
        <v>3.9295144973950564</v>
      </c>
      <c r="D34" s="4">
        <v>0.22855545864063087</v>
      </c>
      <c r="E34" s="4">
        <f t="shared" si="1"/>
        <v>24.156234193930079</v>
      </c>
      <c r="F34" s="4">
        <v>0.20924395451933384</v>
      </c>
      <c r="G34" s="4">
        <f t="shared" si="2"/>
        <v>2.5090252952030241</v>
      </c>
      <c r="H34" s="4">
        <v>0.11384186984523306</v>
      </c>
      <c r="I34" s="4">
        <f t="shared" si="3"/>
        <v>3.6331471898611865</v>
      </c>
      <c r="J34" s="4">
        <v>0.17916315062213053</v>
      </c>
      <c r="K34" s="4">
        <f t="shared" si="4"/>
        <v>6.5932607301236015</v>
      </c>
      <c r="L34" s="4">
        <v>0.10666020325426644</v>
      </c>
      <c r="M34" s="4">
        <f t="shared" si="5"/>
        <v>2.18780956490837</v>
      </c>
      <c r="N34" s="4">
        <v>0.22679365055924186</v>
      </c>
      <c r="O34" s="4">
        <f t="shared" si="6"/>
        <v>3.2167196446888986</v>
      </c>
      <c r="P34" s="4">
        <v>0.16831136208013481</v>
      </c>
      <c r="Q34" s="4">
        <f t="shared" si="7"/>
        <v>2.429780653977053</v>
      </c>
      <c r="R34" s="4">
        <v>0.29855092722738458</v>
      </c>
      <c r="S34" s="4">
        <f t="shared" si="8"/>
        <v>4.4832850116819021</v>
      </c>
      <c r="T34" s="4">
        <v>5.7511074967508027E-2</v>
      </c>
      <c r="U34" s="4">
        <f t="shared" si="9"/>
        <v>1.2312967451213317</v>
      </c>
      <c r="V34" s="4">
        <v>0.26231187870769079</v>
      </c>
      <c r="W34" s="4">
        <f t="shared" si="10"/>
        <v>3.7519668575647023</v>
      </c>
      <c r="X34" s="4">
        <v>0.13888001754688023</v>
      </c>
      <c r="Y34" s="4">
        <f t="shared" si="11"/>
        <v>2.7498043145290896</v>
      </c>
      <c r="Z34" s="26">
        <v>0.40439261708729157</v>
      </c>
      <c r="AA34" s="34">
        <f t="shared" si="12"/>
        <v>-5.989771305783159</v>
      </c>
      <c r="AB34" s="37">
        <v>-3.7765393294310105E-2</v>
      </c>
      <c r="AC34" s="37">
        <f t="shared" si="13"/>
        <v>-0.29528116769872687</v>
      </c>
      <c r="AD34" s="40">
        <v>0.386690216141515</v>
      </c>
      <c r="AE34" s="40">
        <f t="shared" si="14"/>
        <v>7.8890264432366868</v>
      </c>
      <c r="AF34" s="40">
        <v>0.3336588210962429</v>
      </c>
      <c r="AG34" s="40">
        <v>9.9757776198044894</v>
      </c>
      <c r="AH34" s="7"/>
      <c r="AI34" s="7"/>
      <c r="AJ34" s="7"/>
      <c r="AK34" s="7"/>
    </row>
    <row r="35" spans="1:37" x14ac:dyDescent="0.2">
      <c r="A35" s="18" t="s">
        <v>25</v>
      </c>
      <c r="B35" s="4">
        <v>0.12729512321685096</v>
      </c>
      <c r="C35" s="4">
        <f t="shared" si="0"/>
        <v>3.9661926816436393</v>
      </c>
      <c r="D35" s="4">
        <v>0.13845073982169731</v>
      </c>
      <c r="E35" s="4">
        <f t="shared" si="1"/>
        <v>14.632984551528233</v>
      </c>
      <c r="F35" s="4">
        <v>0.1769129893551365</v>
      </c>
      <c r="G35" s="4">
        <f t="shared" si="2"/>
        <v>2.1213476220217724</v>
      </c>
      <c r="H35" s="4">
        <v>5.933741488803964E-2</v>
      </c>
      <c r="I35" s="4">
        <f t="shared" si="3"/>
        <v>1.8936930889064771</v>
      </c>
      <c r="J35" s="4">
        <v>0.12674331113894757</v>
      </c>
      <c r="K35" s="4">
        <f t="shared" si="4"/>
        <v>4.664194022244657</v>
      </c>
      <c r="L35" s="4">
        <v>2.7671177693517943E-2</v>
      </c>
      <c r="M35" s="4">
        <f t="shared" si="5"/>
        <v>0.56759002311141848</v>
      </c>
      <c r="N35" s="4">
        <v>0.15446535350790047</v>
      </c>
      <c r="O35" s="4">
        <f t="shared" si="6"/>
        <v>2.1908538260549255</v>
      </c>
      <c r="P35" s="4">
        <v>0.12101916359249083</v>
      </c>
      <c r="Q35" s="4">
        <f t="shared" si="7"/>
        <v>1.7470598468421761</v>
      </c>
      <c r="R35" s="4">
        <v>0.25930339053784746</v>
      </c>
      <c r="S35" s="4">
        <f t="shared" si="8"/>
        <v>3.8939118865680653</v>
      </c>
      <c r="T35" s="4">
        <v>0.11484554663851201</v>
      </c>
      <c r="U35" s="4">
        <f t="shared" si="9"/>
        <v>2.4588124608620441</v>
      </c>
      <c r="V35" s="4">
        <v>0.24086085483105113</v>
      </c>
      <c r="W35" s="4">
        <f t="shared" si="10"/>
        <v>3.4451430452292016</v>
      </c>
      <c r="X35" s="4">
        <v>3.7599191347500942E-2</v>
      </c>
      <c r="Y35" s="4">
        <f t="shared" si="11"/>
        <v>0.74445856514428022</v>
      </c>
      <c r="Z35" s="26">
        <v>0.17259154574389329</v>
      </c>
      <c r="AA35" s="34">
        <f t="shared" si="12"/>
        <v>-2.55638665157525</v>
      </c>
      <c r="AB35" s="37">
        <v>-0.14867514102540969</v>
      </c>
      <c r="AC35" s="37">
        <f t="shared" si="13"/>
        <v>-1.162465564905693</v>
      </c>
      <c r="AD35" s="40">
        <v>0.29888703581087817</v>
      </c>
      <c r="AE35" s="40">
        <f t="shared" si="14"/>
        <v>6.0977175801875729</v>
      </c>
      <c r="AF35" s="40">
        <v>0.27030235095564792</v>
      </c>
      <c r="AG35" s="40">
        <v>12.781668486331682</v>
      </c>
      <c r="AH35" s="7"/>
      <c r="AI35" s="7"/>
      <c r="AJ35" s="7"/>
      <c r="AK35" s="7"/>
    </row>
    <row r="36" spans="1:37" x14ac:dyDescent="0.2">
      <c r="A36" s="18" t="s">
        <v>26</v>
      </c>
      <c r="B36" s="4">
        <v>-1.1771878872407289E-3</v>
      </c>
      <c r="C36" s="4">
        <f t="shared" si="0"/>
        <v>-3.6678184248582851E-2</v>
      </c>
      <c r="D36" s="4">
        <v>9.0104718818933546E-2</v>
      </c>
      <c r="E36" s="4">
        <f t="shared" si="1"/>
        <v>9.5232496424018453</v>
      </c>
      <c r="F36" s="4">
        <v>3.2330965164197339E-2</v>
      </c>
      <c r="G36" s="4">
        <f t="shared" si="2"/>
        <v>0.38767767318125129</v>
      </c>
      <c r="H36" s="4">
        <v>5.4504454957193423E-2</v>
      </c>
      <c r="I36" s="4">
        <f t="shared" si="3"/>
        <v>1.7394541009547089</v>
      </c>
      <c r="J36" s="4">
        <v>5.2419839483182962E-2</v>
      </c>
      <c r="K36" s="4">
        <f t="shared" si="4"/>
        <v>1.9290667078789447</v>
      </c>
      <c r="L36" s="4">
        <v>7.8989025560748494E-2</v>
      </c>
      <c r="M36" s="4">
        <f t="shared" si="5"/>
        <v>1.6202195417969516</v>
      </c>
      <c r="N36" s="4">
        <v>7.2328297051341389E-2</v>
      </c>
      <c r="O36" s="4">
        <f t="shared" si="6"/>
        <v>1.0258658186339737</v>
      </c>
      <c r="P36" s="4">
        <v>4.7292198487643981E-2</v>
      </c>
      <c r="Q36" s="4">
        <f t="shared" si="7"/>
        <v>0.68272080713487715</v>
      </c>
      <c r="R36" s="4">
        <v>3.9247536689537114E-2</v>
      </c>
      <c r="S36" s="4">
        <f t="shared" si="8"/>
        <v>0.58937312511383677</v>
      </c>
      <c r="T36" s="4">
        <v>-5.733447167100398E-2</v>
      </c>
      <c r="U36" s="4">
        <f t="shared" si="9"/>
        <v>-1.2275157157407126</v>
      </c>
      <c r="V36" s="4">
        <v>2.1451023876639674E-2</v>
      </c>
      <c r="W36" s="4">
        <f t="shared" si="10"/>
        <v>0.30682381233550077</v>
      </c>
      <c r="X36" s="4">
        <v>0.10128082619937928</v>
      </c>
      <c r="Y36" s="4">
        <f t="shared" si="11"/>
        <v>2.0053457493848095</v>
      </c>
      <c r="Z36" s="26">
        <v>0.23180107134339831</v>
      </c>
      <c r="AA36" s="34">
        <f t="shared" si="12"/>
        <v>-3.4333846542079098</v>
      </c>
      <c r="AB36" s="37">
        <v>0.11090974773109957</v>
      </c>
      <c r="AC36" s="37">
        <f t="shared" si="13"/>
        <v>0.86718439720696616</v>
      </c>
      <c r="AD36" s="40">
        <v>8.7803180330636804E-2</v>
      </c>
      <c r="AE36" s="40">
        <f t="shared" si="14"/>
        <v>1.7913088630491132</v>
      </c>
      <c r="AF36" s="40">
        <v>6.3356470140594964E-2</v>
      </c>
      <c r="AG36" s="40">
        <v>5.1067511981224527</v>
      </c>
      <c r="AH36" s="7"/>
      <c r="AI36" s="7"/>
      <c r="AJ36" s="7"/>
      <c r="AK36" s="7"/>
    </row>
    <row r="37" spans="1:37" x14ac:dyDescent="0.2">
      <c r="A37" s="15" t="s">
        <v>27</v>
      </c>
      <c r="B37" s="4">
        <v>0.62890900348226875</v>
      </c>
      <c r="C37" s="4">
        <f t="shared" si="0"/>
        <v>19.595206980411405</v>
      </c>
      <c r="D37" s="4">
        <v>0.29625242186469913</v>
      </c>
      <c r="E37" s="4">
        <f t="shared" si="1"/>
        <v>31.311187777557826</v>
      </c>
      <c r="F37" s="4">
        <v>0.64474089318002759</v>
      </c>
      <c r="G37" s="4">
        <f t="shared" si="2"/>
        <v>7.7310296183061746</v>
      </c>
      <c r="H37" s="4">
        <v>0.27963030451491011</v>
      </c>
      <c r="I37" s="4">
        <f t="shared" si="3"/>
        <v>8.924116025409031</v>
      </c>
      <c r="J37" s="4">
        <v>0.46092473108252713</v>
      </c>
      <c r="K37" s="4">
        <f t="shared" si="4"/>
        <v>16.962176197708736</v>
      </c>
      <c r="L37" s="4">
        <v>0.23726043847111081</v>
      </c>
      <c r="M37" s="4">
        <f t="shared" si="5"/>
        <v>4.8666760499604305</v>
      </c>
      <c r="N37" s="4">
        <v>0.4587829186357324</v>
      </c>
      <c r="O37" s="4">
        <f t="shared" si="6"/>
        <v>6.5071311449161335</v>
      </c>
      <c r="P37" s="4">
        <v>0.38246794515339089</v>
      </c>
      <c r="Q37" s="4">
        <f t="shared" si="7"/>
        <v>5.5213932227439884</v>
      </c>
      <c r="R37" s="4">
        <v>0.56042222714289069</v>
      </c>
      <c r="S37" s="4">
        <f t="shared" si="8"/>
        <v>8.4157587266493348</v>
      </c>
      <c r="T37" s="4">
        <v>0.26991158512567698</v>
      </c>
      <c r="U37" s="4">
        <f t="shared" si="9"/>
        <v>5.7787349032086039</v>
      </c>
      <c r="V37" s="4">
        <v>0.35519834786246757</v>
      </c>
      <c r="W37" s="4">
        <f t="shared" si="10"/>
        <v>5.0805645386986544</v>
      </c>
      <c r="X37" s="4">
        <v>0.50992260281399127</v>
      </c>
      <c r="Y37" s="4">
        <f t="shared" si="11"/>
        <v>10.096393981376734</v>
      </c>
      <c r="Z37" s="26">
        <v>-0.80872982016523332</v>
      </c>
      <c r="AA37" s="34">
        <f t="shared" si="12"/>
        <v>11.97872183188559</v>
      </c>
      <c r="AB37" s="37">
        <v>0.45421467258140369</v>
      </c>
      <c r="AC37" s="37">
        <f t="shared" si="13"/>
        <v>3.5514270395785612</v>
      </c>
      <c r="AD37" s="40">
        <v>0.5175465105449264</v>
      </c>
      <c r="AE37" s="40">
        <f t="shared" si="14"/>
        <v>10.558679627414175</v>
      </c>
      <c r="AF37" s="40">
        <v>0.28503655279336654</v>
      </c>
      <c r="AG37" s="40">
        <v>4.6693630856171353</v>
      </c>
      <c r="AH37" s="7"/>
      <c r="AI37" s="7"/>
      <c r="AJ37" s="7"/>
      <c r="AK37" s="7"/>
    </row>
    <row r="38" spans="1:37" x14ac:dyDescent="0.2">
      <c r="A38" s="15" t="s">
        <v>28</v>
      </c>
      <c r="B38" s="4">
        <v>0.21945862835185062</v>
      </c>
      <c r="C38" s="4">
        <f t="shared" si="0"/>
        <v>6.8377733859441205</v>
      </c>
      <c r="D38" s="4">
        <v>0.1232417300781966</v>
      </c>
      <c r="E38" s="4">
        <f t="shared" si="1"/>
        <v>13.02553048586342</v>
      </c>
      <c r="F38" s="4">
        <v>0.12998305438598479</v>
      </c>
      <c r="G38" s="4">
        <f t="shared" si="2"/>
        <v>1.5586150249901349</v>
      </c>
      <c r="H38" s="4">
        <v>0.13465220583718407</v>
      </c>
      <c r="I38" s="4">
        <f t="shared" si="3"/>
        <v>4.2972878424348906</v>
      </c>
      <c r="J38" s="4">
        <v>5.378988514513524E-2</v>
      </c>
      <c r="K38" s="4">
        <f t="shared" si="4"/>
        <v>1.9794848224859916</v>
      </c>
      <c r="L38" s="4">
        <v>0.18916745022863271</v>
      </c>
      <c r="M38" s="4">
        <f t="shared" si="5"/>
        <v>3.8801947151078209</v>
      </c>
      <c r="N38" s="4">
        <v>0.30616386918567912</v>
      </c>
      <c r="O38" s="4">
        <f t="shared" si="6"/>
        <v>4.3424643065405419</v>
      </c>
      <c r="P38" s="4">
        <v>0.17483351829225049</v>
      </c>
      <c r="Q38" s="4">
        <f t="shared" si="7"/>
        <v>2.5239359670263877</v>
      </c>
      <c r="R38" s="4">
        <v>5.2667169039462714E-3</v>
      </c>
      <c r="S38" s="4">
        <f t="shared" si="8"/>
        <v>7.908933050558016E-2</v>
      </c>
      <c r="T38" s="4">
        <v>1.8948211137186245E-2</v>
      </c>
      <c r="U38" s="4">
        <f t="shared" si="9"/>
        <v>0.4056761365053671</v>
      </c>
      <c r="V38" s="4">
        <v>0.11856522881881815</v>
      </c>
      <c r="W38" s="4">
        <f t="shared" si="10"/>
        <v>1.6958927334110783</v>
      </c>
      <c r="X38" s="4">
        <v>0.15086039980469448</v>
      </c>
      <c r="Y38" s="4">
        <f t="shared" si="11"/>
        <v>2.9870141551105465</v>
      </c>
      <c r="Z38" s="26">
        <v>2.5483754439777941E-2</v>
      </c>
      <c r="AA38" s="34">
        <f t="shared" si="12"/>
        <v>-0.37745956443625445</v>
      </c>
      <c r="AB38" s="37">
        <v>-6.5411752709491774E-2</v>
      </c>
      <c r="AC38" s="37">
        <f t="shared" si="13"/>
        <v>-0.5114433357215733</v>
      </c>
      <c r="AD38" s="40">
        <v>0.33200288433709924</v>
      </c>
      <c r="AE38" s="40">
        <f t="shared" si="14"/>
        <v>6.7733276520440837</v>
      </c>
      <c r="AF38" s="40">
        <v>8.8698938660107085E-2</v>
      </c>
      <c r="AG38" s="40">
        <v>2.2403877171296642</v>
      </c>
      <c r="AH38" s="7"/>
      <c r="AI38" s="7"/>
      <c r="AJ38" s="7"/>
      <c r="AK38" s="7"/>
    </row>
    <row r="39" spans="1:37" x14ac:dyDescent="0.2">
      <c r="A39" s="16" t="s">
        <v>29</v>
      </c>
      <c r="B39" s="3">
        <v>3.2179232947924961</v>
      </c>
      <c r="C39" s="3">
        <f t="shared" si="0"/>
        <v>100.26231562818478</v>
      </c>
      <c r="D39" s="3">
        <v>0.51665607950572667</v>
      </c>
      <c r="E39" s="3">
        <f t="shared" si="1"/>
        <v>54.605850713378715</v>
      </c>
      <c r="F39" s="3">
        <v>7.7540305903479227</v>
      </c>
      <c r="G39" s="3">
        <f t="shared" si="2"/>
        <v>92.977878073716852</v>
      </c>
      <c r="H39" s="3">
        <v>2.9526398323008878</v>
      </c>
      <c r="I39" s="3">
        <f t="shared" si="3"/>
        <v>94.230489397090352</v>
      </c>
      <c r="J39" s="3">
        <v>2.4094078182460743</v>
      </c>
      <c r="K39" s="3">
        <f t="shared" si="4"/>
        <v>88.666971393013554</v>
      </c>
      <c r="L39" s="3">
        <v>4.7465391171691689</v>
      </c>
      <c r="M39" s="3">
        <f t="shared" si="5"/>
        <v>97.360809035764277</v>
      </c>
      <c r="N39" s="3">
        <v>6.5622224191131648</v>
      </c>
      <c r="O39" s="3">
        <f t="shared" si="6"/>
        <v>93.075047367189356</v>
      </c>
      <c r="P39" s="3">
        <v>6.0752954814688342</v>
      </c>
      <c r="Q39" s="3">
        <f t="shared" si="7"/>
        <v>87.704331101776773</v>
      </c>
      <c r="R39" s="3">
        <v>5.9459111582531241</v>
      </c>
      <c r="S39" s="3">
        <f t="shared" si="8"/>
        <v>89.288667176992362</v>
      </c>
      <c r="T39" s="3">
        <v>4.2074311267373048</v>
      </c>
      <c r="U39" s="3">
        <f t="shared" si="9"/>
        <v>90.079975980290683</v>
      </c>
      <c r="V39" s="3">
        <v>5.6781482354681669</v>
      </c>
      <c r="W39" s="3">
        <f t="shared" si="10"/>
        <v>81.217153019427599</v>
      </c>
      <c r="X39" s="3">
        <v>4.4596608995443603</v>
      </c>
      <c r="Y39" s="3">
        <f t="shared" si="11"/>
        <v>88.30064252234277</v>
      </c>
      <c r="Z39" s="25">
        <v>-5.9020726658091505</v>
      </c>
      <c r="AA39" s="33">
        <f t="shared" si="12"/>
        <v>87.420155572918688</v>
      </c>
      <c r="AB39" s="39">
        <v>11.206992171084257</v>
      </c>
      <c r="AC39" s="39">
        <f t="shared" si="13"/>
        <v>87.625559963831492</v>
      </c>
      <c r="AD39" s="41">
        <v>4.444260513933294</v>
      </c>
      <c r="AE39" s="41">
        <f t="shared" si="14"/>
        <v>90.669190094588203</v>
      </c>
      <c r="AF39" s="41">
        <v>2.1120390413167289</v>
      </c>
      <c r="AG39" s="41">
        <v>2.2670409761936554</v>
      </c>
      <c r="AH39" s="7"/>
      <c r="AI39" s="7"/>
      <c r="AJ39" s="7"/>
      <c r="AK39" s="7"/>
    </row>
    <row r="40" spans="1:37" x14ac:dyDescent="0.2">
      <c r="A40" s="16" t="s">
        <v>30</v>
      </c>
      <c r="B40" s="3">
        <v>-8.4190312705053148E-3</v>
      </c>
      <c r="C40" s="3">
        <f t="shared" si="0"/>
        <v>-0.26231562818572185</v>
      </c>
      <c r="D40" s="3">
        <v>0.42949909023535826</v>
      </c>
      <c r="E40" s="3">
        <f t="shared" si="1"/>
        <v>45.39414928662228</v>
      </c>
      <c r="F40" s="3">
        <v>0.58562046535825185</v>
      </c>
      <c r="G40" s="3">
        <f t="shared" si="2"/>
        <v>7.022121926283206</v>
      </c>
      <c r="H40" s="3">
        <v>0.18078317249579359</v>
      </c>
      <c r="I40" s="3">
        <f t="shared" si="3"/>
        <v>5.7695106029109677</v>
      </c>
      <c r="J40" s="3">
        <v>0.3079600814269875</v>
      </c>
      <c r="K40" s="3">
        <f t="shared" si="4"/>
        <v>11.333028606985311</v>
      </c>
      <c r="L40" s="3">
        <v>0.1286659722067931</v>
      </c>
      <c r="M40" s="3">
        <f t="shared" si="5"/>
        <v>2.639190964236199</v>
      </c>
      <c r="N40" s="3">
        <v>0.48824127092893682</v>
      </c>
      <c r="O40" s="3">
        <f t="shared" si="6"/>
        <v>6.9249526328107631</v>
      </c>
      <c r="P40" s="3">
        <v>0.85172329303015792</v>
      </c>
      <c r="Q40" s="3">
        <f t="shared" si="7"/>
        <v>12.295668898223253</v>
      </c>
      <c r="R40" s="3">
        <v>0.71328910337339635</v>
      </c>
      <c r="S40" s="3">
        <f t="shared" si="8"/>
        <v>10.711332823007377</v>
      </c>
      <c r="T40" s="3">
        <v>0.43829994671682393</v>
      </c>
      <c r="U40" s="3">
        <f t="shared" si="9"/>
        <v>9.3838847227978146</v>
      </c>
      <c r="V40" s="3">
        <v>0.97098630764656346</v>
      </c>
      <c r="W40" s="3">
        <f t="shared" si="10"/>
        <v>13.888461564863997</v>
      </c>
      <c r="X40" s="3">
        <v>0.51237008018839603</v>
      </c>
      <c r="Y40" s="3">
        <f>+X40/$X$41*100</f>
        <v>10.144853680350913</v>
      </c>
      <c r="Z40" s="25">
        <v>-0.85243094309674783</v>
      </c>
      <c r="AA40" s="33">
        <f>Z40/$Z$41*100</f>
        <v>12.62601290769963</v>
      </c>
      <c r="AB40" s="39">
        <v>1.5747893337635019</v>
      </c>
      <c r="AC40" s="39">
        <f t="shared" si="13"/>
        <v>12.313009154421986</v>
      </c>
      <c r="AD40" s="39">
        <v>0.49889726851644989</v>
      </c>
      <c r="AE40" s="41">
        <f t="shared" si="14"/>
        <v>10.178208755983777</v>
      </c>
      <c r="AF40" s="39">
        <v>0.23746989871522722</v>
      </c>
      <c r="AG40" s="41">
        <v>3.546613990429222</v>
      </c>
      <c r="AH40" s="7"/>
      <c r="AI40" s="7"/>
      <c r="AJ40" s="7" t="s">
        <v>49</v>
      </c>
      <c r="AK40" s="7" t="s">
        <v>49</v>
      </c>
    </row>
    <row r="41" spans="1:37" ht="21.75" customHeight="1" x14ac:dyDescent="0.2">
      <c r="A41" s="17" t="s">
        <v>34</v>
      </c>
      <c r="B41" s="3">
        <v>3.209504263522021</v>
      </c>
      <c r="C41" s="3">
        <f t="shared" si="0"/>
        <v>100</v>
      </c>
      <c r="D41" s="3">
        <v>0.9461551697410755</v>
      </c>
      <c r="E41" s="3">
        <f t="shared" si="1"/>
        <v>100</v>
      </c>
      <c r="F41" s="3">
        <v>8.3396510557061703</v>
      </c>
      <c r="G41" s="3">
        <f t="shared" si="2"/>
        <v>100</v>
      </c>
      <c r="H41" s="3">
        <v>3.13342300479664</v>
      </c>
      <c r="I41" s="3">
        <f t="shared" si="3"/>
        <v>100</v>
      </c>
      <c r="J41" s="3">
        <v>2.7173678996730928</v>
      </c>
      <c r="K41" s="3">
        <f t="shared" si="4"/>
        <v>100</v>
      </c>
      <c r="L41" s="3">
        <v>4.8752050893759389</v>
      </c>
      <c r="M41" s="3">
        <f t="shared" si="5"/>
        <v>100</v>
      </c>
      <c r="N41" s="3">
        <v>7.0504636900420934</v>
      </c>
      <c r="O41" s="3">
        <f t="shared" si="6"/>
        <v>100</v>
      </c>
      <c r="P41" s="3">
        <v>6.9270187744989897</v>
      </c>
      <c r="Q41" s="3">
        <f t="shared" si="7"/>
        <v>100</v>
      </c>
      <c r="R41" s="3">
        <v>6.6592002616265376</v>
      </c>
      <c r="S41" s="3">
        <f>+R41/$R$41*100</f>
        <v>100</v>
      </c>
      <c r="T41" s="3">
        <v>4.6707729225614827</v>
      </c>
      <c r="U41" s="3">
        <f t="shared" si="9"/>
        <v>100</v>
      </c>
      <c r="V41" s="3">
        <v>6.9913165191962854</v>
      </c>
      <c r="W41" s="3">
        <f t="shared" si="10"/>
        <v>100</v>
      </c>
      <c r="X41" s="3">
        <v>5.0505418444898957</v>
      </c>
      <c r="Y41" s="3">
        <f t="shared" si="11"/>
        <v>100</v>
      </c>
      <c r="Z41" s="27">
        <v>-6.7513865962937203</v>
      </c>
      <c r="AA41" s="33">
        <f t="shared" si="12"/>
        <v>100</v>
      </c>
      <c r="AB41" s="39">
        <v>12.789638292422985</v>
      </c>
      <c r="AC41" s="39">
        <f t="shared" si="13"/>
        <v>100</v>
      </c>
      <c r="AD41" s="41">
        <v>4.9016214982144852</v>
      </c>
      <c r="AE41" s="42">
        <f>(AD41/$AD$41*100)</f>
        <v>100</v>
      </c>
      <c r="AF41" s="41">
        <v>2.3606156904677107</v>
      </c>
      <c r="AG41" s="41">
        <v>2.3606156904677107</v>
      </c>
      <c r="AI41" s="7"/>
    </row>
    <row r="42" spans="1:37" ht="3.75" customHeight="1" x14ac:dyDescent="0.2">
      <c r="A42" s="29"/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1"/>
      <c r="U42" s="31"/>
      <c r="V42" s="31"/>
      <c r="W42" s="31"/>
      <c r="X42" s="31"/>
      <c r="Y42" s="31"/>
      <c r="Z42" s="32"/>
      <c r="AA42" s="32"/>
      <c r="AB42" s="32"/>
      <c r="AC42" s="32"/>
      <c r="AD42" s="32"/>
      <c r="AE42" s="32"/>
      <c r="AF42" s="32"/>
      <c r="AG42" s="32"/>
    </row>
    <row r="43" spans="1:37" s="23" customFormat="1" ht="14.25" customHeight="1" x14ac:dyDescent="0.2">
      <c r="A43" s="8" t="s">
        <v>38</v>
      </c>
      <c r="AE43" s="7"/>
    </row>
    <row r="44" spans="1:37" ht="20.25" customHeight="1" x14ac:dyDescent="0.2">
      <c r="A44" s="46" t="s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P44" s="24"/>
      <c r="R44" s="24"/>
      <c r="T44" s="24"/>
      <c r="V44" s="24"/>
      <c r="X44" s="24"/>
    </row>
    <row r="45" spans="1:37" x14ac:dyDescent="0.2">
      <c r="A45" s="8" t="s">
        <v>35</v>
      </c>
      <c r="B45" s="9"/>
    </row>
    <row r="46" spans="1:37" x14ac:dyDescent="0.2">
      <c r="A46" s="10" t="s">
        <v>46</v>
      </c>
      <c r="B46" s="9"/>
    </row>
    <row r="47" spans="1:37" x14ac:dyDescent="0.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37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3:15" x14ac:dyDescent="0.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3:15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3:15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mergeCells count="23">
    <mergeCell ref="AF8:AG8"/>
    <mergeCell ref="AD8:AE8"/>
    <mergeCell ref="A4:AC4"/>
    <mergeCell ref="A3:AC3"/>
    <mergeCell ref="A2:AC2"/>
    <mergeCell ref="AB8:AC8"/>
    <mergeCell ref="X8:Y8"/>
    <mergeCell ref="A44:M44"/>
    <mergeCell ref="T8:U8"/>
    <mergeCell ref="A5:AC5"/>
    <mergeCell ref="A6:AC6"/>
    <mergeCell ref="Z8:AA8"/>
    <mergeCell ref="V8:W8"/>
    <mergeCell ref="A8:A9"/>
    <mergeCell ref="B8:C8"/>
    <mergeCell ref="D8:E8"/>
    <mergeCell ref="F8:G8"/>
    <mergeCell ref="H8:I8"/>
    <mergeCell ref="J8:K8"/>
    <mergeCell ref="L8:M8"/>
    <mergeCell ref="R8:S8"/>
    <mergeCell ref="N8:O8"/>
    <mergeCell ref="P8:Q8"/>
  </mergeCells>
  <conditionalFormatting sqref="A4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4">
    <cfRule type="dataBar" priority="6">
      <dataBar>
        <cfvo type="min"/>
        <cfvo type="max"/>
        <color rgb="FFFF555A"/>
      </dataBar>
    </cfRule>
  </conditionalFormatting>
  <conditionalFormatting sqref="A5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5">
    <cfRule type="dataBar" priority="8">
      <dataBar>
        <cfvo type="min"/>
        <cfvo type="max"/>
        <color rgb="FFFF555A"/>
      </dataBar>
    </cfRule>
  </conditionalFormatting>
  <conditionalFormatting sqref="A4">
    <cfRule type="colorScale" priority="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4">
    <cfRule type="dataBar" priority="3">
      <dataBar>
        <cfvo type="min"/>
        <cfvo type="max"/>
        <color rgb="FFFF555A"/>
      </dataBar>
    </cfRule>
  </conditionalFormatting>
  <conditionalFormatting sqref="A5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5">
    <cfRule type="dataBar" priority="1">
      <dataBar>
        <cfvo type="min"/>
        <cfvo type="max"/>
        <color rgb="FFFF555A"/>
      </dataBar>
    </cfRule>
  </conditionalFormatting>
  <pageMargins left="0.54" right="0.1574803149606299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Jeimmy Virginia Guerra de Uribe</dc:creator>
  <cp:lastModifiedBy>Antonia Contreras</cp:lastModifiedBy>
  <cp:lastPrinted>2023-04-28T18:06:25Z</cp:lastPrinted>
  <dcterms:created xsi:type="dcterms:W3CDTF">2016-04-04T18:16:03Z</dcterms:created>
  <dcterms:modified xsi:type="dcterms:W3CDTF">2024-03-18T16:54:33Z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2020-03-11T20:08:23.8858121Z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