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borbon.AGRICULTURA\Desktop\TRABAJOS DE LA OFICINA\Estadisticas al 2022\Estadistica actualizadas año 2022 anual\"/>
    </mc:Choice>
  </mc:AlternateContent>
  <xr:revisionPtr revIDLastSave="0" documentId="13_ncr:1_{D6FB2156-F0FD-4FD4-A2C5-AA3EA398B2BE}" xr6:coauthVersionLast="47" xr6:coauthVersionMax="47" xr10:uidLastSave="{00000000-0000-0000-0000-000000000000}"/>
  <bookViews>
    <workbookView xWindow="-120" yWindow="-120" windowWidth="20730" windowHeight="11160" tabRatio="682" firstSheet="19" activeTab="21" xr2:uid="{00000000-000D-0000-FFFF-FFFF00000000}"/>
  </bookViews>
  <sheets>
    <sheet name="Reg. Cosechada 2000" sheetId="11" r:id="rId1"/>
    <sheet name="Reg. Coschada 2001" sheetId="12" r:id="rId2"/>
    <sheet name="Reg. Cosechada 2002" sheetId="13" r:id="rId3"/>
    <sheet name="Reg. Cosechada 2003" sheetId="14" r:id="rId4"/>
    <sheet name="Reg. Cosechada 2004" sheetId="15" r:id="rId5"/>
    <sheet name="Reg. Cosechada 2005" sheetId="16" r:id="rId6"/>
    <sheet name="Reg. Cosechada 2006" sheetId="17" r:id="rId7"/>
    <sheet name="Reg. Cosecha 2007" sheetId="18" r:id="rId8"/>
    <sheet name="Reg. Cosechada 2008" sheetId="19" r:id="rId9"/>
    <sheet name="Reg. Cosechada 2009" sheetId="20" r:id="rId10"/>
    <sheet name="Reg. Cosechada 2010" sheetId="21" r:id="rId11"/>
    <sheet name="Reg. Cosechada 2011" sheetId="23" r:id="rId12"/>
    <sheet name="Reg. Cosecha 2012" sheetId="1" r:id="rId13"/>
    <sheet name="Reg. Cosecha 2013" sheetId="2" r:id="rId14"/>
    <sheet name="Reg. Siembra 2014" sheetId="3" r:id="rId15"/>
    <sheet name="Reg. Cosecha 2015" sheetId="4" r:id="rId16"/>
    <sheet name="Reg. Cosecha 2016" sheetId="5" r:id="rId17"/>
    <sheet name="Reg. Cosecha 2017" sheetId="6" r:id="rId18"/>
    <sheet name="Reg. Cosecha 2018" sheetId="7" r:id="rId19"/>
    <sheet name="Reg. Cosechada2019" sheetId="8" r:id="rId20"/>
    <sheet name="Reg. Cosechada 2020" sheetId="9" r:id="rId21"/>
    <sheet name="Reg. Cosechada 2021" sheetId="10" r:id="rId22"/>
    <sheet name="Reg. Cosechada 2022" sheetId="24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0" l="1"/>
  <c r="D74" i="10"/>
  <c r="E74" i="10"/>
  <c r="F74" i="10"/>
  <c r="G74" i="10"/>
  <c r="H74" i="10"/>
  <c r="I74" i="10"/>
  <c r="B74" i="10"/>
  <c r="I74" i="24"/>
  <c r="H74" i="24"/>
  <c r="G74" i="24"/>
  <c r="F74" i="24"/>
  <c r="E74" i="24"/>
  <c r="D74" i="24"/>
  <c r="C74" i="24"/>
  <c r="I45" i="23"/>
  <c r="H45" i="23"/>
  <c r="G45" i="23"/>
  <c r="F45" i="23"/>
  <c r="E45" i="23"/>
  <c r="D45" i="23"/>
  <c r="C45" i="23"/>
  <c r="B45" i="23"/>
  <c r="I44" i="23"/>
  <c r="H44" i="23"/>
  <c r="G44" i="23"/>
  <c r="F44" i="23"/>
  <c r="E44" i="23"/>
  <c r="D44" i="23"/>
  <c r="C44" i="23"/>
  <c r="B44" i="23"/>
  <c r="I43" i="23"/>
  <c r="H43" i="23"/>
  <c r="G43" i="23"/>
  <c r="F43" i="23"/>
  <c r="E43" i="23"/>
  <c r="D43" i="23"/>
  <c r="C43" i="23"/>
  <c r="B43" i="23"/>
  <c r="I42" i="23"/>
  <c r="H42" i="23"/>
  <c r="G42" i="23"/>
  <c r="F42" i="23"/>
  <c r="E42" i="23"/>
  <c r="D42" i="23"/>
  <c r="C42" i="23"/>
  <c r="B42" i="23"/>
  <c r="I41" i="23"/>
  <c r="H41" i="23"/>
  <c r="G41" i="23"/>
  <c r="F41" i="23"/>
  <c r="E41" i="23"/>
  <c r="D41" i="23"/>
  <c r="C41" i="23"/>
  <c r="B41" i="23"/>
  <c r="I40" i="23"/>
  <c r="H40" i="23"/>
  <c r="G40" i="23"/>
  <c r="F40" i="23"/>
  <c r="E40" i="23"/>
  <c r="D40" i="23"/>
  <c r="C40" i="23"/>
  <c r="B40" i="23"/>
  <c r="I39" i="23"/>
  <c r="H39" i="23"/>
  <c r="G39" i="23"/>
  <c r="F39" i="23"/>
  <c r="E39" i="23"/>
  <c r="D39" i="23"/>
  <c r="C39" i="23"/>
  <c r="B39" i="23"/>
  <c r="I38" i="23"/>
  <c r="H38" i="23"/>
  <c r="G38" i="23"/>
  <c r="F38" i="23"/>
  <c r="E38" i="23"/>
  <c r="D38" i="23"/>
  <c r="C38" i="23"/>
  <c r="B38" i="23"/>
  <c r="I37" i="23"/>
  <c r="H37" i="23"/>
  <c r="G37" i="23"/>
  <c r="F37" i="23"/>
  <c r="E37" i="23"/>
  <c r="D37" i="23"/>
  <c r="C37" i="23"/>
  <c r="B37" i="23"/>
  <c r="I36" i="23"/>
  <c r="H36" i="23"/>
  <c r="G36" i="23"/>
  <c r="F36" i="23"/>
  <c r="E36" i="23"/>
  <c r="D36" i="23"/>
  <c r="C36" i="23"/>
  <c r="B36" i="23"/>
  <c r="I35" i="23"/>
  <c r="H35" i="23"/>
  <c r="G35" i="23"/>
  <c r="F35" i="23"/>
  <c r="E35" i="23"/>
  <c r="D35" i="23"/>
  <c r="C35" i="23"/>
  <c r="B35" i="23"/>
  <c r="I34" i="23"/>
  <c r="H34" i="23"/>
  <c r="G34" i="23"/>
  <c r="F34" i="23"/>
  <c r="E34" i="23"/>
  <c r="D34" i="23"/>
  <c r="C34" i="23"/>
  <c r="B34" i="23"/>
  <c r="I33" i="23"/>
  <c r="H33" i="23"/>
  <c r="G33" i="23"/>
  <c r="F33" i="23"/>
  <c r="E33" i="23"/>
  <c r="D33" i="23"/>
  <c r="C33" i="23"/>
  <c r="B33" i="23"/>
  <c r="I32" i="23"/>
  <c r="H32" i="23"/>
  <c r="G32" i="23"/>
  <c r="F32" i="23"/>
  <c r="E32" i="23"/>
  <c r="D32" i="23"/>
  <c r="C32" i="23"/>
  <c r="B32" i="23"/>
  <c r="I31" i="23"/>
  <c r="H31" i="23"/>
  <c r="G31" i="23"/>
  <c r="F31" i="23"/>
  <c r="E31" i="23"/>
  <c r="D31" i="23"/>
  <c r="C31" i="23"/>
  <c r="B31" i="23"/>
  <c r="I30" i="23"/>
  <c r="H30" i="23"/>
  <c r="G30" i="23"/>
  <c r="F30" i="23"/>
  <c r="E30" i="23"/>
  <c r="D30" i="23"/>
  <c r="C30" i="23"/>
  <c r="B30" i="23"/>
  <c r="I29" i="23"/>
  <c r="H29" i="23"/>
  <c r="G29" i="23"/>
  <c r="F29" i="23"/>
  <c r="E29" i="23"/>
  <c r="D29" i="23"/>
  <c r="C29" i="23"/>
  <c r="B29" i="23"/>
  <c r="I28" i="23"/>
  <c r="H28" i="23"/>
  <c r="G28" i="23"/>
  <c r="F28" i="23"/>
  <c r="E28" i="23"/>
  <c r="D28" i="23"/>
  <c r="C28" i="23"/>
  <c r="B28" i="23"/>
  <c r="I27" i="23"/>
  <c r="H27" i="23"/>
  <c r="G27" i="23"/>
  <c r="F27" i="23"/>
  <c r="E27" i="23"/>
  <c r="D27" i="23"/>
  <c r="C27" i="23"/>
  <c r="B27" i="23"/>
  <c r="I26" i="23"/>
  <c r="H26" i="23"/>
  <c r="G26" i="23"/>
  <c r="F26" i="23"/>
  <c r="E26" i="23"/>
  <c r="D26" i="23"/>
  <c r="C26" i="23"/>
  <c r="B26" i="23"/>
  <c r="I25" i="23"/>
  <c r="H25" i="23"/>
  <c r="G25" i="23"/>
  <c r="F25" i="23"/>
  <c r="E25" i="23"/>
  <c r="D25" i="23"/>
  <c r="C25" i="23"/>
  <c r="B25" i="23"/>
  <c r="I24" i="23"/>
  <c r="H24" i="23"/>
  <c r="G24" i="23"/>
  <c r="F24" i="23"/>
  <c r="E24" i="23"/>
  <c r="D24" i="23"/>
  <c r="C24" i="23"/>
  <c r="B24" i="23"/>
  <c r="I23" i="23"/>
  <c r="H23" i="23"/>
  <c r="G23" i="23"/>
  <c r="F23" i="23"/>
  <c r="E23" i="23"/>
  <c r="D23" i="23"/>
  <c r="C23" i="23"/>
  <c r="B23" i="23"/>
  <c r="I22" i="23"/>
  <c r="H22" i="23"/>
  <c r="G22" i="23"/>
  <c r="F22" i="23"/>
  <c r="E22" i="23"/>
  <c r="D22" i="23"/>
  <c r="C22" i="23"/>
  <c r="B22" i="23"/>
  <c r="I21" i="23"/>
  <c r="H21" i="23"/>
  <c r="G21" i="23"/>
  <c r="F21" i="23"/>
  <c r="E21" i="23"/>
  <c r="D21" i="23"/>
  <c r="C21" i="23"/>
  <c r="B21" i="23"/>
  <c r="I20" i="23"/>
  <c r="H20" i="23"/>
  <c r="G20" i="23"/>
  <c r="F20" i="23"/>
  <c r="E20" i="23"/>
  <c r="D20" i="23"/>
  <c r="C20" i="23"/>
  <c r="B20" i="23"/>
  <c r="I19" i="23"/>
  <c r="H19" i="23"/>
  <c r="G19" i="23"/>
  <c r="F19" i="23"/>
  <c r="E19" i="23"/>
  <c r="D19" i="23"/>
  <c r="C19" i="23"/>
  <c r="B19" i="23"/>
  <c r="I18" i="23"/>
  <c r="H18" i="23"/>
  <c r="G18" i="23"/>
  <c r="F18" i="23"/>
  <c r="E18" i="23"/>
  <c r="D18" i="23"/>
  <c r="C18" i="23"/>
  <c r="B18" i="23"/>
  <c r="I17" i="23"/>
  <c r="H17" i="23"/>
  <c r="G17" i="23"/>
  <c r="F17" i="23"/>
  <c r="E17" i="23"/>
  <c r="D17" i="23"/>
  <c r="C17" i="23"/>
  <c r="B17" i="23"/>
  <c r="I16" i="23"/>
  <c r="H16" i="23"/>
  <c r="G16" i="23"/>
  <c r="F16" i="23"/>
  <c r="E16" i="23"/>
  <c r="D16" i="23"/>
  <c r="C16" i="23"/>
  <c r="B16" i="23"/>
  <c r="I15" i="23"/>
  <c r="H15" i="23"/>
  <c r="G15" i="23"/>
  <c r="F15" i="23"/>
  <c r="E15" i="23"/>
  <c r="D15" i="23"/>
  <c r="C15" i="23"/>
  <c r="B15" i="23"/>
  <c r="I14" i="23"/>
  <c r="H14" i="23"/>
  <c r="G14" i="23"/>
  <c r="F14" i="23"/>
  <c r="E14" i="23"/>
  <c r="D14" i="23"/>
  <c r="C14" i="23"/>
  <c r="B14" i="23"/>
  <c r="I13" i="23"/>
  <c r="H13" i="23"/>
  <c r="G13" i="23"/>
  <c r="F13" i="23"/>
  <c r="E13" i="23"/>
  <c r="D13" i="23"/>
  <c r="C13" i="23"/>
  <c r="B13" i="23"/>
  <c r="I12" i="23"/>
  <c r="H12" i="23"/>
  <c r="H46" i="23" s="1"/>
  <c r="G12" i="23"/>
  <c r="G46" i="23" s="1"/>
  <c r="F12" i="23"/>
  <c r="F46" i="23" s="1"/>
  <c r="E12" i="23"/>
  <c r="D12" i="23"/>
  <c r="D46" i="23" s="1"/>
  <c r="C12" i="23"/>
  <c r="C46" i="23" s="1"/>
  <c r="B12" i="23"/>
  <c r="I44" i="21"/>
  <c r="H44" i="21"/>
  <c r="G44" i="21"/>
  <c r="F44" i="21"/>
  <c r="E44" i="21"/>
  <c r="D44" i="21"/>
  <c r="C44" i="21"/>
  <c r="B44" i="21"/>
  <c r="I43" i="21"/>
  <c r="H43" i="21"/>
  <c r="G43" i="21"/>
  <c r="F43" i="21"/>
  <c r="E43" i="21"/>
  <c r="D43" i="21"/>
  <c r="C43" i="21"/>
  <c r="B43" i="21"/>
  <c r="I42" i="21"/>
  <c r="H42" i="21"/>
  <c r="G42" i="21"/>
  <c r="F42" i="21"/>
  <c r="E42" i="21"/>
  <c r="D42" i="21"/>
  <c r="C42" i="21"/>
  <c r="B42" i="21"/>
  <c r="I41" i="21"/>
  <c r="H41" i="21"/>
  <c r="G41" i="21"/>
  <c r="F41" i="21"/>
  <c r="E41" i="21"/>
  <c r="D41" i="21"/>
  <c r="C41" i="21"/>
  <c r="B41" i="21"/>
  <c r="I40" i="21"/>
  <c r="H40" i="21"/>
  <c r="G40" i="21"/>
  <c r="F40" i="21"/>
  <c r="E40" i="21"/>
  <c r="D40" i="21"/>
  <c r="C40" i="21"/>
  <c r="B40" i="21"/>
  <c r="I39" i="21"/>
  <c r="H39" i="21"/>
  <c r="G39" i="21"/>
  <c r="F39" i="21"/>
  <c r="E39" i="21"/>
  <c r="D39" i="21"/>
  <c r="C39" i="21"/>
  <c r="B39" i="21"/>
  <c r="I38" i="21"/>
  <c r="H38" i="21"/>
  <c r="G38" i="21"/>
  <c r="F38" i="21"/>
  <c r="E38" i="21"/>
  <c r="D38" i="21"/>
  <c r="C38" i="21"/>
  <c r="B38" i="21"/>
  <c r="I37" i="21"/>
  <c r="H37" i="21"/>
  <c r="G37" i="21"/>
  <c r="F37" i="21"/>
  <c r="E37" i="21"/>
  <c r="D37" i="21"/>
  <c r="C37" i="21"/>
  <c r="B37" i="21"/>
  <c r="I36" i="21"/>
  <c r="H36" i="21"/>
  <c r="G36" i="21"/>
  <c r="F36" i="21"/>
  <c r="E36" i="21"/>
  <c r="D36" i="21"/>
  <c r="C36" i="21"/>
  <c r="B36" i="21"/>
  <c r="I35" i="21"/>
  <c r="H35" i="21"/>
  <c r="G35" i="21"/>
  <c r="F35" i="21"/>
  <c r="E35" i="21"/>
  <c r="D35" i="21"/>
  <c r="C35" i="21"/>
  <c r="B35" i="21"/>
  <c r="I34" i="21"/>
  <c r="H34" i="21"/>
  <c r="G34" i="21"/>
  <c r="F34" i="21"/>
  <c r="E34" i="21"/>
  <c r="D34" i="21"/>
  <c r="C34" i="21"/>
  <c r="B34" i="21"/>
  <c r="I33" i="21"/>
  <c r="H33" i="21"/>
  <c r="G33" i="21"/>
  <c r="F33" i="21"/>
  <c r="E33" i="21"/>
  <c r="D33" i="21"/>
  <c r="C33" i="21"/>
  <c r="B33" i="21"/>
  <c r="I32" i="21"/>
  <c r="H32" i="21"/>
  <c r="G32" i="21"/>
  <c r="F32" i="21"/>
  <c r="E32" i="21"/>
  <c r="D32" i="21"/>
  <c r="C32" i="21"/>
  <c r="B32" i="21"/>
  <c r="I31" i="21"/>
  <c r="H31" i="21"/>
  <c r="G31" i="21"/>
  <c r="F31" i="21"/>
  <c r="E31" i="21"/>
  <c r="D31" i="21"/>
  <c r="C31" i="21"/>
  <c r="B31" i="21"/>
  <c r="I30" i="21"/>
  <c r="H30" i="21"/>
  <c r="G30" i="21"/>
  <c r="F30" i="21"/>
  <c r="E30" i="21"/>
  <c r="D30" i="21"/>
  <c r="C30" i="21"/>
  <c r="B30" i="21"/>
  <c r="I29" i="21"/>
  <c r="H29" i="21"/>
  <c r="G29" i="21"/>
  <c r="F29" i="21"/>
  <c r="E29" i="21"/>
  <c r="D29" i="21"/>
  <c r="C29" i="21"/>
  <c r="B29" i="21"/>
  <c r="I28" i="21"/>
  <c r="H28" i="21"/>
  <c r="G28" i="21"/>
  <c r="F28" i="21"/>
  <c r="E28" i="21"/>
  <c r="D28" i="21"/>
  <c r="C28" i="21"/>
  <c r="B28" i="21"/>
  <c r="I27" i="21"/>
  <c r="H27" i="21"/>
  <c r="G27" i="21"/>
  <c r="F27" i="21"/>
  <c r="E27" i="21"/>
  <c r="D27" i="21"/>
  <c r="C27" i="21"/>
  <c r="B27" i="21"/>
  <c r="I26" i="21"/>
  <c r="H26" i="21"/>
  <c r="G26" i="21"/>
  <c r="F26" i="21"/>
  <c r="E26" i="21"/>
  <c r="D26" i="21"/>
  <c r="C26" i="21"/>
  <c r="B26" i="21"/>
  <c r="I25" i="21"/>
  <c r="H25" i="21"/>
  <c r="G25" i="21"/>
  <c r="F25" i="21"/>
  <c r="E25" i="21"/>
  <c r="D25" i="21"/>
  <c r="C25" i="21"/>
  <c r="B25" i="21"/>
  <c r="I24" i="21"/>
  <c r="H24" i="21"/>
  <c r="G24" i="21"/>
  <c r="F24" i="21"/>
  <c r="E24" i="21"/>
  <c r="D24" i="21"/>
  <c r="C24" i="21"/>
  <c r="B24" i="21"/>
  <c r="I23" i="21"/>
  <c r="H23" i="21"/>
  <c r="G23" i="21"/>
  <c r="F23" i="21"/>
  <c r="E23" i="21"/>
  <c r="D23" i="21"/>
  <c r="C23" i="21"/>
  <c r="B23" i="21"/>
  <c r="I22" i="21"/>
  <c r="H22" i="21"/>
  <c r="G22" i="21"/>
  <c r="F22" i="21"/>
  <c r="E22" i="21"/>
  <c r="D22" i="21"/>
  <c r="C22" i="21"/>
  <c r="B22" i="21"/>
  <c r="I21" i="21"/>
  <c r="H21" i="21"/>
  <c r="G21" i="21"/>
  <c r="F21" i="21"/>
  <c r="E21" i="21"/>
  <c r="D21" i="21"/>
  <c r="C21" i="21"/>
  <c r="B21" i="21"/>
  <c r="I20" i="21"/>
  <c r="H20" i="21"/>
  <c r="G20" i="21"/>
  <c r="F20" i="21"/>
  <c r="E20" i="21"/>
  <c r="D20" i="21"/>
  <c r="C20" i="21"/>
  <c r="B20" i="21"/>
  <c r="I19" i="21"/>
  <c r="H19" i="21"/>
  <c r="G19" i="21"/>
  <c r="F19" i="21"/>
  <c r="E19" i="21"/>
  <c r="D19" i="21"/>
  <c r="C19" i="21"/>
  <c r="B19" i="21"/>
  <c r="I18" i="21"/>
  <c r="H18" i="21"/>
  <c r="G18" i="21"/>
  <c r="F18" i="21"/>
  <c r="E18" i="21"/>
  <c r="D18" i="21"/>
  <c r="C18" i="21"/>
  <c r="B18" i="21"/>
  <c r="I17" i="21"/>
  <c r="H17" i="21"/>
  <c r="G17" i="21"/>
  <c r="F17" i="21"/>
  <c r="E17" i="21"/>
  <c r="D17" i="21"/>
  <c r="C17" i="21"/>
  <c r="B17" i="21"/>
  <c r="I16" i="21"/>
  <c r="H16" i="21"/>
  <c r="G16" i="21"/>
  <c r="F16" i="21"/>
  <c r="E16" i="21"/>
  <c r="D16" i="21"/>
  <c r="C16" i="21"/>
  <c r="B16" i="21"/>
  <c r="I15" i="21"/>
  <c r="H15" i="21"/>
  <c r="G15" i="21"/>
  <c r="F15" i="21"/>
  <c r="E15" i="21"/>
  <c r="D15" i="21"/>
  <c r="C15" i="21"/>
  <c r="B15" i="21"/>
  <c r="I14" i="21"/>
  <c r="H14" i="21"/>
  <c r="G14" i="21"/>
  <c r="F14" i="21"/>
  <c r="E14" i="21"/>
  <c r="D14" i="21"/>
  <c r="C14" i="21"/>
  <c r="B14" i="21"/>
  <c r="I13" i="21"/>
  <c r="H13" i="21"/>
  <c r="G13" i="21"/>
  <c r="F13" i="21"/>
  <c r="E13" i="21"/>
  <c r="D13" i="21"/>
  <c r="C13" i="21"/>
  <c r="B13" i="21"/>
  <c r="I12" i="21"/>
  <c r="H12" i="21"/>
  <c r="G12" i="21"/>
  <c r="F12" i="21"/>
  <c r="E12" i="21"/>
  <c r="D12" i="21"/>
  <c r="C12" i="21"/>
  <c r="B12" i="21"/>
  <c r="I11" i="21"/>
  <c r="I45" i="21" s="1"/>
  <c r="H11" i="21"/>
  <c r="H45" i="21" s="1"/>
  <c r="G11" i="21"/>
  <c r="G45" i="21" s="1"/>
  <c r="F11" i="21"/>
  <c r="E11" i="21"/>
  <c r="E45" i="21" s="1"/>
  <c r="D11" i="21"/>
  <c r="D45" i="21" s="1"/>
  <c r="C11" i="21"/>
  <c r="C45" i="21" s="1"/>
  <c r="B11" i="21"/>
  <c r="I43" i="20"/>
  <c r="H43" i="20"/>
  <c r="G43" i="20"/>
  <c r="F43" i="20"/>
  <c r="E43" i="20"/>
  <c r="D43" i="20"/>
  <c r="C43" i="20"/>
  <c r="B43" i="20"/>
  <c r="J43" i="20" s="1"/>
  <c r="I42" i="20"/>
  <c r="H42" i="20"/>
  <c r="G42" i="20"/>
  <c r="F42" i="20"/>
  <c r="E42" i="20"/>
  <c r="D42" i="20"/>
  <c r="C42" i="20"/>
  <c r="B42" i="20"/>
  <c r="I41" i="20"/>
  <c r="H41" i="20"/>
  <c r="G41" i="20"/>
  <c r="F41" i="20"/>
  <c r="E41" i="20"/>
  <c r="D41" i="20"/>
  <c r="C41" i="20"/>
  <c r="B41" i="20"/>
  <c r="J41" i="20" s="1"/>
  <c r="I40" i="20"/>
  <c r="H40" i="20"/>
  <c r="G40" i="20"/>
  <c r="F40" i="20"/>
  <c r="E40" i="20"/>
  <c r="D40" i="20"/>
  <c r="C40" i="20"/>
  <c r="B40" i="20"/>
  <c r="J40" i="20" s="1"/>
  <c r="I39" i="20"/>
  <c r="H39" i="20"/>
  <c r="G39" i="20"/>
  <c r="F39" i="20"/>
  <c r="E39" i="20"/>
  <c r="D39" i="20"/>
  <c r="C39" i="20"/>
  <c r="B39" i="20"/>
  <c r="J39" i="20" s="1"/>
  <c r="I38" i="20"/>
  <c r="H38" i="20"/>
  <c r="G38" i="20"/>
  <c r="F38" i="20"/>
  <c r="E38" i="20"/>
  <c r="D38" i="20"/>
  <c r="C38" i="20"/>
  <c r="B38" i="20"/>
  <c r="J38" i="20" s="1"/>
  <c r="I37" i="20"/>
  <c r="H37" i="20"/>
  <c r="G37" i="20"/>
  <c r="F37" i="20"/>
  <c r="E37" i="20"/>
  <c r="D37" i="20"/>
  <c r="C37" i="20"/>
  <c r="B37" i="20"/>
  <c r="J37" i="20" s="1"/>
  <c r="I36" i="20"/>
  <c r="H36" i="20"/>
  <c r="G36" i="20"/>
  <c r="F36" i="20"/>
  <c r="E36" i="20"/>
  <c r="D36" i="20"/>
  <c r="C36" i="20"/>
  <c r="B36" i="20"/>
  <c r="J36" i="20" s="1"/>
  <c r="I35" i="20"/>
  <c r="H35" i="20"/>
  <c r="G35" i="20"/>
  <c r="F35" i="20"/>
  <c r="E35" i="20"/>
  <c r="D35" i="20"/>
  <c r="C35" i="20"/>
  <c r="B35" i="20"/>
  <c r="J35" i="20" s="1"/>
  <c r="I34" i="20"/>
  <c r="H34" i="20"/>
  <c r="G34" i="20"/>
  <c r="F34" i="20"/>
  <c r="E34" i="20"/>
  <c r="D34" i="20"/>
  <c r="C34" i="20"/>
  <c r="B34" i="20"/>
  <c r="J34" i="20" s="1"/>
  <c r="I33" i="20"/>
  <c r="H33" i="20"/>
  <c r="G33" i="20"/>
  <c r="F33" i="20"/>
  <c r="E33" i="20"/>
  <c r="D33" i="20"/>
  <c r="C33" i="20"/>
  <c r="B33" i="20"/>
  <c r="J33" i="20" s="1"/>
  <c r="I32" i="20"/>
  <c r="H32" i="20"/>
  <c r="G32" i="20"/>
  <c r="F32" i="20"/>
  <c r="E32" i="20"/>
  <c r="D32" i="20"/>
  <c r="C32" i="20"/>
  <c r="B32" i="20"/>
  <c r="J32" i="20" s="1"/>
  <c r="I31" i="20"/>
  <c r="H31" i="20"/>
  <c r="G31" i="20"/>
  <c r="F31" i="20"/>
  <c r="E31" i="20"/>
  <c r="D31" i="20"/>
  <c r="C31" i="20"/>
  <c r="B31" i="20"/>
  <c r="J31" i="20" s="1"/>
  <c r="I30" i="20"/>
  <c r="H30" i="20"/>
  <c r="G30" i="20"/>
  <c r="F30" i="20"/>
  <c r="E30" i="20"/>
  <c r="D30" i="20"/>
  <c r="C30" i="20"/>
  <c r="B30" i="20"/>
  <c r="J30" i="20" s="1"/>
  <c r="I29" i="20"/>
  <c r="H29" i="20"/>
  <c r="G29" i="20"/>
  <c r="F29" i="20"/>
  <c r="E29" i="20"/>
  <c r="D29" i="20"/>
  <c r="C29" i="20"/>
  <c r="B29" i="20"/>
  <c r="J29" i="20" s="1"/>
  <c r="I28" i="20"/>
  <c r="H28" i="20"/>
  <c r="G28" i="20"/>
  <c r="F28" i="20"/>
  <c r="E28" i="20"/>
  <c r="D28" i="20"/>
  <c r="C28" i="20"/>
  <c r="B28" i="20"/>
  <c r="J28" i="20" s="1"/>
  <c r="I27" i="20"/>
  <c r="H27" i="20"/>
  <c r="G27" i="20"/>
  <c r="F27" i="20"/>
  <c r="E27" i="20"/>
  <c r="D27" i="20"/>
  <c r="C27" i="20"/>
  <c r="B27" i="20"/>
  <c r="J27" i="20" s="1"/>
  <c r="I26" i="20"/>
  <c r="H26" i="20"/>
  <c r="G26" i="20"/>
  <c r="F26" i="20"/>
  <c r="E26" i="20"/>
  <c r="D26" i="20"/>
  <c r="C26" i="20"/>
  <c r="B26" i="20"/>
  <c r="J26" i="20" s="1"/>
  <c r="I25" i="20"/>
  <c r="H25" i="20"/>
  <c r="G25" i="20"/>
  <c r="F25" i="20"/>
  <c r="E25" i="20"/>
  <c r="D25" i="20"/>
  <c r="C25" i="20"/>
  <c r="B25" i="20"/>
  <c r="I24" i="20"/>
  <c r="H24" i="20"/>
  <c r="G24" i="20"/>
  <c r="F24" i="20"/>
  <c r="E24" i="20"/>
  <c r="D24" i="20"/>
  <c r="C24" i="20"/>
  <c r="B24" i="20"/>
  <c r="J24" i="20" s="1"/>
  <c r="I23" i="20"/>
  <c r="H23" i="20"/>
  <c r="G23" i="20"/>
  <c r="F23" i="20"/>
  <c r="E23" i="20"/>
  <c r="D23" i="20"/>
  <c r="C23" i="20"/>
  <c r="B23" i="20"/>
  <c r="J23" i="20" s="1"/>
  <c r="I22" i="20"/>
  <c r="H22" i="20"/>
  <c r="G22" i="20"/>
  <c r="F22" i="20"/>
  <c r="E22" i="20"/>
  <c r="D22" i="20"/>
  <c r="C22" i="20"/>
  <c r="B22" i="20"/>
  <c r="J22" i="20" s="1"/>
  <c r="I21" i="20"/>
  <c r="H21" i="20"/>
  <c r="G21" i="20"/>
  <c r="F21" i="20"/>
  <c r="E21" i="20"/>
  <c r="D21" i="20"/>
  <c r="C21" i="20"/>
  <c r="B21" i="20"/>
  <c r="J21" i="20" s="1"/>
  <c r="I20" i="20"/>
  <c r="H20" i="20"/>
  <c r="G20" i="20"/>
  <c r="F20" i="20"/>
  <c r="E20" i="20"/>
  <c r="D20" i="20"/>
  <c r="C20" i="20"/>
  <c r="B20" i="20"/>
  <c r="I19" i="20"/>
  <c r="H19" i="20"/>
  <c r="G19" i="20"/>
  <c r="F19" i="20"/>
  <c r="E19" i="20"/>
  <c r="D19" i="20"/>
  <c r="C19" i="20"/>
  <c r="B19" i="20"/>
  <c r="J19" i="20" s="1"/>
  <c r="I18" i="20"/>
  <c r="H18" i="20"/>
  <c r="G18" i="20"/>
  <c r="F18" i="20"/>
  <c r="E18" i="20"/>
  <c r="D18" i="20"/>
  <c r="C18" i="20"/>
  <c r="B18" i="20"/>
  <c r="I17" i="20"/>
  <c r="H17" i="20"/>
  <c r="G17" i="20"/>
  <c r="F17" i="20"/>
  <c r="E17" i="20"/>
  <c r="D17" i="20"/>
  <c r="C17" i="20"/>
  <c r="B17" i="20"/>
  <c r="I16" i="20"/>
  <c r="H16" i="20"/>
  <c r="G16" i="20"/>
  <c r="F16" i="20"/>
  <c r="E16" i="20"/>
  <c r="D16" i="20"/>
  <c r="C16" i="20"/>
  <c r="B16" i="20"/>
  <c r="J16" i="20" s="1"/>
  <c r="I15" i="20"/>
  <c r="H15" i="20"/>
  <c r="G15" i="20"/>
  <c r="F15" i="20"/>
  <c r="E15" i="20"/>
  <c r="D15" i="20"/>
  <c r="C15" i="20"/>
  <c r="B15" i="20"/>
  <c r="J15" i="20" s="1"/>
  <c r="I14" i="20"/>
  <c r="H14" i="20"/>
  <c r="G14" i="20"/>
  <c r="F14" i="20"/>
  <c r="E14" i="20"/>
  <c r="D14" i="20"/>
  <c r="C14" i="20"/>
  <c r="B14" i="20"/>
  <c r="J14" i="20" s="1"/>
  <c r="I13" i="20"/>
  <c r="H13" i="20"/>
  <c r="G13" i="20"/>
  <c r="F13" i="20"/>
  <c r="E13" i="20"/>
  <c r="D13" i="20"/>
  <c r="C13" i="20"/>
  <c r="B13" i="20"/>
  <c r="J13" i="20" s="1"/>
  <c r="I12" i="20"/>
  <c r="H12" i="20"/>
  <c r="G12" i="20"/>
  <c r="F12" i="20"/>
  <c r="E12" i="20"/>
  <c r="D12" i="20"/>
  <c r="C12" i="20"/>
  <c r="B12" i="20"/>
  <c r="J12" i="20" s="1"/>
  <c r="I11" i="20"/>
  <c r="H11" i="20"/>
  <c r="G11" i="20"/>
  <c r="F11" i="20"/>
  <c r="E11" i="20"/>
  <c r="D11" i="20"/>
  <c r="C11" i="20"/>
  <c r="B11" i="20"/>
  <c r="J11" i="20" s="1"/>
  <c r="I10" i="20"/>
  <c r="H10" i="20"/>
  <c r="H44" i="20" s="1"/>
  <c r="G10" i="20"/>
  <c r="G44" i="20" s="1"/>
  <c r="F10" i="20"/>
  <c r="F44" i="20" s="1"/>
  <c r="E10" i="20"/>
  <c r="D10" i="20"/>
  <c r="D44" i="20" s="1"/>
  <c r="C10" i="20"/>
  <c r="C44" i="20" s="1"/>
  <c r="B10" i="20"/>
  <c r="J10" i="20" s="1"/>
  <c r="I43" i="19"/>
  <c r="H43" i="19"/>
  <c r="G43" i="19"/>
  <c r="F43" i="19"/>
  <c r="E43" i="19"/>
  <c r="D43" i="19"/>
  <c r="C43" i="19"/>
  <c r="B43" i="19"/>
  <c r="J43" i="19" s="1"/>
  <c r="I42" i="19"/>
  <c r="H42" i="19"/>
  <c r="G42" i="19"/>
  <c r="F42" i="19"/>
  <c r="E42" i="19"/>
  <c r="D42" i="19"/>
  <c r="C42" i="19"/>
  <c r="B42" i="19"/>
  <c r="I41" i="19"/>
  <c r="H41" i="19"/>
  <c r="G41" i="19"/>
  <c r="F41" i="19"/>
  <c r="E41" i="19"/>
  <c r="D41" i="19"/>
  <c r="C41" i="19"/>
  <c r="B41" i="19"/>
  <c r="I40" i="19"/>
  <c r="H40" i="19"/>
  <c r="G40" i="19"/>
  <c r="F40" i="19"/>
  <c r="E40" i="19"/>
  <c r="D40" i="19"/>
  <c r="C40" i="19"/>
  <c r="B40" i="19"/>
  <c r="I39" i="19"/>
  <c r="H39" i="19"/>
  <c r="G39" i="19"/>
  <c r="F39" i="19"/>
  <c r="E39" i="19"/>
  <c r="D39" i="19"/>
  <c r="C39" i="19"/>
  <c r="B39" i="19"/>
  <c r="I38" i="19"/>
  <c r="H38" i="19"/>
  <c r="G38" i="19"/>
  <c r="F38" i="19"/>
  <c r="E38" i="19"/>
  <c r="D38" i="19"/>
  <c r="C38" i="19"/>
  <c r="B38" i="19"/>
  <c r="I37" i="19"/>
  <c r="H37" i="19"/>
  <c r="G37" i="19"/>
  <c r="F37" i="19"/>
  <c r="E37" i="19"/>
  <c r="D37" i="19"/>
  <c r="C37" i="19"/>
  <c r="B37" i="19"/>
  <c r="I36" i="19"/>
  <c r="H36" i="19"/>
  <c r="G36" i="19"/>
  <c r="F36" i="19"/>
  <c r="E36" i="19"/>
  <c r="D36" i="19"/>
  <c r="C36" i="19"/>
  <c r="B36" i="19"/>
  <c r="I35" i="19"/>
  <c r="H35" i="19"/>
  <c r="G35" i="19"/>
  <c r="F35" i="19"/>
  <c r="E35" i="19"/>
  <c r="D35" i="19"/>
  <c r="C35" i="19"/>
  <c r="B35" i="19"/>
  <c r="I34" i="19"/>
  <c r="H34" i="19"/>
  <c r="G34" i="19"/>
  <c r="F34" i="19"/>
  <c r="E34" i="19"/>
  <c r="D34" i="19"/>
  <c r="C34" i="19"/>
  <c r="B34" i="19"/>
  <c r="I33" i="19"/>
  <c r="H33" i="19"/>
  <c r="G33" i="19"/>
  <c r="F33" i="19"/>
  <c r="E33" i="19"/>
  <c r="D33" i="19"/>
  <c r="C33" i="19"/>
  <c r="B33" i="19"/>
  <c r="J33" i="19" s="1"/>
  <c r="I32" i="19"/>
  <c r="H32" i="19"/>
  <c r="G32" i="19"/>
  <c r="F32" i="19"/>
  <c r="E32" i="19"/>
  <c r="D32" i="19"/>
  <c r="C32" i="19"/>
  <c r="B32" i="19"/>
  <c r="J32" i="19" s="1"/>
  <c r="I31" i="19"/>
  <c r="H31" i="19"/>
  <c r="G31" i="19"/>
  <c r="F31" i="19"/>
  <c r="E31" i="19"/>
  <c r="D31" i="19"/>
  <c r="C31" i="19"/>
  <c r="B31" i="19"/>
  <c r="I30" i="19"/>
  <c r="H30" i="19"/>
  <c r="G30" i="19"/>
  <c r="F30" i="19"/>
  <c r="E30" i="19"/>
  <c r="D30" i="19"/>
  <c r="C30" i="19"/>
  <c r="B30" i="19"/>
  <c r="J30" i="19" s="1"/>
  <c r="I29" i="19"/>
  <c r="H29" i="19"/>
  <c r="G29" i="19"/>
  <c r="F29" i="19"/>
  <c r="E29" i="19"/>
  <c r="D29" i="19"/>
  <c r="C29" i="19"/>
  <c r="B29" i="19"/>
  <c r="I28" i="19"/>
  <c r="H28" i="19"/>
  <c r="G28" i="19"/>
  <c r="F28" i="19"/>
  <c r="E28" i="19"/>
  <c r="D28" i="19"/>
  <c r="C28" i="19"/>
  <c r="B28" i="19"/>
  <c r="I27" i="19"/>
  <c r="H27" i="19"/>
  <c r="G27" i="19"/>
  <c r="F27" i="19"/>
  <c r="E27" i="19"/>
  <c r="D27" i="19"/>
  <c r="C27" i="19"/>
  <c r="B27" i="19"/>
  <c r="I26" i="19"/>
  <c r="H26" i="19"/>
  <c r="G26" i="19"/>
  <c r="F26" i="19"/>
  <c r="E26" i="19"/>
  <c r="D26" i="19"/>
  <c r="C26" i="19"/>
  <c r="B26" i="19"/>
  <c r="J26" i="19" s="1"/>
  <c r="I25" i="19"/>
  <c r="H25" i="19"/>
  <c r="G25" i="19"/>
  <c r="F25" i="19"/>
  <c r="E25" i="19"/>
  <c r="D25" i="19"/>
  <c r="C25" i="19"/>
  <c r="B25" i="19"/>
  <c r="J25" i="19" s="1"/>
  <c r="I24" i="19"/>
  <c r="H24" i="19"/>
  <c r="G24" i="19"/>
  <c r="F24" i="19"/>
  <c r="E24" i="19"/>
  <c r="D24" i="19"/>
  <c r="C24" i="19"/>
  <c r="B24" i="19"/>
  <c r="J24" i="19" s="1"/>
  <c r="I23" i="19"/>
  <c r="H23" i="19"/>
  <c r="G23" i="19"/>
  <c r="F23" i="19"/>
  <c r="E23" i="19"/>
  <c r="D23" i="19"/>
  <c r="C23" i="19"/>
  <c r="B23" i="19"/>
  <c r="J23" i="19" s="1"/>
  <c r="I22" i="19"/>
  <c r="H22" i="19"/>
  <c r="G22" i="19"/>
  <c r="F22" i="19"/>
  <c r="E22" i="19"/>
  <c r="D22" i="19"/>
  <c r="C22" i="19"/>
  <c r="B22" i="19"/>
  <c r="J22" i="19" s="1"/>
  <c r="I21" i="19"/>
  <c r="H21" i="19"/>
  <c r="G21" i="19"/>
  <c r="F21" i="19"/>
  <c r="E21" i="19"/>
  <c r="D21" i="19"/>
  <c r="C21" i="19"/>
  <c r="B21" i="19"/>
  <c r="J21" i="19" s="1"/>
  <c r="I20" i="19"/>
  <c r="H20" i="19"/>
  <c r="G20" i="19"/>
  <c r="F20" i="19"/>
  <c r="E20" i="19"/>
  <c r="D20" i="19"/>
  <c r="C20" i="19"/>
  <c r="B20" i="19"/>
  <c r="J20" i="19" s="1"/>
  <c r="I19" i="19"/>
  <c r="H19" i="19"/>
  <c r="G19" i="19"/>
  <c r="F19" i="19"/>
  <c r="E19" i="19"/>
  <c r="D19" i="19"/>
  <c r="C19" i="19"/>
  <c r="B19" i="19"/>
  <c r="J19" i="19" s="1"/>
  <c r="I18" i="19"/>
  <c r="H18" i="19"/>
  <c r="G18" i="19"/>
  <c r="F18" i="19"/>
  <c r="E18" i="19"/>
  <c r="D18" i="19"/>
  <c r="C18" i="19"/>
  <c r="B18" i="19"/>
  <c r="J18" i="19" s="1"/>
  <c r="I17" i="19"/>
  <c r="H17" i="19"/>
  <c r="G17" i="19"/>
  <c r="F17" i="19"/>
  <c r="E17" i="19"/>
  <c r="D17" i="19"/>
  <c r="C17" i="19"/>
  <c r="B17" i="19"/>
  <c r="J17" i="19" s="1"/>
  <c r="I16" i="19"/>
  <c r="H16" i="19"/>
  <c r="G16" i="19"/>
  <c r="F16" i="19"/>
  <c r="E16" i="19"/>
  <c r="D16" i="19"/>
  <c r="C16" i="19"/>
  <c r="B16" i="19"/>
  <c r="J16" i="19" s="1"/>
  <c r="I15" i="19"/>
  <c r="H15" i="19"/>
  <c r="G15" i="19"/>
  <c r="F15" i="19"/>
  <c r="E15" i="19"/>
  <c r="D15" i="19"/>
  <c r="C15" i="19"/>
  <c r="B15" i="19"/>
  <c r="J15" i="19" s="1"/>
  <c r="I14" i="19"/>
  <c r="H14" i="19"/>
  <c r="G14" i="19"/>
  <c r="F14" i="19"/>
  <c r="E14" i="19"/>
  <c r="D14" i="19"/>
  <c r="C14" i="19"/>
  <c r="B14" i="19"/>
  <c r="J14" i="19" s="1"/>
  <c r="I13" i="19"/>
  <c r="H13" i="19"/>
  <c r="G13" i="19"/>
  <c r="F13" i="19"/>
  <c r="E13" i="19"/>
  <c r="D13" i="19"/>
  <c r="C13" i="19"/>
  <c r="B13" i="19"/>
  <c r="J13" i="19" s="1"/>
  <c r="I12" i="19"/>
  <c r="H12" i="19"/>
  <c r="G12" i="19"/>
  <c r="F12" i="19"/>
  <c r="E12" i="19"/>
  <c r="D12" i="19"/>
  <c r="C12" i="19"/>
  <c r="B12" i="19"/>
  <c r="I11" i="19"/>
  <c r="H11" i="19"/>
  <c r="H44" i="19" s="1"/>
  <c r="G11" i="19"/>
  <c r="F11" i="19"/>
  <c r="E11" i="19"/>
  <c r="D11" i="19"/>
  <c r="C11" i="19"/>
  <c r="B11" i="19"/>
  <c r="G10" i="19"/>
  <c r="G44" i="19" s="1"/>
  <c r="F10" i="19"/>
  <c r="D10" i="19"/>
  <c r="C10" i="19"/>
  <c r="C44" i="19" s="1"/>
  <c r="B10" i="19"/>
  <c r="I43" i="18"/>
  <c r="H43" i="18"/>
  <c r="G43" i="18"/>
  <c r="F43" i="18"/>
  <c r="E43" i="18"/>
  <c r="D43" i="18"/>
  <c r="C43" i="18"/>
  <c r="B43" i="18"/>
  <c r="J43" i="18" s="1"/>
  <c r="I42" i="18"/>
  <c r="H42" i="18"/>
  <c r="G42" i="18"/>
  <c r="F42" i="18"/>
  <c r="E42" i="18"/>
  <c r="D42" i="18"/>
  <c r="C42" i="18"/>
  <c r="B42" i="18"/>
  <c r="I41" i="18"/>
  <c r="H41" i="18"/>
  <c r="G41" i="18"/>
  <c r="F41" i="18"/>
  <c r="E41" i="18"/>
  <c r="D41" i="18"/>
  <c r="C41" i="18"/>
  <c r="B41" i="18"/>
  <c r="J41" i="18" s="1"/>
  <c r="I40" i="18"/>
  <c r="H40" i="18"/>
  <c r="G40" i="18"/>
  <c r="F40" i="18"/>
  <c r="E40" i="18"/>
  <c r="D40" i="18"/>
  <c r="C40" i="18"/>
  <c r="B40" i="18"/>
  <c r="J40" i="18" s="1"/>
  <c r="I39" i="18"/>
  <c r="H39" i="18"/>
  <c r="G39" i="18"/>
  <c r="F39" i="18"/>
  <c r="E39" i="18"/>
  <c r="D39" i="18"/>
  <c r="C39" i="18"/>
  <c r="B39" i="18"/>
  <c r="J39" i="18" s="1"/>
  <c r="I38" i="18"/>
  <c r="H38" i="18"/>
  <c r="G38" i="18"/>
  <c r="F38" i="18"/>
  <c r="E38" i="18"/>
  <c r="D38" i="18"/>
  <c r="C38" i="18"/>
  <c r="B38" i="18"/>
  <c r="J38" i="18" s="1"/>
  <c r="I37" i="18"/>
  <c r="H37" i="18"/>
  <c r="G37" i="18"/>
  <c r="F37" i="18"/>
  <c r="E37" i="18"/>
  <c r="D37" i="18"/>
  <c r="C37" i="18"/>
  <c r="B37" i="18"/>
  <c r="J37" i="18" s="1"/>
  <c r="I36" i="18"/>
  <c r="H36" i="18"/>
  <c r="G36" i="18"/>
  <c r="F36" i="18"/>
  <c r="E36" i="18"/>
  <c r="D36" i="18"/>
  <c r="C36" i="18"/>
  <c r="B36" i="18"/>
  <c r="J36" i="18" s="1"/>
  <c r="I35" i="18"/>
  <c r="H35" i="18"/>
  <c r="G35" i="18"/>
  <c r="F35" i="18"/>
  <c r="E35" i="18"/>
  <c r="D35" i="18"/>
  <c r="C35" i="18"/>
  <c r="B35" i="18"/>
  <c r="J35" i="18" s="1"/>
  <c r="I34" i="18"/>
  <c r="H34" i="18"/>
  <c r="G34" i="18"/>
  <c r="F34" i="18"/>
  <c r="E34" i="18"/>
  <c r="D34" i="18"/>
  <c r="C34" i="18"/>
  <c r="B34" i="18"/>
  <c r="J34" i="18" s="1"/>
  <c r="I33" i="18"/>
  <c r="H33" i="18"/>
  <c r="G33" i="18"/>
  <c r="F33" i="18"/>
  <c r="E33" i="18"/>
  <c r="D33" i="18"/>
  <c r="C33" i="18"/>
  <c r="B33" i="18"/>
  <c r="J33" i="18" s="1"/>
  <c r="I32" i="18"/>
  <c r="H32" i="18"/>
  <c r="G32" i="18"/>
  <c r="F32" i="18"/>
  <c r="E32" i="18"/>
  <c r="D32" i="18"/>
  <c r="C32" i="18"/>
  <c r="B32" i="18"/>
  <c r="J32" i="18" s="1"/>
  <c r="I31" i="18"/>
  <c r="H31" i="18"/>
  <c r="G31" i="18"/>
  <c r="F31" i="18"/>
  <c r="E31" i="18"/>
  <c r="D31" i="18"/>
  <c r="C31" i="18"/>
  <c r="B31" i="18"/>
  <c r="J31" i="18" s="1"/>
  <c r="I30" i="18"/>
  <c r="H30" i="18"/>
  <c r="G30" i="18"/>
  <c r="F30" i="18"/>
  <c r="E30" i="18"/>
  <c r="D30" i="18"/>
  <c r="C30" i="18"/>
  <c r="B30" i="18"/>
  <c r="J30" i="18" s="1"/>
  <c r="I29" i="18"/>
  <c r="H29" i="18"/>
  <c r="G29" i="18"/>
  <c r="F29" i="18"/>
  <c r="E29" i="18"/>
  <c r="D29" i="18"/>
  <c r="C29" i="18"/>
  <c r="B29" i="18"/>
  <c r="J29" i="18" s="1"/>
  <c r="I28" i="18"/>
  <c r="H28" i="18"/>
  <c r="G28" i="18"/>
  <c r="F28" i="18"/>
  <c r="E28" i="18"/>
  <c r="D28" i="18"/>
  <c r="C28" i="18"/>
  <c r="B28" i="18"/>
  <c r="J28" i="18" s="1"/>
  <c r="I27" i="18"/>
  <c r="H27" i="18"/>
  <c r="G27" i="18"/>
  <c r="F27" i="18"/>
  <c r="E27" i="18"/>
  <c r="D27" i="18"/>
  <c r="C27" i="18"/>
  <c r="B27" i="18"/>
  <c r="J27" i="18" s="1"/>
  <c r="I26" i="18"/>
  <c r="H26" i="18"/>
  <c r="G26" i="18"/>
  <c r="F26" i="18"/>
  <c r="E26" i="18"/>
  <c r="D26" i="18"/>
  <c r="C26" i="18"/>
  <c r="B26" i="18"/>
  <c r="J26" i="18" s="1"/>
  <c r="I25" i="18"/>
  <c r="H25" i="18"/>
  <c r="G25" i="18"/>
  <c r="F25" i="18"/>
  <c r="E25" i="18"/>
  <c r="D25" i="18"/>
  <c r="C25" i="18"/>
  <c r="B25" i="18"/>
  <c r="J25" i="18" s="1"/>
  <c r="I24" i="18"/>
  <c r="H24" i="18"/>
  <c r="G24" i="18"/>
  <c r="F24" i="18"/>
  <c r="E24" i="18"/>
  <c r="D24" i="18"/>
  <c r="C24" i="18"/>
  <c r="B24" i="18"/>
  <c r="J24" i="18" s="1"/>
  <c r="I23" i="18"/>
  <c r="H23" i="18"/>
  <c r="G23" i="18"/>
  <c r="F23" i="18"/>
  <c r="E23" i="18"/>
  <c r="D23" i="18"/>
  <c r="C23" i="18"/>
  <c r="B23" i="18"/>
  <c r="J23" i="18" s="1"/>
  <c r="I22" i="18"/>
  <c r="H22" i="18"/>
  <c r="G22" i="18"/>
  <c r="F22" i="18"/>
  <c r="E22" i="18"/>
  <c r="D22" i="18"/>
  <c r="C22" i="18"/>
  <c r="B22" i="18"/>
  <c r="J22" i="18" s="1"/>
  <c r="I21" i="18"/>
  <c r="H21" i="18"/>
  <c r="G21" i="18"/>
  <c r="F21" i="18"/>
  <c r="E21" i="18"/>
  <c r="D21" i="18"/>
  <c r="C21" i="18"/>
  <c r="B21" i="18"/>
  <c r="J21" i="18" s="1"/>
  <c r="I20" i="18"/>
  <c r="H20" i="18"/>
  <c r="G20" i="18"/>
  <c r="F20" i="18"/>
  <c r="E20" i="18"/>
  <c r="D20" i="18"/>
  <c r="C20" i="18"/>
  <c r="B20" i="18"/>
  <c r="J20" i="18" s="1"/>
  <c r="I19" i="18"/>
  <c r="H19" i="18"/>
  <c r="G19" i="18"/>
  <c r="F19" i="18"/>
  <c r="E19" i="18"/>
  <c r="D19" i="18"/>
  <c r="C19" i="18"/>
  <c r="B19" i="18"/>
  <c r="J19" i="18" s="1"/>
  <c r="I18" i="18"/>
  <c r="H18" i="18"/>
  <c r="G18" i="18"/>
  <c r="F18" i="18"/>
  <c r="E18" i="18"/>
  <c r="D18" i="18"/>
  <c r="C18" i="18"/>
  <c r="B18" i="18"/>
  <c r="J18" i="18" s="1"/>
  <c r="I17" i="18"/>
  <c r="H17" i="18"/>
  <c r="G17" i="18"/>
  <c r="F17" i="18"/>
  <c r="E17" i="18"/>
  <c r="D17" i="18"/>
  <c r="C17" i="18"/>
  <c r="B17" i="18"/>
  <c r="J17" i="18" s="1"/>
  <c r="I16" i="18"/>
  <c r="H16" i="18"/>
  <c r="G16" i="18"/>
  <c r="F16" i="18"/>
  <c r="E16" i="18"/>
  <c r="D16" i="18"/>
  <c r="C16" i="18"/>
  <c r="B16" i="18"/>
  <c r="J16" i="18" s="1"/>
  <c r="I15" i="18"/>
  <c r="H15" i="18"/>
  <c r="G15" i="18"/>
  <c r="F15" i="18"/>
  <c r="E15" i="18"/>
  <c r="D15" i="18"/>
  <c r="C15" i="18"/>
  <c r="B15" i="18"/>
  <c r="J15" i="18" s="1"/>
  <c r="I14" i="18"/>
  <c r="H14" i="18"/>
  <c r="G14" i="18"/>
  <c r="F14" i="18"/>
  <c r="E14" i="18"/>
  <c r="D14" i="18"/>
  <c r="C14" i="18"/>
  <c r="B14" i="18"/>
  <c r="J14" i="18" s="1"/>
  <c r="I13" i="18"/>
  <c r="H13" i="18"/>
  <c r="G13" i="18"/>
  <c r="F13" i="18"/>
  <c r="E13" i="18"/>
  <c r="D13" i="18"/>
  <c r="C13" i="18"/>
  <c r="B13" i="18"/>
  <c r="J13" i="18" s="1"/>
  <c r="I12" i="18"/>
  <c r="H12" i="18"/>
  <c r="G12" i="18"/>
  <c r="F12" i="18"/>
  <c r="E12" i="18"/>
  <c r="D12" i="18"/>
  <c r="C12" i="18"/>
  <c r="B12" i="18"/>
  <c r="J12" i="18" s="1"/>
  <c r="I11" i="18"/>
  <c r="H11" i="18"/>
  <c r="G11" i="18"/>
  <c r="F11" i="18"/>
  <c r="E11" i="18"/>
  <c r="D11" i="18"/>
  <c r="C11" i="18"/>
  <c r="B11" i="18"/>
  <c r="J11" i="18" s="1"/>
  <c r="I10" i="18"/>
  <c r="H10" i="18"/>
  <c r="H44" i="18" s="1"/>
  <c r="G10" i="18"/>
  <c r="G44" i="18" s="1"/>
  <c r="F10" i="18"/>
  <c r="F44" i="18" s="1"/>
  <c r="E10" i="18"/>
  <c r="D10" i="18"/>
  <c r="D44" i="18" s="1"/>
  <c r="C10" i="18"/>
  <c r="C44" i="18" s="1"/>
  <c r="B10" i="18"/>
  <c r="J10" i="18" s="1"/>
  <c r="I43" i="17"/>
  <c r="H43" i="17"/>
  <c r="G43" i="17"/>
  <c r="F43" i="17"/>
  <c r="E43" i="17"/>
  <c r="D43" i="17"/>
  <c r="C43" i="17"/>
  <c r="B43" i="17"/>
  <c r="I42" i="17"/>
  <c r="H42" i="17"/>
  <c r="G42" i="17"/>
  <c r="F42" i="17"/>
  <c r="E42" i="17"/>
  <c r="D42" i="17"/>
  <c r="C42" i="17"/>
  <c r="B42" i="17"/>
  <c r="I41" i="17"/>
  <c r="H41" i="17"/>
  <c r="G41" i="17"/>
  <c r="F41" i="17"/>
  <c r="E41" i="17"/>
  <c r="D41" i="17"/>
  <c r="C41" i="17"/>
  <c r="B41" i="17"/>
  <c r="J41" i="17" s="1"/>
  <c r="I40" i="17"/>
  <c r="H40" i="17"/>
  <c r="G40" i="17"/>
  <c r="F40" i="17"/>
  <c r="E40" i="17"/>
  <c r="D40" i="17"/>
  <c r="C40" i="17"/>
  <c r="B40" i="17"/>
  <c r="J40" i="17" s="1"/>
  <c r="I39" i="17"/>
  <c r="H39" i="17"/>
  <c r="G39" i="17"/>
  <c r="F39" i="17"/>
  <c r="E39" i="17"/>
  <c r="D39" i="17"/>
  <c r="C39" i="17"/>
  <c r="B39" i="17"/>
  <c r="J39" i="17" s="1"/>
  <c r="I38" i="17"/>
  <c r="H38" i="17"/>
  <c r="G38" i="17"/>
  <c r="F38" i="17"/>
  <c r="E38" i="17"/>
  <c r="D38" i="17"/>
  <c r="C38" i="17"/>
  <c r="B38" i="17"/>
  <c r="J38" i="17" s="1"/>
  <c r="I37" i="17"/>
  <c r="H37" i="17"/>
  <c r="G37" i="17"/>
  <c r="F37" i="17"/>
  <c r="E37" i="17"/>
  <c r="D37" i="17"/>
  <c r="C37" i="17"/>
  <c r="B37" i="17"/>
  <c r="J37" i="17" s="1"/>
  <c r="I36" i="17"/>
  <c r="H36" i="17"/>
  <c r="G36" i="17"/>
  <c r="F36" i="17"/>
  <c r="E36" i="17"/>
  <c r="D36" i="17"/>
  <c r="C36" i="17"/>
  <c r="B36" i="17"/>
  <c r="J36" i="17" s="1"/>
  <c r="I35" i="17"/>
  <c r="H35" i="17"/>
  <c r="G35" i="17"/>
  <c r="F35" i="17"/>
  <c r="E35" i="17"/>
  <c r="D35" i="17"/>
  <c r="C35" i="17"/>
  <c r="B35" i="17"/>
  <c r="J35" i="17" s="1"/>
  <c r="I34" i="17"/>
  <c r="H34" i="17"/>
  <c r="G34" i="17"/>
  <c r="F34" i="17"/>
  <c r="E34" i="17"/>
  <c r="D34" i="17"/>
  <c r="C34" i="17"/>
  <c r="B34" i="17"/>
  <c r="I33" i="17"/>
  <c r="H33" i="17"/>
  <c r="G33" i="17"/>
  <c r="F33" i="17"/>
  <c r="E33" i="17"/>
  <c r="D33" i="17"/>
  <c r="C33" i="17"/>
  <c r="B33" i="17"/>
  <c r="J33" i="17" s="1"/>
  <c r="I32" i="17"/>
  <c r="H32" i="17"/>
  <c r="G32" i="17"/>
  <c r="F32" i="17"/>
  <c r="E32" i="17"/>
  <c r="D32" i="17"/>
  <c r="C32" i="17"/>
  <c r="B32" i="17"/>
  <c r="J32" i="17" s="1"/>
  <c r="I31" i="17"/>
  <c r="H31" i="17"/>
  <c r="G31" i="17"/>
  <c r="F31" i="17"/>
  <c r="E31" i="17"/>
  <c r="D31" i="17"/>
  <c r="C31" i="17"/>
  <c r="B31" i="17"/>
  <c r="J31" i="17" s="1"/>
  <c r="I30" i="17"/>
  <c r="H30" i="17"/>
  <c r="G30" i="17"/>
  <c r="F30" i="17"/>
  <c r="E30" i="17"/>
  <c r="D30" i="17"/>
  <c r="C30" i="17"/>
  <c r="B30" i="17"/>
  <c r="J30" i="17" s="1"/>
  <c r="I29" i="17"/>
  <c r="H29" i="17"/>
  <c r="G29" i="17"/>
  <c r="F29" i="17"/>
  <c r="E29" i="17"/>
  <c r="D29" i="17"/>
  <c r="C29" i="17"/>
  <c r="B29" i="17"/>
  <c r="J29" i="17" s="1"/>
  <c r="I28" i="17"/>
  <c r="H28" i="17"/>
  <c r="G28" i="17"/>
  <c r="F28" i="17"/>
  <c r="E28" i="17"/>
  <c r="D28" i="17"/>
  <c r="C28" i="17"/>
  <c r="B28" i="17"/>
  <c r="J28" i="17" s="1"/>
  <c r="I27" i="17"/>
  <c r="H27" i="17"/>
  <c r="G27" i="17"/>
  <c r="F27" i="17"/>
  <c r="E27" i="17"/>
  <c r="D27" i="17"/>
  <c r="C27" i="17"/>
  <c r="B27" i="17"/>
  <c r="J27" i="17" s="1"/>
  <c r="I26" i="17"/>
  <c r="H26" i="17"/>
  <c r="G26" i="17"/>
  <c r="F26" i="17"/>
  <c r="E26" i="17"/>
  <c r="D26" i="17"/>
  <c r="C26" i="17"/>
  <c r="B26" i="17"/>
  <c r="J26" i="17" s="1"/>
  <c r="I25" i="17"/>
  <c r="H25" i="17"/>
  <c r="G25" i="17"/>
  <c r="F25" i="17"/>
  <c r="E25" i="17"/>
  <c r="D25" i="17"/>
  <c r="C25" i="17"/>
  <c r="B25" i="17"/>
  <c r="J25" i="17" s="1"/>
  <c r="I24" i="17"/>
  <c r="H24" i="17"/>
  <c r="G24" i="17"/>
  <c r="F24" i="17"/>
  <c r="E24" i="17"/>
  <c r="D24" i="17"/>
  <c r="C24" i="17"/>
  <c r="B24" i="17"/>
  <c r="J24" i="17" s="1"/>
  <c r="I23" i="17"/>
  <c r="H23" i="17"/>
  <c r="G23" i="17"/>
  <c r="F23" i="17"/>
  <c r="E23" i="17"/>
  <c r="D23" i="17"/>
  <c r="C23" i="17"/>
  <c r="B23" i="17"/>
  <c r="J23" i="17" s="1"/>
  <c r="I22" i="17"/>
  <c r="H22" i="17"/>
  <c r="G22" i="17"/>
  <c r="F22" i="17"/>
  <c r="E22" i="17"/>
  <c r="D22" i="17"/>
  <c r="C22" i="17"/>
  <c r="B22" i="17"/>
  <c r="J22" i="17" s="1"/>
  <c r="I21" i="17"/>
  <c r="H21" i="17"/>
  <c r="G21" i="17"/>
  <c r="F21" i="17"/>
  <c r="E21" i="17"/>
  <c r="D21" i="17"/>
  <c r="C21" i="17"/>
  <c r="B21" i="17"/>
  <c r="J21" i="17" s="1"/>
  <c r="I20" i="17"/>
  <c r="H20" i="17"/>
  <c r="G20" i="17"/>
  <c r="F20" i="17"/>
  <c r="E20" i="17"/>
  <c r="D20" i="17"/>
  <c r="C20" i="17"/>
  <c r="B20" i="17"/>
  <c r="I19" i="17"/>
  <c r="H19" i="17"/>
  <c r="G19" i="17"/>
  <c r="F19" i="17"/>
  <c r="E19" i="17"/>
  <c r="D19" i="17"/>
  <c r="C19" i="17"/>
  <c r="B19" i="17"/>
  <c r="I18" i="17"/>
  <c r="H18" i="17"/>
  <c r="G18" i="17"/>
  <c r="F18" i="17"/>
  <c r="E18" i="17"/>
  <c r="D18" i="17"/>
  <c r="C18" i="17"/>
  <c r="B18" i="17"/>
  <c r="J18" i="17" s="1"/>
  <c r="I17" i="17"/>
  <c r="H17" i="17"/>
  <c r="G17" i="17"/>
  <c r="F17" i="17"/>
  <c r="E17" i="17"/>
  <c r="D17" i="17"/>
  <c r="C17" i="17"/>
  <c r="B17" i="17"/>
  <c r="J17" i="17" s="1"/>
  <c r="I16" i="17"/>
  <c r="H16" i="17"/>
  <c r="G16" i="17"/>
  <c r="F16" i="17"/>
  <c r="E16" i="17"/>
  <c r="D16" i="17"/>
  <c r="C16" i="17"/>
  <c r="B16" i="17"/>
  <c r="I15" i="17"/>
  <c r="H15" i="17"/>
  <c r="G15" i="17"/>
  <c r="F15" i="17"/>
  <c r="E15" i="17"/>
  <c r="D15" i="17"/>
  <c r="C15" i="17"/>
  <c r="B15" i="17"/>
  <c r="I14" i="17"/>
  <c r="H14" i="17"/>
  <c r="G14" i="17"/>
  <c r="F14" i="17"/>
  <c r="E14" i="17"/>
  <c r="D14" i="17"/>
  <c r="C14" i="17"/>
  <c r="B14" i="17"/>
  <c r="I13" i="17"/>
  <c r="H13" i="17"/>
  <c r="G13" i="17"/>
  <c r="F13" i="17"/>
  <c r="E13" i="17"/>
  <c r="D13" i="17"/>
  <c r="C13" i="17"/>
  <c r="B13" i="17"/>
  <c r="I12" i="17"/>
  <c r="H12" i="17"/>
  <c r="G12" i="17"/>
  <c r="F12" i="17"/>
  <c r="E12" i="17"/>
  <c r="D12" i="17"/>
  <c r="C12" i="17"/>
  <c r="B12" i="17"/>
  <c r="I11" i="17"/>
  <c r="H11" i="17"/>
  <c r="G11" i="17"/>
  <c r="F11" i="17"/>
  <c r="E11" i="17"/>
  <c r="D11" i="17"/>
  <c r="C11" i="17"/>
  <c r="B11" i="17"/>
  <c r="I10" i="17"/>
  <c r="H10" i="17"/>
  <c r="H44" i="17" s="1"/>
  <c r="G10" i="17"/>
  <c r="G44" i="17" s="1"/>
  <c r="F10" i="17"/>
  <c r="F44" i="17" s="1"/>
  <c r="E10" i="17"/>
  <c r="D10" i="17"/>
  <c r="D44" i="17" s="1"/>
  <c r="C10" i="17"/>
  <c r="C44" i="17" s="1"/>
  <c r="B10" i="17"/>
  <c r="I44" i="16"/>
  <c r="H44" i="16"/>
  <c r="G44" i="16"/>
  <c r="F44" i="16"/>
  <c r="E44" i="16"/>
  <c r="D44" i="16"/>
  <c r="C44" i="16"/>
  <c r="B44" i="16"/>
  <c r="I43" i="16"/>
  <c r="H43" i="16"/>
  <c r="G43" i="16"/>
  <c r="F43" i="16"/>
  <c r="E43" i="16"/>
  <c r="D43" i="16"/>
  <c r="C43" i="16"/>
  <c r="B43" i="16"/>
  <c r="I42" i="16"/>
  <c r="H42" i="16"/>
  <c r="G42" i="16"/>
  <c r="F42" i="16"/>
  <c r="E42" i="16"/>
  <c r="D42" i="16"/>
  <c r="C42" i="16"/>
  <c r="B42" i="16"/>
  <c r="I41" i="16"/>
  <c r="H41" i="16"/>
  <c r="G41" i="16"/>
  <c r="F41" i="16"/>
  <c r="E41" i="16"/>
  <c r="D41" i="16"/>
  <c r="C41" i="16"/>
  <c r="B41" i="16"/>
  <c r="I40" i="16"/>
  <c r="H40" i="16"/>
  <c r="G40" i="16"/>
  <c r="F40" i="16"/>
  <c r="E40" i="16"/>
  <c r="D40" i="16"/>
  <c r="C40" i="16"/>
  <c r="B40" i="16"/>
  <c r="I39" i="16"/>
  <c r="H39" i="16"/>
  <c r="G39" i="16"/>
  <c r="F39" i="16"/>
  <c r="E39" i="16"/>
  <c r="D39" i="16"/>
  <c r="C39" i="16"/>
  <c r="B39" i="16"/>
  <c r="I38" i="16"/>
  <c r="H38" i="16"/>
  <c r="G38" i="16"/>
  <c r="F38" i="16"/>
  <c r="E38" i="16"/>
  <c r="D38" i="16"/>
  <c r="C38" i="16"/>
  <c r="B38" i="16"/>
  <c r="I37" i="16"/>
  <c r="H37" i="16"/>
  <c r="G37" i="16"/>
  <c r="F37" i="16"/>
  <c r="E37" i="16"/>
  <c r="D37" i="16"/>
  <c r="C37" i="16"/>
  <c r="B37" i="16"/>
  <c r="I36" i="16"/>
  <c r="H36" i="16"/>
  <c r="G36" i="16"/>
  <c r="F36" i="16"/>
  <c r="E36" i="16"/>
  <c r="D36" i="16"/>
  <c r="C36" i="16"/>
  <c r="B36" i="16"/>
  <c r="I35" i="16"/>
  <c r="H35" i="16"/>
  <c r="G35" i="16"/>
  <c r="F35" i="16"/>
  <c r="E35" i="16"/>
  <c r="D35" i="16"/>
  <c r="C35" i="16"/>
  <c r="B35" i="16"/>
  <c r="I34" i="16"/>
  <c r="H34" i="16"/>
  <c r="G34" i="16"/>
  <c r="F34" i="16"/>
  <c r="E34" i="16"/>
  <c r="D34" i="16"/>
  <c r="C34" i="16"/>
  <c r="B34" i="16"/>
  <c r="I33" i="16"/>
  <c r="H33" i="16"/>
  <c r="G33" i="16"/>
  <c r="F33" i="16"/>
  <c r="E33" i="16"/>
  <c r="D33" i="16"/>
  <c r="C33" i="16"/>
  <c r="B33" i="16"/>
  <c r="I32" i="16"/>
  <c r="H32" i="16"/>
  <c r="G32" i="16"/>
  <c r="F32" i="16"/>
  <c r="E32" i="16"/>
  <c r="D32" i="16"/>
  <c r="C32" i="16"/>
  <c r="B32" i="16"/>
  <c r="I31" i="16"/>
  <c r="H31" i="16"/>
  <c r="G31" i="16"/>
  <c r="F31" i="16"/>
  <c r="E31" i="16"/>
  <c r="D31" i="16"/>
  <c r="C31" i="16"/>
  <c r="B31" i="16"/>
  <c r="I30" i="16"/>
  <c r="H30" i="16"/>
  <c r="G30" i="16"/>
  <c r="F30" i="16"/>
  <c r="E30" i="16"/>
  <c r="D30" i="16"/>
  <c r="C30" i="16"/>
  <c r="B30" i="16"/>
  <c r="I29" i="16"/>
  <c r="H29" i="16"/>
  <c r="G29" i="16"/>
  <c r="F29" i="16"/>
  <c r="E29" i="16"/>
  <c r="D29" i="16"/>
  <c r="C29" i="16"/>
  <c r="B29" i="16"/>
  <c r="I28" i="16"/>
  <c r="H28" i="16"/>
  <c r="G28" i="16"/>
  <c r="F28" i="16"/>
  <c r="E28" i="16"/>
  <c r="D28" i="16"/>
  <c r="C28" i="16"/>
  <c r="B28" i="16"/>
  <c r="I27" i="16"/>
  <c r="H27" i="16"/>
  <c r="G27" i="16"/>
  <c r="F27" i="16"/>
  <c r="E27" i="16"/>
  <c r="D27" i="16"/>
  <c r="C27" i="16"/>
  <c r="B27" i="16"/>
  <c r="I26" i="16"/>
  <c r="H26" i="16"/>
  <c r="G26" i="16"/>
  <c r="F26" i="16"/>
  <c r="E26" i="16"/>
  <c r="D26" i="16"/>
  <c r="C26" i="16"/>
  <c r="B26" i="16"/>
  <c r="I25" i="16"/>
  <c r="H25" i="16"/>
  <c r="G25" i="16"/>
  <c r="F25" i="16"/>
  <c r="E25" i="16"/>
  <c r="D25" i="16"/>
  <c r="C25" i="16"/>
  <c r="B25" i="16"/>
  <c r="I24" i="16"/>
  <c r="H24" i="16"/>
  <c r="G24" i="16"/>
  <c r="F24" i="16"/>
  <c r="E24" i="16"/>
  <c r="D24" i="16"/>
  <c r="C24" i="16"/>
  <c r="B24" i="16"/>
  <c r="I23" i="16"/>
  <c r="H23" i="16"/>
  <c r="G23" i="16"/>
  <c r="F23" i="16"/>
  <c r="E23" i="16"/>
  <c r="D23" i="16"/>
  <c r="C23" i="16"/>
  <c r="B23" i="16"/>
  <c r="I22" i="16"/>
  <c r="H22" i="16"/>
  <c r="G22" i="16"/>
  <c r="F22" i="16"/>
  <c r="E22" i="16"/>
  <c r="D22" i="16"/>
  <c r="C22" i="16"/>
  <c r="B22" i="16"/>
  <c r="I21" i="16"/>
  <c r="H21" i="16"/>
  <c r="G21" i="16"/>
  <c r="F21" i="16"/>
  <c r="E21" i="16"/>
  <c r="D21" i="16"/>
  <c r="C21" i="16"/>
  <c r="B21" i="16"/>
  <c r="I20" i="16"/>
  <c r="H20" i="16"/>
  <c r="G20" i="16"/>
  <c r="F20" i="16"/>
  <c r="E20" i="16"/>
  <c r="D20" i="16"/>
  <c r="C20" i="16"/>
  <c r="B20" i="16"/>
  <c r="I19" i="16"/>
  <c r="H19" i="16"/>
  <c r="G19" i="16"/>
  <c r="F19" i="16"/>
  <c r="E19" i="16"/>
  <c r="D19" i="16"/>
  <c r="C19" i="16"/>
  <c r="B19" i="16"/>
  <c r="I18" i="16"/>
  <c r="H18" i="16"/>
  <c r="G18" i="16"/>
  <c r="F18" i="16"/>
  <c r="E18" i="16"/>
  <c r="D18" i="16"/>
  <c r="C18" i="16"/>
  <c r="B18" i="16"/>
  <c r="I17" i="16"/>
  <c r="H17" i="16"/>
  <c r="G17" i="16"/>
  <c r="F17" i="16"/>
  <c r="E17" i="16"/>
  <c r="D17" i="16"/>
  <c r="C17" i="16"/>
  <c r="B17" i="16"/>
  <c r="I16" i="16"/>
  <c r="H16" i="16"/>
  <c r="G16" i="16"/>
  <c r="F16" i="16"/>
  <c r="E16" i="16"/>
  <c r="D16" i="16"/>
  <c r="C16" i="16"/>
  <c r="B16" i="16"/>
  <c r="I15" i="16"/>
  <c r="H15" i="16"/>
  <c r="G15" i="16"/>
  <c r="F15" i="16"/>
  <c r="E15" i="16"/>
  <c r="D15" i="16"/>
  <c r="C15" i="16"/>
  <c r="B15" i="16"/>
  <c r="I14" i="16"/>
  <c r="H14" i="16"/>
  <c r="G14" i="16"/>
  <c r="F14" i="16"/>
  <c r="E14" i="16"/>
  <c r="D14" i="16"/>
  <c r="C14" i="16"/>
  <c r="B14" i="16"/>
  <c r="I13" i="16"/>
  <c r="H13" i="16"/>
  <c r="G13" i="16"/>
  <c r="F13" i="16"/>
  <c r="E13" i="16"/>
  <c r="D13" i="16"/>
  <c r="C13" i="16"/>
  <c r="B13" i="16"/>
  <c r="I12" i="16"/>
  <c r="H12" i="16"/>
  <c r="G12" i="16"/>
  <c r="F12" i="16"/>
  <c r="E12" i="16"/>
  <c r="D12" i="16"/>
  <c r="C12" i="16"/>
  <c r="B12" i="16"/>
  <c r="I11" i="16"/>
  <c r="I45" i="16" s="1"/>
  <c r="H11" i="16"/>
  <c r="G11" i="16"/>
  <c r="G45" i="16" s="1"/>
  <c r="F11" i="16"/>
  <c r="F45" i="16" s="1"/>
  <c r="E11" i="16"/>
  <c r="E45" i="16" s="1"/>
  <c r="D11" i="16"/>
  <c r="C11" i="16"/>
  <c r="C45" i="16" s="1"/>
  <c r="B11" i="16"/>
  <c r="I45" i="14"/>
  <c r="H45" i="14"/>
  <c r="G45" i="14"/>
  <c r="F45" i="14"/>
  <c r="E45" i="14"/>
  <c r="D45" i="14"/>
  <c r="C45" i="14"/>
  <c r="B45" i="14"/>
  <c r="I44" i="14"/>
  <c r="H44" i="14"/>
  <c r="G44" i="14"/>
  <c r="F44" i="14"/>
  <c r="E44" i="14"/>
  <c r="D44" i="14"/>
  <c r="C44" i="14"/>
  <c r="B44" i="14"/>
  <c r="I43" i="14"/>
  <c r="H43" i="14"/>
  <c r="G43" i="14"/>
  <c r="F43" i="14"/>
  <c r="E43" i="14"/>
  <c r="D43" i="14"/>
  <c r="C43" i="14"/>
  <c r="B43" i="14"/>
  <c r="J43" i="14" s="1"/>
  <c r="I42" i="14"/>
  <c r="H42" i="14"/>
  <c r="G42" i="14"/>
  <c r="F42" i="14"/>
  <c r="E42" i="14"/>
  <c r="D42" i="14"/>
  <c r="C42" i="14"/>
  <c r="B42" i="14"/>
  <c r="I41" i="14"/>
  <c r="H41" i="14"/>
  <c r="G41" i="14"/>
  <c r="F41" i="14"/>
  <c r="E41" i="14"/>
  <c r="D41" i="14"/>
  <c r="C41" i="14"/>
  <c r="B41" i="14"/>
  <c r="J41" i="14" s="1"/>
  <c r="I40" i="14"/>
  <c r="H40" i="14"/>
  <c r="G40" i="14"/>
  <c r="F40" i="14"/>
  <c r="E40" i="14"/>
  <c r="D40" i="14"/>
  <c r="C40" i="14"/>
  <c r="B40" i="14"/>
  <c r="J40" i="14" s="1"/>
  <c r="I39" i="14"/>
  <c r="H39" i="14"/>
  <c r="G39" i="14"/>
  <c r="F39" i="14"/>
  <c r="E39" i="14"/>
  <c r="D39" i="14"/>
  <c r="C39" i="14"/>
  <c r="B39" i="14"/>
  <c r="J39" i="14" s="1"/>
  <c r="I38" i="14"/>
  <c r="H38" i="14"/>
  <c r="G38" i="14"/>
  <c r="F38" i="14"/>
  <c r="E38" i="14"/>
  <c r="D38" i="14"/>
  <c r="C38" i="14"/>
  <c r="B38" i="14"/>
  <c r="J38" i="14" s="1"/>
  <c r="I37" i="14"/>
  <c r="H37" i="14"/>
  <c r="G37" i="14"/>
  <c r="F37" i="14"/>
  <c r="E37" i="14"/>
  <c r="D37" i="14"/>
  <c r="C37" i="14"/>
  <c r="B37" i="14"/>
  <c r="J37" i="14" s="1"/>
  <c r="I36" i="14"/>
  <c r="H36" i="14"/>
  <c r="G36" i="14"/>
  <c r="F36" i="14"/>
  <c r="E36" i="14"/>
  <c r="D36" i="14"/>
  <c r="C36" i="14"/>
  <c r="B36" i="14"/>
  <c r="J36" i="14" s="1"/>
  <c r="I35" i="14"/>
  <c r="H35" i="14"/>
  <c r="G35" i="14"/>
  <c r="F35" i="14"/>
  <c r="E35" i="14"/>
  <c r="D35" i="14"/>
  <c r="C35" i="14"/>
  <c r="B35" i="14"/>
  <c r="J35" i="14" s="1"/>
  <c r="I34" i="14"/>
  <c r="H34" i="14"/>
  <c r="G34" i="14"/>
  <c r="F34" i="14"/>
  <c r="E34" i="14"/>
  <c r="D34" i="14"/>
  <c r="C34" i="14"/>
  <c r="B34" i="14"/>
  <c r="J34" i="14" s="1"/>
  <c r="I33" i="14"/>
  <c r="H33" i="14"/>
  <c r="G33" i="14"/>
  <c r="F33" i="14"/>
  <c r="E33" i="14"/>
  <c r="D33" i="14"/>
  <c r="C33" i="14"/>
  <c r="B33" i="14"/>
  <c r="I32" i="14"/>
  <c r="H32" i="14"/>
  <c r="G32" i="14"/>
  <c r="F32" i="14"/>
  <c r="E32" i="14"/>
  <c r="D32" i="14"/>
  <c r="C32" i="14"/>
  <c r="B32" i="14"/>
  <c r="J32" i="14" s="1"/>
  <c r="I31" i="14"/>
  <c r="H31" i="14"/>
  <c r="G31" i="14"/>
  <c r="F31" i="14"/>
  <c r="E31" i="14"/>
  <c r="D31" i="14"/>
  <c r="C31" i="14"/>
  <c r="B31" i="14"/>
  <c r="I30" i="14"/>
  <c r="H30" i="14"/>
  <c r="G30" i="14"/>
  <c r="F30" i="14"/>
  <c r="E30" i="14"/>
  <c r="D30" i="14"/>
  <c r="C30" i="14"/>
  <c r="B30" i="14"/>
  <c r="J30" i="14" s="1"/>
  <c r="I29" i="14"/>
  <c r="H29" i="14"/>
  <c r="G29" i="14"/>
  <c r="F29" i="14"/>
  <c r="E29" i="14"/>
  <c r="D29" i="14"/>
  <c r="C29" i="14"/>
  <c r="B29" i="14"/>
  <c r="J29" i="14" s="1"/>
  <c r="I28" i="14"/>
  <c r="H28" i="14"/>
  <c r="G28" i="14"/>
  <c r="F28" i="14"/>
  <c r="E28" i="14"/>
  <c r="D28" i="14"/>
  <c r="C28" i="14"/>
  <c r="B28" i="14"/>
  <c r="J28" i="14" s="1"/>
  <c r="I27" i="14"/>
  <c r="H27" i="14"/>
  <c r="G27" i="14"/>
  <c r="F27" i="14"/>
  <c r="E27" i="14"/>
  <c r="D27" i="14"/>
  <c r="C27" i="14"/>
  <c r="B27" i="14"/>
  <c r="J27" i="14" s="1"/>
  <c r="I26" i="14"/>
  <c r="H26" i="14"/>
  <c r="G26" i="14"/>
  <c r="F26" i="14"/>
  <c r="E26" i="14"/>
  <c r="D26" i="14"/>
  <c r="C26" i="14"/>
  <c r="B26" i="14"/>
  <c r="J26" i="14" s="1"/>
  <c r="I25" i="14"/>
  <c r="H25" i="14"/>
  <c r="G25" i="14"/>
  <c r="F25" i="14"/>
  <c r="E25" i="14"/>
  <c r="D25" i="14"/>
  <c r="C25" i="14"/>
  <c r="B25" i="14"/>
  <c r="J25" i="14" s="1"/>
  <c r="I24" i="14"/>
  <c r="H24" i="14"/>
  <c r="G24" i="14"/>
  <c r="F24" i="14"/>
  <c r="E24" i="14"/>
  <c r="D24" i="14"/>
  <c r="C24" i="14"/>
  <c r="B24" i="14"/>
  <c r="J24" i="14" s="1"/>
  <c r="I23" i="14"/>
  <c r="H23" i="14"/>
  <c r="G23" i="14"/>
  <c r="F23" i="14"/>
  <c r="E23" i="14"/>
  <c r="D23" i="14"/>
  <c r="C23" i="14"/>
  <c r="B23" i="14"/>
  <c r="J23" i="14" s="1"/>
  <c r="I22" i="14"/>
  <c r="H22" i="14"/>
  <c r="G22" i="14"/>
  <c r="F22" i="14"/>
  <c r="E22" i="14"/>
  <c r="D22" i="14"/>
  <c r="C22" i="14"/>
  <c r="B22" i="14"/>
  <c r="J22" i="14" s="1"/>
  <c r="I21" i="14"/>
  <c r="H21" i="14"/>
  <c r="G21" i="14"/>
  <c r="F21" i="14"/>
  <c r="E21" i="14"/>
  <c r="D21" i="14"/>
  <c r="C21" i="14"/>
  <c r="B21" i="14"/>
  <c r="J21" i="14" s="1"/>
  <c r="I20" i="14"/>
  <c r="H20" i="14"/>
  <c r="G20" i="14"/>
  <c r="F20" i="14"/>
  <c r="E20" i="14"/>
  <c r="D20" i="14"/>
  <c r="C20" i="14"/>
  <c r="B20" i="14"/>
  <c r="J20" i="14" s="1"/>
  <c r="I19" i="14"/>
  <c r="H19" i="14"/>
  <c r="G19" i="14"/>
  <c r="F19" i="14"/>
  <c r="E19" i="14"/>
  <c r="D19" i="14"/>
  <c r="C19" i="14"/>
  <c r="B19" i="14"/>
  <c r="J19" i="14" s="1"/>
  <c r="I18" i="14"/>
  <c r="H18" i="14"/>
  <c r="G18" i="14"/>
  <c r="F18" i="14"/>
  <c r="E18" i="14"/>
  <c r="D18" i="14"/>
  <c r="C18" i="14"/>
  <c r="B18" i="14"/>
  <c r="J18" i="14" s="1"/>
  <c r="I17" i="14"/>
  <c r="H17" i="14"/>
  <c r="G17" i="14"/>
  <c r="F17" i="14"/>
  <c r="E17" i="14"/>
  <c r="D17" i="14"/>
  <c r="C17" i="14"/>
  <c r="B17" i="14"/>
  <c r="J17" i="14" s="1"/>
  <c r="I16" i="14"/>
  <c r="H16" i="14"/>
  <c r="G16" i="14"/>
  <c r="F16" i="14"/>
  <c r="E16" i="14"/>
  <c r="D16" i="14"/>
  <c r="C16" i="14"/>
  <c r="B16" i="14"/>
  <c r="J16" i="14" s="1"/>
  <c r="I15" i="14"/>
  <c r="H15" i="14"/>
  <c r="G15" i="14"/>
  <c r="F15" i="14"/>
  <c r="E15" i="14"/>
  <c r="D15" i="14"/>
  <c r="C15" i="14"/>
  <c r="B15" i="14"/>
  <c r="J15" i="14" s="1"/>
  <c r="I14" i="14"/>
  <c r="H14" i="14"/>
  <c r="G14" i="14"/>
  <c r="F14" i="14"/>
  <c r="E14" i="14"/>
  <c r="D14" i="14"/>
  <c r="C14" i="14"/>
  <c r="B14" i="14"/>
  <c r="J14" i="14" s="1"/>
  <c r="I13" i="14"/>
  <c r="H13" i="14"/>
  <c r="G13" i="14"/>
  <c r="F13" i="14"/>
  <c r="E13" i="14"/>
  <c r="D13" i="14"/>
  <c r="C13" i="14"/>
  <c r="B13" i="14"/>
  <c r="J13" i="14" s="1"/>
  <c r="I12" i="14"/>
  <c r="H12" i="14"/>
  <c r="G12" i="14"/>
  <c r="F12" i="14"/>
  <c r="E12" i="14"/>
  <c r="D12" i="14"/>
  <c r="C12" i="14"/>
  <c r="B12" i="14"/>
  <c r="J12" i="14" s="1"/>
  <c r="I11" i="14"/>
  <c r="I46" i="14" s="1"/>
  <c r="H11" i="14"/>
  <c r="H46" i="14" s="1"/>
  <c r="G11" i="14"/>
  <c r="G46" i="14" s="1"/>
  <c r="F11" i="14"/>
  <c r="F46" i="14" s="1"/>
  <c r="E11" i="14"/>
  <c r="E46" i="14" s="1"/>
  <c r="D11" i="14"/>
  <c r="D46" i="14" s="1"/>
  <c r="C11" i="14"/>
  <c r="C46" i="14" s="1"/>
  <c r="B11" i="14"/>
  <c r="J11" i="14" s="1"/>
  <c r="I43" i="13"/>
  <c r="H43" i="13"/>
  <c r="G43" i="13"/>
  <c r="F43" i="13"/>
  <c r="E43" i="13"/>
  <c r="D43" i="13"/>
  <c r="C43" i="13"/>
  <c r="B43" i="13"/>
  <c r="J43" i="13" s="1"/>
  <c r="I42" i="13"/>
  <c r="H42" i="13"/>
  <c r="G42" i="13"/>
  <c r="F42" i="13"/>
  <c r="E42" i="13"/>
  <c r="D42" i="13"/>
  <c r="C42" i="13"/>
  <c r="B42" i="13"/>
  <c r="J42" i="13" s="1"/>
  <c r="I41" i="13"/>
  <c r="H41" i="13"/>
  <c r="G41" i="13"/>
  <c r="F41" i="13"/>
  <c r="E41" i="13"/>
  <c r="D41" i="13"/>
  <c r="C41" i="13"/>
  <c r="B41" i="13"/>
  <c r="J41" i="13" s="1"/>
  <c r="I40" i="13"/>
  <c r="H40" i="13"/>
  <c r="G40" i="13"/>
  <c r="F40" i="13"/>
  <c r="E40" i="13"/>
  <c r="D40" i="13"/>
  <c r="C40" i="13"/>
  <c r="B40" i="13"/>
  <c r="J40" i="13" s="1"/>
  <c r="I39" i="13"/>
  <c r="H39" i="13"/>
  <c r="G39" i="13"/>
  <c r="F39" i="13"/>
  <c r="E39" i="13"/>
  <c r="D39" i="13"/>
  <c r="C39" i="13"/>
  <c r="B39" i="13"/>
  <c r="J39" i="13" s="1"/>
  <c r="I38" i="13"/>
  <c r="H38" i="13"/>
  <c r="G38" i="13"/>
  <c r="F38" i="13"/>
  <c r="E38" i="13"/>
  <c r="D38" i="13"/>
  <c r="C38" i="13"/>
  <c r="B38" i="13"/>
  <c r="J38" i="13" s="1"/>
  <c r="I37" i="13"/>
  <c r="H37" i="13"/>
  <c r="G37" i="13"/>
  <c r="F37" i="13"/>
  <c r="E37" i="13"/>
  <c r="D37" i="13"/>
  <c r="C37" i="13"/>
  <c r="B37" i="13"/>
  <c r="J37" i="13" s="1"/>
  <c r="I36" i="13"/>
  <c r="H36" i="13"/>
  <c r="G36" i="13"/>
  <c r="F36" i="13"/>
  <c r="E36" i="13"/>
  <c r="D36" i="13"/>
  <c r="C36" i="13"/>
  <c r="B36" i="13"/>
  <c r="J36" i="13" s="1"/>
  <c r="I35" i="13"/>
  <c r="H35" i="13"/>
  <c r="G35" i="13"/>
  <c r="F35" i="13"/>
  <c r="E35" i="13"/>
  <c r="D35" i="13"/>
  <c r="C35" i="13"/>
  <c r="B35" i="13"/>
  <c r="J35" i="13" s="1"/>
  <c r="I34" i="13"/>
  <c r="H34" i="13"/>
  <c r="G34" i="13"/>
  <c r="F34" i="13"/>
  <c r="E34" i="13"/>
  <c r="D34" i="13"/>
  <c r="C34" i="13"/>
  <c r="B34" i="13"/>
  <c r="J34" i="13" s="1"/>
  <c r="I33" i="13"/>
  <c r="H33" i="13"/>
  <c r="G33" i="13"/>
  <c r="F33" i="13"/>
  <c r="E33" i="13"/>
  <c r="D33" i="13"/>
  <c r="C33" i="13"/>
  <c r="B33" i="13"/>
  <c r="J33" i="13" s="1"/>
  <c r="I32" i="13"/>
  <c r="H32" i="13"/>
  <c r="G32" i="13"/>
  <c r="F32" i="13"/>
  <c r="E32" i="13"/>
  <c r="D32" i="13"/>
  <c r="C32" i="13"/>
  <c r="B32" i="13"/>
  <c r="J32" i="13" s="1"/>
  <c r="I31" i="13"/>
  <c r="H31" i="13"/>
  <c r="G31" i="13"/>
  <c r="F31" i="13"/>
  <c r="E31" i="13"/>
  <c r="D31" i="13"/>
  <c r="C31" i="13"/>
  <c r="B31" i="13"/>
  <c r="J31" i="13" s="1"/>
  <c r="I30" i="13"/>
  <c r="H30" i="13"/>
  <c r="G30" i="13"/>
  <c r="F30" i="13"/>
  <c r="E30" i="13"/>
  <c r="D30" i="13"/>
  <c r="C30" i="13"/>
  <c r="B30" i="13"/>
  <c r="J30" i="13" s="1"/>
  <c r="I29" i="13"/>
  <c r="H29" i="13"/>
  <c r="G29" i="13"/>
  <c r="F29" i="13"/>
  <c r="E29" i="13"/>
  <c r="D29" i="13"/>
  <c r="C29" i="13"/>
  <c r="B29" i="13"/>
  <c r="J29" i="13" s="1"/>
  <c r="I28" i="13"/>
  <c r="H28" i="13"/>
  <c r="G28" i="13"/>
  <c r="F28" i="13"/>
  <c r="E28" i="13"/>
  <c r="D28" i="13"/>
  <c r="C28" i="13"/>
  <c r="B28" i="13"/>
  <c r="I27" i="13"/>
  <c r="H27" i="13"/>
  <c r="G27" i="13"/>
  <c r="F27" i="13"/>
  <c r="E27" i="13"/>
  <c r="D27" i="13"/>
  <c r="C27" i="13"/>
  <c r="B27" i="13"/>
  <c r="J27" i="13" s="1"/>
  <c r="I26" i="13"/>
  <c r="H26" i="13"/>
  <c r="G26" i="13"/>
  <c r="F26" i="13"/>
  <c r="E26" i="13"/>
  <c r="D26" i="13"/>
  <c r="C26" i="13"/>
  <c r="B26" i="13"/>
  <c r="J26" i="13" s="1"/>
  <c r="I25" i="13"/>
  <c r="H25" i="13"/>
  <c r="G25" i="13"/>
  <c r="F25" i="13"/>
  <c r="E25" i="13"/>
  <c r="D25" i="13"/>
  <c r="C25" i="13"/>
  <c r="B25" i="13"/>
  <c r="J25" i="13" s="1"/>
  <c r="I24" i="13"/>
  <c r="H24" i="13"/>
  <c r="G24" i="13"/>
  <c r="F24" i="13"/>
  <c r="E24" i="13"/>
  <c r="D24" i="13"/>
  <c r="C24" i="13"/>
  <c r="B24" i="13"/>
  <c r="J24" i="13" s="1"/>
  <c r="I23" i="13"/>
  <c r="H23" i="13"/>
  <c r="G23" i="13"/>
  <c r="F23" i="13"/>
  <c r="E23" i="13"/>
  <c r="D23" i="13"/>
  <c r="C23" i="13"/>
  <c r="B23" i="13"/>
  <c r="J23" i="13" s="1"/>
  <c r="I22" i="13"/>
  <c r="H22" i="13"/>
  <c r="G22" i="13"/>
  <c r="F22" i="13"/>
  <c r="E22" i="13"/>
  <c r="D22" i="13"/>
  <c r="C22" i="13"/>
  <c r="B22" i="13"/>
  <c r="J22" i="13" s="1"/>
  <c r="I21" i="13"/>
  <c r="H21" i="13"/>
  <c r="G21" i="13"/>
  <c r="F21" i="13"/>
  <c r="E21" i="13"/>
  <c r="D21" i="13"/>
  <c r="C21" i="13"/>
  <c r="B21" i="13"/>
  <c r="J21" i="13" s="1"/>
  <c r="I20" i="13"/>
  <c r="H20" i="13"/>
  <c r="G20" i="13"/>
  <c r="F20" i="13"/>
  <c r="E20" i="13"/>
  <c r="D20" i="13"/>
  <c r="C20" i="13"/>
  <c r="B20" i="13"/>
  <c r="J20" i="13" s="1"/>
  <c r="I19" i="13"/>
  <c r="H19" i="13"/>
  <c r="G19" i="13"/>
  <c r="F19" i="13"/>
  <c r="E19" i="13"/>
  <c r="D19" i="13"/>
  <c r="C19" i="13"/>
  <c r="B19" i="13"/>
  <c r="J19" i="13" s="1"/>
  <c r="I18" i="13"/>
  <c r="H18" i="13"/>
  <c r="G18" i="13"/>
  <c r="F18" i="13"/>
  <c r="E18" i="13"/>
  <c r="D18" i="13"/>
  <c r="C18" i="13"/>
  <c r="B18" i="13"/>
  <c r="J18" i="13" s="1"/>
  <c r="I17" i="13"/>
  <c r="H17" i="13"/>
  <c r="G17" i="13"/>
  <c r="F17" i="13"/>
  <c r="E17" i="13"/>
  <c r="D17" i="13"/>
  <c r="C17" i="13"/>
  <c r="B17" i="13"/>
  <c r="J17" i="13" s="1"/>
  <c r="I16" i="13"/>
  <c r="H16" i="13"/>
  <c r="G16" i="13"/>
  <c r="F16" i="13"/>
  <c r="E16" i="13"/>
  <c r="D16" i="13"/>
  <c r="C16" i="13"/>
  <c r="B16" i="13"/>
  <c r="J16" i="13" s="1"/>
  <c r="I15" i="13"/>
  <c r="H15" i="13"/>
  <c r="G15" i="13"/>
  <c r="F15" i="13"/>
  <c r="E15" i="13"/>
  <c r="D15" i="13"/>
  <c r="C15" i="13"/>
  <c r="B15" i="13"/>
  <c r="I14" i="13"/>
  <c r="H14" i="13"/>
  <c r="G14" i="13"/>
  <c r="F14" i="13"/>
  <c r="E14" i="13"/>
  <c r="D14" i="13"/>
  <c r="C14" i="13"/>
  <c r="B14" i="13"/>
  <c r="J14" i="13" s="1"/>
  <c r="I13" i="13"/>
  <c r="H13" i="13"/>
  <c r="G13" i="13"/>
  <c r="F13" i="13"/>
  <c r="E13" i="13"/>
  <c r="D13" i="13"/>
  <c r="C13" i="13"/>
  <c r="B13" i="13"/>
  <c r="J13" i="13" s="1"/>
  <c r="I12" i="13"/>
  <c r="H12" i="13"/>
  <c r="G12" i="13"/>
  <c r="F12" i="13"/>
  <c r="E12" i="13"/>
  <c r="D12" i="13"/>
  <c r="C12" i="13"/>
  <c r="B12" i="13"/>
  <c r="J12" i="13" s="1"/>
  <c r="I11" i="13"/>
  <c r="H11" i="13"/>
  <c r="G11" i="13"/>
  <c r="F11" i="13"/>
  <c r="E11" i="13"/>
  <c r="D11" i="13"/>
  <c r="C11" i="13"/>
  <c r="B11" i="13"/>
  <c r="J11" i="13" s="1"/>
  <c r="I10" i="13"/>
  <c r="H10" i="13"/>
  <c r="G10" i="13"/>
  <c r="F10" i="13"/>
  <c r="E10" i="13"/>
  <c r="D10" i="13"/>
  <c r="C10" i="13"/>
  <c r="B10" i="13"/>
  <c r="J10" i="13" s="1"/>
  <c r="I9" i="13"/>
  <c r="I44" i="13" s="1"/>
  <c r="H9" i="13"/>
  <c r="H44" i="13" s="1"/>
  <c r="G9" i="13"/>
  <c r="F9" i="13"/>
  <c r="F44" i="13" s="1"/>
  <c r="E9" i="13"/>
  <c r="E44" i="13" s="1"/>
  <c r="D9" i="13"/>
  <c r="D44" i="13" s="1"/>
  <c r="C9" i="13"/>
  <c r="B9" i="13"/>
  <c r="B44" i="13" s="1"/>
  <c r="I44" i="12"/>
  <c r="H44" i="12"/>
  <c r="G44" i="12"/>
  <c r="F44" i="12"/>
  <c r="E44" i="12"/>
  <c r="D44" i="12"/>
  <c r="C44" i="12"/>
  <c r="B44" i="12"/>
  <c r="I43" i="12"/>
  <c r="H43" i="12"/>
  <c r="G43" i="12"/>
  <c r="F43" i="12"/>
  <c r="E43" i="12"/>
  <c r="D43" i="12"/>
  <c r="C43" i="12"/>
  <c r="B43" i="12"/>
  <c r="I42" i="12"/>
  <c r="H42" i="12"/>
  <c r="G42" i="12"/>
  <c r="F42" i="12"/>
  <c r="E42" i="12"/>
  <c r="D42" i="12"/>
  <c r="C42" i="12"/>
  <c r="B42" i="12"/>
  <c r="J42" i="12" s="1"/>
  <c r="I41" i="12"/>
  <c r="H41" i="12"/>
  <c r="G41" i="12"/>
  <c r="F41" i="12"/>
  <c r="E41" i="12"/>
  <c r="D41" i="12"/>
  <c r="C41" i="12"/>
  <c r="B41" i="12"/>
  <c r="J41" i="12" s="1"/>
  <c r="I40" i="12"/>
  <c r="H40" i="12"/>
  <c r="G40" i="12"/>
  <c r="F40" i="12"/>
  <c r="E40" i="12"/>
  <c r="D40" i="12"/>
  <c r="C40" i="12"/>
  <c r="B40" i="12"/>
  <c r="J40" i="12" s="1"/>
  <c r="I39" i="12"/>
  <c r="H39" i="12"/>
  <c r="G39" i="12"/>
  <c r="F39" i="12"/>
  <c r="E39" i="12"/>
  <c r="D39" i="12"/>
  <c r="C39" i="12"/>
  <c r="B39" i="12"/>
  <c r="J39" i="12" s="1"/>
  <c r="I38" i="12"/>
  <c r="H38" i="12"/>
  <c r="G38" i="12"/>
  <c r="F38" i="12"/>
  <c r="E38" i="12"/>
  <c r="D38" i="12"/>
  <c r="C38" i="12"/>
  <c r="B38" i="12"/>
  <c r="J38" i="12" s="1"/>
  <c r="I37" i="12"/>
  <c r="H37" i="12"/>
  <c r="G37" i="12"/>
  <c r="F37" i="12"/>
  <c r="E37" i="12"/>
  <c r="D37" i="12"/>
  <c r="C37" i="12"/>
  <c r="B37" i="12"/>
  <c r="J37" i="12" s="1"/>
  <c r="I36" i="12"/>
  <c r="H36" i="12"/>
  <c r="G36" i="12"/>
  <c r="F36" i="12"/>
  <c r="E36" i="12"/>
  <c r="D36" i="12"/>
  <c r="C36" i="12"/>
  <c r="B36" i="12"/>
  <c r="J36" i="12" s="1"/>
  <c r="I35" i="12"/>
  <c r="H35" i="12"/>
  <c r="G35" i="12"/>
  <c r="F35" i="12"/>
  <c r="E35" i="12"/>
  <c r="D35" i="12"/>
  <c r="C35" i="12"/>
  <c r="B35" i="12"/>
  <c r="J35" i="12" s="1"/>
  <c r="I34" i="12"/>
  <c r="H34" i="12"/>
  <c r="G34" i="12"/>
  <c r="F34" i="12"/>
  <c r="E34" i="12"/>
  <c r="D34" i="12"/>
  <c r="C34" i="12"/>
  <c r="B34" i="12"/>
  <c r="J34" i="12" s="1"/>
  <c r="I33" i="12"/>
  <c r="H33" i="12"/>
  <c r="G33" i="12"/>
  <c r="F33" i="12"/>
  <c r="E33" i="12"/>
  <c r="D33" i="12"/>
  <c r="C33" i="12"/>
  <c r="B33" i="12"/>
  <c r="J33" i="12" s="1"/>
  <c r="I32" i="12"/>
  <c r="H32" i="12"/>
  <c r="G32" i="12"/>
  <c r="F32" i="12"/>
  <c r="E32" i="12"/>
  <c r="D32" i="12"/>
  <c r="C32" i="12"/>
  <c r="B32" i="12"/>
  <c r="J32" i="12" s="1"/>
  <c r="I31" i="12"/>
  <c r="H31" i="12"/>
  <c r="G31" i="12"/>
  <c r="F31" i="12"/>
  <c r="E31" i="12"/>
  <c r="D31" i="12"/>
  <c r="C31" i="12"/>
  <c r="B31" i="12"/>
  <c r="J31" i="12" s="1"/>
  <c r="I30" i="12"/>
  <c r="H30" i="12"/>
  <c r="G30" i="12"/>
  <c r="F30" i="12"/>
  <c r="E30" i="12"/>
  <c r="D30" i="12"/>
  <c r="C30" i="12"/>
  <c r="B30" i="12"/>
  <c r="J30" i="12" s="1"/>
  <c r="I29" i="12"/>
  <c r="H29" i="12"/>
  <c r="G29" i="12"/>
  <c r="F29" i="12"/>
  <c r="E29" i="12"/>
  <c r="D29" i="12"/>
  <c r="C29" i="12"/>
  <c r="B29" i="12"/>
  <c r="J29" i="12" s="1"/>
  <c r="I28" i="12"/>
  <c r="H28" i="12"/>
  <c r="G28" i="12"/>
  <c r="F28" i="12"/>
  <c r="E28" i="12"/>
  <c r="D28" i="12"/>
  <c r="C28" i="12"/>
  <c r="B28" i="12"/>
  <c r="J28" i="12" s="1"/>
  <c r="I27" i="12"/>
  <c r="H27" i="12"/>
  <c r="G27" i="12"/>
  <c r="F27" i="12"/>
  <c r="E27" i="12"/>
  <c r="D27" i="12"/>
  <c r="C27" i="12"/>
  <c r="B27" i="12"/>
  <c r="J27" i="12" s="1"/>
  <c r="I26" i="12"/>
  <c r="H26" i="12"/>
  <c r="G26" i="12"/>
  <c r="F26" i="12"/>
  <c r="E26" i="12"/>
  <c r="D26" i="12"/>
  <c r="C26" i="12"/>
  <c r="B26" i="12"/>
  <c r="J26" i="12" s="1"/>
  <c r="I25" i="12"/>
  <c r="H25" i="12"/>
  <c r="G25" i="12"/>
  <c r="F25" i="12"/>
  <c r="E25" i="12"/>
  <c r="D25" i="12"/>
  <c r="C25" i="12"/>
  <c r="B25" i="12"/>
  <c r="J25" i="12" s="1"/>
  <c r="I24" i="12"/>
  <c r="H24" i="12"/>
  <c r="G24" i="12"/>
  <c r="F24" i="12"/>
  <c r="E24" i="12"/>
  <c r="D24" i="12"/>
  <c r="C24" i="12"/>
  <c r="B24" i="12"/>
  <c r="J24" i="12" s="1"/>
  <c r="I23" i="12"/>
  <c r="H23" i="12"/>
  <c r="G23" i="12"/>
  <c r="F23" i="12"/>
  <c r="E23" i="12"/>
  <c r="D23" i="12"/>
  <c r="C23" i="12"/>
  <c r="B23" i="12"/>
  <c r="J23" i="12" s="1"/>
  <c r="I22" i="12"/>
  <c r="H22" i="12"/>
  <c r="G22" i="12"/>
  <c r="F22" i="12"/>
  <c r="E22" i="12"/>
  <c r="D22" i="12"/>
  <c r="C22" i="12"/>
  <c r="B22" i="12"/>
  <c r="J22" i="12" s="1"/>
  <c r="I21" i="12"/>
  <c r="H21" i="12"/>
  <c r="G21" i="12"/>
  <c r="F21" i="12"/>
  <c r="E21" i="12"/>
  <c r="D21" i="12"/>
  <c r="C21" i="12"/>
  <c r="B21" i="12"/>
  <c r="I20" i="12"/>
  <c r="H20" i="12"/>
  <c r="G20" i="12"/>
  <c r="F20" i="12"/>
  <c r="E20" i="12"/>
  <c r="D20" i="12"/>
  <c r="C20" i="12"/>
  <c r="B20" i="12"/>
  <c r="J20" i="12" s="1"/>
  <c r="I19" i="12"/>
  <c r="H19" i="12"/>
  <c r="G19" i="12"/>
  <c r="F19" i="12"/>
  <c r="E19" i="12"/>
  <c r="D19" i="12"/>
  <c r="C19" i="12"/>
  <c r="B19" i="12"/>
  <c r="J19" i="12" s="1"/>
  <c r="I18" i="12"/>
  <c r="H18" i="12"/>
  <c r="G18" i="12"/>
  <c r="F18" i="12"/>
  <c r="E18" i="12"/>
  <c r="D18" i="12"/>
  <c r="C18" i="12"/>
  <c r="B18" i="12"/>
  <c r="J18" i="12" s="1"/>
  <c r="I17" i="12"/>
  <c r="H17" i="12"/>
  <c r="G17" i="12"/>
  <c r="F17" i="12"/>
  <c r="E17" i="12"/>
  <c r="D17" i="12"/>
  <c r="C17" i="12"/>
  <c r="B17" i="12"/>
  <c r="I16" i="12"/>
  <c r="H16" i="12"/>
  <c r="G16" i="12"/>
  <c r="F16" i="12"/>
  <c r="E16" i="12"/>
  <c r="D16" i="12"/>
  <c r="C16" i="12"/>
  <c r="B16" i="12"/>
  <c r="J16" i="12" s="1"/>
  <c r="I15" i="12"/>
  <c r="H15" i="12"/>
  <c r="G15" i="12"/>
  <c r="F15" i="12"/>
  <c r="E15" i="12"/>
  <c r="D15" i="12"/>
  <c r="C15" i="12"/>
  <c r="B15" i="12"/>
  <c r="I14" i="12"/>
  <c r="H14" i="12"/>
  <c r="G14" i="12"/>
  <c r="F14" i="12"/>
  <c r="E14" i="12"/>
  <c r="D14" i="12"/>
  <c r="C14" i="12"/>
  <c r="B14" i="12"/>
  <c r="J14" i="12" s="1"/>
  <c r="I13" i="12"/>
  <c r="H13" i="12"/>
  <c r="G13" i="12"/>
  <c r="F13" i="12"/>
  <c r="E13" i="12"/>
  <c r="D13" i="12"/>
  <c r="C13" i="12"/>
  <c r="B13" i="12"/>
  <c r="J13" i="12" s="1"/>
  <c r="I12" i="12"/>
  <c r="H12" i="12"/>
  <c r="G12" i="12"/>
  <c r="F12" i="12"/>
  <c r="E12" i="12"/>
  <c r="D12" i="12"/>
  <c r="C12" i="12"/>
  <c r="B12" i="12"/>
  <c r="J12" i="12" s="1"/>
  <c r="I11" i="12"/>
  <c r="H11" i="12"/>
  <c r="G11" i="12"/>
  <c r="F11" i="12"/>
  <c r="E11" i="12"/>
  <c r="D11" i="12"/>
  <c r="C11" i="12"/>
  <c r="B11" i="12"/>
  <c r="J11" i="12" s="1"/>
  <c r="I10" i="12"/>
  <c r="I45" i="12" s="1"/>
  <c r="H10" i="12"/>
  <c r="G10" i="12"/>
  <c r="F10" i="12"/>
  <c r="F45" i="12" s="1"/>
  <c r="E10" i="12"/>
  <c r="E45" i="12" s="1"/>
  <c r="D10" i="12"/>
  <c r="C10" i="12"/>
  <c r="B10" i="12"/>
  <c r="B45" i="12" s="1"/>
  <c r="I45" i="11"/>
  <c r="H45" i="11"/>
  <c r="G45" i="11"/>
  <c r="F45" i="11"/>
  <c r="E45" i="11"/>
  <c r="D45" i="11"/>
  <c r="C45" i="11"/>
  <c r="B45" i="11"/>
  <c r="J45" i="11" s="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J43" i="11" s="1"/>
  <c r="I42" i="11"/>
  <c r="H42" i="11"/>
  <c r="G42" i="11"/>
  <c r="F42" i="11"/>
  <c r="E42" i="11"/>
  <c r="D42" i="11"/>
  <c r="C42" i="11"/>
  <c r="B42" i="11"/>
  <c r="J42" i="11" s="1"/>
  <c r="I41" i="11"/>
  <c r="H41" i="11"/>
  <c r="G41" i="11"/>
  <c r="F41" i="11"/>
  <c r="E41" i="11"/>
  <c r="D41" i="11"/>
  <c r="C41" i="11"/>
  <c r="B41" i="11"/>
  <c r="J41" i="11" s="1"/>
  <c r="I40" i="11"/>
  <c r="H40" i="11"/>
  <c r="G40" i="11"/>
  <c r="F40" i="11"/>
  <c r="E40" i="11"/>
  <c r="D40" i="11"/>
  <c r="C40" i="11"/>
  <c r="B40" i="11"/>
  <c r="J40" i="11" s="1"/>
  <c r="I39" i="11"/>
  <c r="H39" i="11"/>
  <c r="G39" i="11"/>
  <c r="F39" i="11"/>
  <c r="E39" i="11"/>
  <c r="D39" i="11"/>
  <c r="C39" i="11"/>
  <c r="B39" i="11"/>
  <c r="J39" i="11" s="1"/>
  <c r="I38" i="11"/>
  <c r="H38" i="11"/>
  <c r="G38" i="11"/>
  <c r="F38" i="11"/>
  <c r="E38" i="11"/>
  <c r="D38" i="11"/>
  <c r="C38" i="11"/>
  <c r="B38" i="11"/>
  <c r="J38" i="11" s="1"/>
  <c r="I37" i="11"/>
  <c r="H37" i="11"/>
  <c r="G37" i="11"/>
  <c r="F37" i="11"/>
  <c r="E37" i="11"/>
  <c r="D37" i="11"/>
  <c r="C37" i="11"/>
  <c r="B37" i="11"/>
  <c r="J37" i="11" s="1"/>
  <c r="I36" i="11"/>
  <c r="H36" i="11"/>
  <c r="G36" i="11"/>
  <c r="F36" i="11"/>
  <c r="E36" i="11"/>
  <c r="D36" i="11"/>
  <c r="C36" i="11"/>
  <c r="B36" i="11"/>
  <c r="J36" i="11" s="1"/>
  <c r="I35" i="11"/>
  <c r="H35" i="11"/>
  <c r="G35" i="11"/>
  <c r="F35" i="11"/>
  <c r="E35" i="11"/>
  <c r="D35" i="11"/>
  <c r="C35" i="11"/>
  <c r="B35" i="11"/>
  <c r="J35" i="11" s="1"/>
  <c r="I34" i="11"/>
  <c r="H34" i="11"/>
  <c r="G34" i="11"/>
  <c r="F34" i="11"/>
  <c r="E34" i="11"/>
  <c r="D34" i="11"/>
  <c r="C34" i="11"/>
  <c r="B34" i="11"/>
  <c r="J34" i="11" s="1"/>
  <c r="I33" i="11"/>
  <c r="H33" i="11"/>
  <c r="G33" i="11"/>
  <c r="F33" i="11"/>
  <c r="E33" i="11"/>
  <c r="D33" i="11"/>
  <c r="C33" i="11"/>
  <c r="B33" i="11"/>
  <c r="J33" i="11" s="1"/>
  <c r="I32" i="11"/>
  <c r="H32" i="11"/>
  <c r="G32" i="11"/>
  <c r="F32" i="11"/>
  <c r="E32" i="11"/>
  <c r="D32" i="11"/>
  <c r="C32" i="11"/>
  <c r="B32" i="11"/>
  <c r="J32" i="11" s="1"/>
  <c r="I31" i="11"/>
  <c r="H31" i="11"/>
  <c r="G31" i="11"/>
  <c r="F31" i="11"/>
  <c r="E31" i="11"/>
  <c r="D31" i="11"/>
  <c r="C31" i="11"/>
  <c r="B31" i="11"/>
  <c r="J31" i="11" s="1"/>
  <c r="I30" i="11"/>
  <c r="H30" i="11"/>
  <c r="G30" i="11"/>
  <c r="F30" i="11"/>
  <c r="E30" i="11"/>
  <c r="D30" i="11"/>
  <c r="C30" i="11"/>
  <c r="B30" i="11"/>
  <c r="J30" i="11" s="1"/>
  <c r="I29" i="11"/>
  <c r="H29" i="11"/>
  <c r="G29" i="11"/>
  <c r="F29" i="11"/>
  <c r="E29" i="11"/>
  <c r="D29" i="11"/>
  <c r="C29" i="11"/>
  <c r="B29" i="11"/>
  <c r="J29" i="11" s="1"/>
  <c r="I28" i="11"/>
  <c r="H28" i="11"/>
  <c r="G28" i="11"/>
  <c r="F28" i="11"/>
  <c r="E28" i="11"/>
  <c r="D28" i="11"/>
  <c r="C28" i="11"/>
  <c r="B28" i="11"/>
  <c r="J28" i="11" s="1"/>
  <c r="I27" i="11"/>
  <c r="H27" i="11"/>
  <c r="G27" i="11"/>
  <c r="F27" i="11"/>
  <c r="E27" i="11"/>
  <c r="D27" i="11"/>
  <c r="C27" i="11"/>
  <c r="B27" i="11"/>
  <c r="J27" i="11" s="1"/>
  <c r="I26" i="11"/>
  <c r="H26" i="11"/>
  <c r="G26" i="11"/>
  <c r="F26" i="11"/>
  <c r="E26" i="11"/>
  <c r="D26" i="11"/>
  <c r="C26" i="11"/>
  <c r="B26" i="11"/>
  <c r="J26" i="11" s="1"/>
  <c r="I25" i="11"/>
  <c r="H25" i="11"/>
  <c r="G25" i="11"/>
  <c r="F25" i="11"/>
  <c r="E25" i="11"/>
  <c r="D25" i="11"/>
  <c r="C25" i="11"/>
  <c r="B25" i="11"/>
  <c r="J25" i="11" s="1"/>
  <c r="I24" i="11"/>
  <c r="H24" i="11"/>
  <c r="G24" i="11"/>
  <c r="F24" i="11"/>
  <c r="E24" i="11"/>
  <c r="D24" i="11"/>
  <c r="C24" i="11"/>
  <c r="B24" i="11"/>
  <c r="J24" i="11" s="1"/>
  <c r="I23" i="11"/>
  <c r="H23" i="11"/>
  <c r="G23" i="11"/>
  <c r="F23" i="11"/>
  <c r="E23" i="11"/>
  <c r="D23" i="11"/>
  <c r="C23" i="11"/>
  <c r="B23" i="11"/>
  <c r="J23" i="11" s="1"/>
  <c r="I22" i="11"/>
  <c r="H22" i="11"/>
  <c r="G22" i="11"/>
  <c r="F22" i="11"/>
  <c r="E22" i="11"/>
  <c r="D22" i="11"/>
  <c r="C22" i="11"/>
  <c r="B22" i="11"/>
  <c r="J22" i="11" s="1"/>
  <c r="I21" i="11"/>
  <c r="H21" i="11"/>
  <c r="G21" i="11"/>
  <c r="F21" i="11"/>
  <c r="E21" i="11"/>
  <c r="D21" i="11"/>
  <c r="C21" i="11"/>
  <c r="B21" i="11"/>
  <c r="J21" i="11" s="1"/>
  <c r="I20" i="11"/>
  <c r="H20" i="11"/>
  <c r="G20" i="11"/>
  <c r="F20" i="11"/>
  <c r="E20" i="11"/>
  <c r="D20" i="11"/>
  <c r="C20" i="11"/>
  <c r="B20" i="11"/>
  <c r="J20" i="11" s="1"/>
  <c r="I19" i="11"/>
  <c r="H19" i="11"/>
  <c r="G19" i="11"/>
  <c r="F19" i="11"/>
  <c r="E19" i="11"/>
  <c r="D19" i="11"/>
  <c r="C19" i="11"/>
  <c r="B19" i="11"/>
  <c r="J19" i="11" s="1"/>
  <c r="I18" i="11"/>
  <c r="H18" i="11"/>
  <c r="G18" i="11"/>
  <c r="F18" i="11"/>
  <c r="E18" i="11"/>
  <c r="D18" i="11"/>
  <c r="C18" i="11"/>
  <c r="B18" i="11"/>
  <c r="J18" i="11" s="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J16" i="11" s="1"/>
  <c r="I15" i="11"/>
  <c r="H15" i="11"/>
  <c r="G15" i="11"/>
  <c r="F15" i="11"/>
  <c r="E15" i="11"/>
  <c r="D15" i="11"/>
  <c r="C15" i="11"/>
  <c r="B15" i="11"/>
  <c r="J15" i="11" s="1"/>
  <c r="I14" i="11"/>
  <c r="H14" i="11"/>
  <c r="G14" i="11"/>
  <c r="F14" i="11"/>
  <c r="E14" i="11"/>
  <c r="D14" i="11"/>
  <c r="C14" i="11"/>
  <c r="B14" i="11"/>
  <c r="J14" i="11" s="1"/>
  <c r="I13" i="11"/>
  <c r="H13" i="11"/>
  <c r="G13" i="11"/>
  <c r="F13" i="11"/>
  <c r="E13" i="11"/>
  <c r="D13" i="11"/>
  <c r="C13" i="11"/>
  <c r="B13" i="11"/>
  <c r="J13" i="11" s="1"/>
  <c r="I12" i="11"/>
  <c r="H12" i="11"/>
  <c r="G12" i="11"/>
  <c r="F12" i="11"/>
  <c r="E12" i="11"/>
  <c r="D12" i="11"/>
  <c r="C12" i="11"/>
  <c r="B12" i="11"/>
  <c r="J12" i="11" s="1"/>
  <c r="I11" i="11"/>
  <c r="I46" i="11" s="1"/>
  <c r="H11" i="11"/>
  <c r="H46" i="11" s="1"/>
  <c r="G11" i="11"/>
  <c r="F11" i="11"/>
  <c r="E11" i="11"/>
  <c r="E46" i="11" s="1"/>
  <c r="D11" i="11"/>
  <c r="D46" i="11" s="1"/>
  <c r="C11" i="11"/>
  <c r="B11" i="11"/>
  <c r="B46" i="11" s="1"/>
  <c r="B74" i="24" l="1"/>
  <c r="J74" i="24"/>
  <c r="J14" i="23"/>
  <c r="J15" i="23"/>
  <c r="J16" i="23"/>
  <c r="J17" i="23"/>
  <c r="J18" i="23"/>
  <c r="J19" i="23"/>
  <c r="J20" i="23"/>
  <c r="J21" i="23"/>
  <c r="J22" i="23"/>
  <c r="J23" i="23"/>
  <c r="J24" i="23"/>
  <c r="J25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3" i="23"/>
  <c r="J45" i="23"/>
  <c r="J12" i="23"/>
  <c r="J26" i="23"/>
  <c r="E46" i="23"/>
  <c r="I46" i="23"/>
  <c r="B46" i="23"/>
  <c r="J11" i="21"/>
  <c r="J12" i="21"/>
  <c r="B45" i="21"/>
  <c r="F45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3" i="21"/>
  <c r="J25" i="20"/>
  <c r="J17" i="20"/>
  <c r="J18" i="20"/>
  <c r="J20" i="20"/>
  <c r="J42" i="20"/>
  <c r="E44" i="20"/>
  <c r="I44" i="20"/>
  <c r="B44" i="20"/>
  <c r="D44" i="19"/>
  <c r="F44" i="19"/>
  <c r="J10" i="19"/>
  <c r="J11" i="19"/>
  <c r="J44" i="19" s="1"/>
  <c r="J12" i="19"/>
  <c r="J27" i="19"/>
  <c r="J28" i="19"/>
  <c r="J29" i="19"/>
  <c r="J31" i="19"/>
  <c r="J34" i="19"/>
  <c r="J35" i="19"/>
  <c r="J36" i="19"/>
  <c r="J37" i="19"/>
  <c r="J38" i="19"/>
  <c r="J39" i="19"/>
  <c r="J40" i="19"/>
  <c r="J41" i="19"/>
  <c r="J42" i="19"/>
  <c r="E44" i="19"/>
  <c r="I44" i="19"/>
  <c r="B44" i="19"/>
  <c r="J42" i="18"/>
  <c r="J44" i="18"/>
  <c r="E44" i="18"/>
  <c r="I44" i="18"/>
  <c r="B44" i="18"/>
  <c r="J10" i="17"/>
  <c r="J11" i="17"/>
  <c r="J12" i="17"/>
  <c r="J13" i="17"/>
  <c r="J14" i="17"/>
  <c r="J15" i="17"/>
  <c r="J16" i="17"/>
  <c r="J19" i="17"/>
  <c r="J20" i="17"/>
  <c r="J34" i="17"/>
  <c r="J43" i="17"/>
  <c r="J42" i="17"/>
  <c r="E44" i="17"/>
  <c r="I44" i="17"/>
  <c r="B44" i="17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D45" i="16"/>
  <c r="H45" i="16"/>
  <c r="B45" i="16"/>
  <c r="J45" i="14"/>
  <c r="J42" i="14"/>
  <c r="J44" i="14"/>
  <c r="J31" i="14"/>
  <c r="J33" i="14"/>
  <c r="B46" i="14"/>
  <c r="J15" i="13"/>
  <c r="J28" i="13"/>
  <c r="C44" i="13"/>
  <c r="G44" i="13"/>
  <c r="J9" i="13"/>
  <c r="J15" i="12"/>
  <c r="J17" i="12"/>
  <c r="J21" i="12"/>
  <c r="J43" i="12"/>
  <c r="J44" i="12"/>
  <c r="C45" i="12"/>
  <c r="G45" i="12"/>
  <c r="D45" i="12"/>
  <c r="H45" i="12"/>
  <c r="J10" i="12"/>
  <c r="F46" i="11"/>
  <c r="J17" i="11"/>
  <c r="J44" i="11"/>
  <c r="C46" i="11"/>
  <c r="G46" i="11"/>
  <c r="J11" i="11"/>
  <c r="J46" i="23" l="1"/>
  <c r="J45" i="21"/>
  <c r="J44" i="20"/>
  <c r="J44" i="17"/>
  <c r="J45" i="16"/>
  <c r="J46" i="14"/>
  <c r="J44" i="13"/>
  <c r="J45" i="12"/>
  <c r="J46" i="11"/>
  <c r="J74" i="10"/>
  <c r="I72" i="9" l="1"/>
  <c r="H72" i="9"/>
  <c r="G72" i="9"/>
  <c r="F72" i="9"/>
  <c r="E72" i="9"/>
  <c r="D72" i="9"/>
  <c r="I70" i="9"/>
  <c r="H70" i="9"/>
  <c r="G70" i="9"/>
  <c r="F70" i="9"/>
  <c r="E70" i="9"/>
  <c r="D70" i="9"/>
  <c r="C70" i="9"/>
  <c r="B70" i="9"/>
  <c r="I69" i="9"/>
  <c r="H69" i="9"/>
  <c r="G69" i="9"/>
  <c r="F69" i="9"/>
  <c r="E69" i="9"/>
  <c r="D69" i="9"/>
  <c r="C69" i="9"/>
  <c r="B69" i="9"/>
  <c r="I68" i="9"/>
  <c r="H68" i="9"/>
  <c r="G68" i="9"/>
  <c r="F68" i="9"/>
  <c r="E68" i="9"/>
  <c r="D68" i="9"/>
  <c r="C68" i="9"/>
  <c r="B68" i="9"/>
  <c r="I67" i="9"/>
  <c r="H67" i="9"/>
  <c r="G67" i="9"/>
  <c r="F67" i="9"/>
  <c r="E67" i="9"/>
  <c r="D67" i="9"/>
  <c r="C67" i="9"/>
  <c r="B67" i="9"/>
  <c r="I66" i="9"/>
  <c r="H66" i="9"/>
  <c r="G66" i="9"/>
  <c r="F66" i="9"/>
  <c r="E66" i="9"/>
  <c r="D66" i="9"/>
  <c r="C66" i="9"/>
  <c r="B66" i="9"/>
  <c r="I65" i="9"/>
  <c r="H65" i="9"/>
  <c r="G65" i="9"/>
  <c r="F65" i="9"/>
  <c r="E65" i="9"/>
  <c r="D65" i="9"/>
  <c r="C65" i="9"/>
  <c r="B65" i="9"/>
  <c r="I64" i="9"/>
  <c r="H64" i="9"/>
  <c r="G64" i="9"/>
  <c r="F64" i="9"/>
  <c r="E64" i="9"/>
  <c r="D64" i="9"/>
  <c r="C64" i="9"/>
  <c r="B64" i="9"/>
  <c r="I63" i="9"/>
  <c r="H63" i="9"/>
  <c r="G63" i="9"/>
  <c r="F63" i="9"/>
  <c r="E63" i="9"/>
  <c r="D63" i="9"/>
  <c r="C63" i="9"/>
  <c r="B63" i="9"/>
  <c r="I62" i="9"/>
  <c r="H62" i="9"/>
  <c r="G62" i="9"/>
  <c r="F62" i="9"/>
  <c r="E62" i="9"/>
  <c r="D62" i="9"/>
  <c r="C62" i="9"/>
  <c r="B62" i="9"/>
  <c r="I61" i="9"/>
  <c r="H61" i="9"/>
  <c r="G61" i="9"/>
  <c r="F61" i="9"/>
  <c r="E61" i="9"/>
  <c r="D61" i="9"/>
  <c r="C61" i="9"/>
  <c r="B61" i="9"/>
  <c r="I60" i="9"/>
  <c r="H60" i="9"/>
  <c r="G60" i="9"/>
  <c r="F60" i="9"/>
  <c r="E60" i="9"/>
  <c r="D60" i="9"/>
  <c r="C60" i="9"/>
  <c r="B60" i="9"/>
  <c r="I59" i="9"/>
  <c r="H59" i="9"/>
  <c r="G59" i="9"/>
  <c r="F59" i="9"/>
  <c r="E59" i="9"/>
  <c r="D59" i="9"/>
  <c r="C59" i="9"/>
  <c r="B59" i="9"/>
  <c r="I58" i="9"/>
  <c r="H58" i="9"/>
  <c r="G58" i="9"/>
  <c r="F58" i="9"/>
  <c r="E58" i="9"/>
  <c r="D58" i="9"/>
  <c r="C58" i="9"/>
  <c r="B58" i="9"/>
  <c r="I57" i="9"/>
  <c r="H57" i="9"/>
  <c r="G57" i="9"/>
  <c r="F57" i="9"/>
  <c r="E57" i="9"/>
  <c r="D57" i="9"/>
  <c r="C57" i="9"/>
  <c r="B57" i="9"/>
  <c r="I56" i="9"/>
  <c r="H56" i="9"/>
  <c r="G56" i="9"/>
  <c r="F56" i="9"/>
  <c r="E56" i="9"/>
  <c r="D56" i="9"/>
  <c r="C56" i="9"/>
  <c r="B56" i="9"/>
  <c r="I55" i="9"/>
  <c r="H55" i="9"/>
  <c r="G55" i="9"/>
  <c r="F55" i="9"/>
  <c r="E55" i="9"/>
  <c r="D55" i="9"/>
  <c r="C55" i="9"/>
  <c r="B55" i="9"/>
  <c r="I54" i="9"/>
  <c r="H54" i="9"/>
  <c r="G54" i="9"/>
  <c r="F54" i="9"/>
  <c r="E54" i="9"/>
  <c r="D54" i="9"/>
  <c r="C54" i="9"/>
  <c r="B54" i="9"/>
  <c r="I53" i="9"/>
  <c r="H53" i="9"/>
  <c r="G53" i="9"/>
  <c r="F53" i="9"/>
  <c r="E53" i="9"/>
  <c r="D53" i="9"/>
  <c r="C53" i="9"/>
  <c r="B53" i="9"/>
  <c r="I52" i="9"/>
  <c r="H52" i="9"/>
  <c r="G52" i="9"/>
  <c r="F52" i="9"/>
  <c r="E52" i="9"/>
  <c r="D52" i="9"/>
  <c r="C52" i="9"/>
  <c r="B52" i="9"/>
  <c r="I51" i="9"/>
  <c r="H51" i="9"/>
  <c r="G51" i="9"/>
  <c r="F51" i="9"/>
  <c r="E51" i="9"/>
  <c r="D51" i="9"/>
  <c r="C51" i="9"/>
  <c r="B51" i="9"/>
  <c r="I50" i="9"/>
  <c r="H50" i="9"/>
  <c r="G50" i="9"/>
  <c r="F50" i="9"/>
  <c r="E50" i="9"/>
  <c r="D50" i="9"/>
  <c r="C50" i="9"/>
  <c r="B50" i="9"/>
  <c r="I49" i="9"/>
  <c r="H49" i="9"/>
  <c r="G49" i="9"/>
  <c r="F49" i="9"/>
  <c r="E49" i="9"/>
  <c r="D49" i="9"/>
  <c r="C49" i="9"/>
  <c r="B49" i="9"/>
  <c r="I48" i="9"/>
  <c r="H48" i="9"/>
  <c r="G48" i="9"/>
  <c r="F48" i="9"/>
  <c r="E48" i="9"/>
  <c r="D48" i="9"/>
  <c r="C48" i="9"/>
  <c r="B48" i="9"/>
  <c r="I47" i="9"/>
  <c r="H47" i="9"/>
  <c r="G47" i="9"/>
  <c r="F47" i="9"/>
  <c r="E47" i="9"/>
  <c r="D47" i="9"/>
  <c r="C47" i="9"/>
  <c r="B47" i="9"/>
  <c r="I46" i="9"/>
  <c r="H46" i="9"/>
  <c r="G46" i="9"/>
  <c r="F46" i="9"/>
  <c r="E46" i="9"/>
  <c r="D46" i="9"/>
  <c r="C46" i="9"/>
  <c r="B46" i="9"/>
  <c r="I45" i="9"/>
  <c r="H45" i="9"/>
  <c r="G45" i="9"/>
  <c r="F45" i="9"/>
  <c r="E45" i="9"/>
  <c r="D45" i="9"/>
  <c r="C45" i="9"/>
  <c r="B45" i="9"/>
  <c r="I44" i="9"/>
  <c r="H44" i="9"/>
  <c r="G44" i="9"/>
  <c r="F44" i="9"/>
  <c r="E44" i="9"/>
  <c r="D44" i="9"/>
  <c r="C44" i="9"/>
  <c r="B44" i="9"/>
  <c r="I43" i="9"/>
  <c r="H43" i="9"/>
  <c r="G43" i="9"/>
  <c r="F43" i="9"/>
  <c r="E43" i="9"/>
  <c r="D43" i="9"/>
  <c r="C43" i="9"/>
  <c r="B43" i="9"/>
  <c r="I42" i="9"/>
  <c r="H42" i="9"/>
  <c r="G42" i="9"/>
  <c r="F42" i="9"/>
  <c r="E42" i="9"/>
  <c r="D42" i="9"/>
  <c r="C42" i="9"/>
  <c r="B42" i="9"/>
  <c r="I41" i="9"/>
  <c r="H41" i="9"/>
  <c r="G41" i="9"/>
  <c r="F41" i="9"/>
  <c r="E41" i="9"/>
  <c r="D41" i="9"/>
  <c r="C41" i="9"/>
  <c r="B41" i="9"/>
  <c r="I40" i="9"/>
  <c r="H40" i="9"/>
  <c r="G40" i="9"/>
  <c r="F40" i="9"/>
  <c r="E40" i="9"/>
  <c r="D40" i="9"/>
  <c r="C40" i="9"/>
  <c r="B40" i="9"/>
  <c r="I39" i="9"/>
  <c r="H39" i="9"/>
  <c r="G39" i="9"/>
  <c r="F39" i="9"/>
  <c r="E39" i="9"/>
  <c r="D39" i="9"/>
  <c r="C39" i="9"/>
  <c r="B39" i="9"/>
  <c r="I38" i="9"/>
  <c r="H38" i="9"/>
  <c r="G38" i="9"/>
  <c r="F38" i="9"/>
  <c r="E38" i="9"/>
  <c r="D38" i="9"/>
  <c r="C38" i="9"/>
  <c r="B38" i="9"/>
  <c r="D37" i="9"/>
  <c r="C37" i="9"/>
  <c r="I36" i="9"/>
  <c r="H36" i="9"/>
  <c r="G36" i="9"/>
  <c r="F36" i="9"/>
  <c r="E36" i="9"/>
  <c r="D36" i="9"/>
  <c r="C36" i="9"/>
  <c r="B36" i="9"/>
  <c r="J36" i="9" s="1"/>
  <c r="I35" i="9"/>
  <c r="H35" i="9"/>
  <c r="G35" i="9"/>
  <c r="F35" i="9"/>
  <c r="E35" i="9"/>
  <c r="D35" i="9"/>
  <c r="C35" i="9"/>
  <c r="B35" i="9"/>
  <c r="J35" i="9" s="1"/>
  <c r="I34" i="9"/>
  <c r="H34" i="9"/>
  <c r="G34" i="9"/>
  <c r="F34" i="9"/>
  <c r="E34" i="9"/>
  <c r="D34" i="9"/>
  <c r="C34" i="9"/>
  <c r="B34" i="9"/>
  <c r="J34" i="9" s="1"/>
  <c r="I33" i="9"/>
  <c r="H33" i="9"/>
  <c r="G33" i="9"/>
  <c r="F33" i="9"/>
  <c r="E33" i="9"/>
  <c r="D33" i="9"/>
  <c r="C33" i="9"/>
  <c r="B33" i="9"/>
  <c r="J33" i="9" s="1"/>
  <c r="I32" i="9"/>
  <c r="H32" i="9"/>
  <c r="G32" i="9"/>
  <c r="F32" i="9"/>
  <c r="E32" i="9"/>
  <c r="D32" i="9"/>
  <c r="C32" i="9"/>
  <c r="B32" i="9"/>
  <c r="I31" i="9"/>
  <c r="H31" i="9"/>
  <c r="G31" i="9"/>
  <c r="F31" i="9"/>
  <c r="E31" i="9"/>
  <c r="D31" i="9"/>
  <c r="C31" i="9"/>
  <c r="B31" i="9"/>
  <c r="J31" i="9" s="1"/>
  <c r="I30" i="9"/>
  <c r="H30" i="9"/>
  <c r="G30" i="9"/>
  <c r="F30" i="9"/>
  <c r="E30" i="9"/>
  <c r="D30" i="9"/>
  <c r="C30" i="9"/>
  <c r="B30" i="9"/>
  <c r="I29" i="9"/>
  <c r="H29" i="9"/>
  <c r="G29" i="9"/>
  <c r="F29" i="9"/>
  <c r="E29" i="9"/>
  <c r="D29" i="9"/>
  <c r="C29" i="9"/>
  <c r="B29" i="9"/>
  <c r="J29" i="9" s="1"/>
  <c r="I28" i="9"/>
  <c r="H28" i="9"/>
  <c r="G28" i="9"/>
  <c r="F28" i="9"/>
  <c r="E28" i="9"/>
  <c r="D28" i="9"/>
  <c r="C28" i="9"/>
  <c r="B28" i="9"/>
  <c r="J28" i="9" s="1"/>
  <c r="I27" i="9"/>
  <c r="H27" i="9"/>
  <c r="G27" i="9"/>
  <c r="F27" i="9"/>
  <c r="E27" i="9"/>
  <c r="D27" i="9"/>
  <c r="C27" i="9"/>
  <c r="B27" i="9"/>
  <c r="I26" i="9"/>
  <c r="H26" i="9"/>
  <c r="G26" i="9"/>
  <c r="F26" i="9"/>
  <c r="E26" i="9"/>
  <c r="D26" i="9"/>
  <c r="C26" i="9"/>
  <c r="B26" i="9"/>
  <c r="J26" i="9" s="1"/>
  <c r="I25" i="9"/>
  <c r="H25" i="9"/>
  <c r="G25" i="9"/>
  <c r="F25" i="9"/>
  <c r="E25" i="9"/>
  <c r="D25" i="9"/>
  <c r="C25" i="9"/>
  <c r="B25" i="9"/>
  <c r="J25" i="9" s="1"/>
  <c r="I24" i="9"/>
  <c r="H24" i="9"/>
  <c r="G24" i="9"/>
  <c r="F24" i="9"/>
  <c r="E24" i="9"/>
  <c r="D24" i="9"/>
  <c r="C24" i="9"/>
  <c r="B24" i="9"/>
  <c r="J24" i="9" s="1"/>
  <c r="I23" i="9"/>
  <c r="H23" i="9"/>
  <c r="G23" i="9"/>
  <c r="F23" i="9"/>
  <c r="E23" i="9"/>
  <c r="D23" i="9"/>
  <c r="C23" i="9"/>
  <c r="B23" i="9"/>
  <c r="J23" i="9" s="1"/>
  <c r="I22" i="9"/>
  <c r="H22" i="9"/>
  <c r="G22" i="9"/>
  <c r="F22" i="9"/>
  <c r="E22" i="9"/>
  <c r="D22" i="9"/>
  <c r="C22" i="9"/>
  <c r="B22" i="9"/>
  <c r="I21" i="9"/>
  <c r="H21" i="9"/>
  <c r="G21" i="9"/>
  <c r="F21" i="9"/>
  <c r="E21" i="9"/>
  <c r="D21" i="9"/>
  <c r="C21" i="9"/>
  <c r="B21" i="9"/>
  <c r="J21" i="9" s="1"/>
  <c r="I20" i="9"/>
  <c r="H20" i="9"/>
  <c r="G20" i="9"/>
  <c r="F20" i="9"/>
  <c r="E20" i="9"/>
  <c r="D20" i="9"/>
  <c r="C20" i="9"/>
  <c r="B20" i="9"/>
  <c r="J20" i="9" s="1"/>
  <c r="I19" i="9"/>
  <c r="H19" i="9"/>
  <c r="G19" i="9"/>
  <c r="F19" i="9"/>
  <c r="E19" i="9"/>
  <c r="D19" i="9"/>
  <c r="C19" i="9"/>
  <c r="B19" i="9"/>
  <c r="J19" i="9" s="1"/>
  <c r="I18" i="9"/>
  <c r="H18" i="9"/>
  <c r="G18" i="9"/>
  <c r="F18" i="9"/>
  <c r="E18" i="9"/>
  <c r="D18" i="9"/>
  <c r="C18" i="9"/>
  <c r="B18" i="9"/>
  <c r="J18" i="9" s="1"/>
  <c r="I17" i="9"/>
  <c r="H17" i="9"/>
  <c r="G17" i="9"/>
  <c r="F17" i="9"/>
  <c r="E17" i="9"/>
  <c r="D17" i="9"/>
  <c r="C17" i="9"/>
  <c r="B17" i="9"/>
  <c r="J17" i="9" s="1"/>
  <c r="I16" i="9"/>
  <c r="H16" i="9"/>
  <c r="G16" i="9"/>
  <c r="F16" i="9"/>
  <c r="E16" i="9"/>
  <c r="D16" i="9"/>
  <c r="C16" i="9"/>
  <c r="B16" i="9"/>
  <c r="I15" i="9"/>
  <c r="H15" i="9"/>
  <c r="G15" i="9"/>
  <c r="F15" i="9"/>
  <c r="E15" i="9"/>
  <c r="D15" i="9"/>
  <c r="C15" i="9"/>
  <c r="B15" i="9"/>
  <c r="J15" i="9" s="1"/>
  <c r="I14" i="9"/>
  <c r="H14" i="9"/>
  <c r="G14" i="9"/>
  <c r="F14" i="9"/>
  <c r="E14" i="9"/>
  <c r="D14" i="9"/>
  <c r="C14" i="9"/>
  <c r="B14" i="9"/>
  <c r="I13" i="9"/>
  <c r="H13" i="9"/>
  <c r="G13" i="9"/>
  <c r="F13" i="9"/>
  <c r="E13" i="9"/>
  <c r="D13" i="9"/>
  <c r="C13" i="9"/>
  <c r="B13" i="9"/>
  <c r="J13" i="9" s="1"/>
  <c r="I12" i="9"/>
  <c r="H12" i="9"/>
  <c r="G12" i="9"/>
  <c r="F12" i="9"/>
  <c r="E12" i="9"/>
  <c r="D12" i="9"/>
  <c r="C12" i="9"/>
  <c r="B12" i="9"/>
  <c r="J12" i="9" s="1"/>
  <c r="I11" i="9"/>
  <c r="H11" i="9"/>
  <c r="G11" i="9"/>
  <c r="G73" i="9" s="1"/>
  <c r="F11" i="9"/>
  <c r="F73" i="9" s="1"/>
  <c r="E11" i="9"/>
  <c r="D11" i="9"/>
  <c r="C11" i="9"/>
  <c r="B11" i="9"/>
  <c r="B73" i="9" s="1"/>
  <c r="J16" i="9" l="1"/>
  <c r="J22" i="9"/>
  <c r="J27" i="9"/>
  <c r="J30" i="9"/>
  <c r="J32" i="9"/>
  <c r="C73" i="9"/>
  <c r="D73" i="9"/>
  <c r="H73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E73" i="9"/>
  <c r="I73" i="9"/>
  <c r="J11" i="9"/>
  <c r="J73" i="9" l="1"/>
  <c r="I72" i="8" l="1"/>
  <c r="H72" i="8"/>
  <c r="G72" i="8"/>
  <c r="F72" i="8"/>
  <c r="E72" i="8"/>
  <c r="D72" i="8"/>
  <c r="C72" i="8"/>
  <c r="B72" i="8"/>
  <c r="I71" i="8"/>
  <c r="H71" i="8"/>
  <c r="G71" i="8"/>
  <c r="F71" i="8"/>
  <c r="E71" i="8"/>
  <c r="D71" i="8"/>
  <c r="C71" i="8"/>
  <c r="B71" i="8"/>
  <c r="I70" i="8"/>
  <c r="H70" i="8"/>
  <c r="G70" i="8"/>
  <c r="F70" i="8"/>
  <c r="E70" i="8"/>
  <c r="D70" i="8"/>
  <c r="C70" i="8"/>
  <c r="B70" i="8"/>
  <c r="I69" i="8"/>
  <c r="H69" i="8"/>
  <c r="G69" i="8"/>
  <c r="F69" i="8"/>
  <c r="E69" i="8"/>
  <c r="D69" i="8"/>
  <c r="C69" i="8"/>
  <c r="B69" i="8"/>
  <c r="I68" i="8"/>
  <c r="H68" i="8"/>
  <c r="G68" i="8"/>
  <c r="F68" i="8"/>
  <c r="E68" i="8"/>
  <c r="D68" i="8"/>
  <c r="C68" i="8"/>
  <c r="B68" i="8"/>
  <c r="I67" i="8"/>
  <c r="H67" i="8"/>
  <c r="G67" i="8"/>
  <c r="F67" i="8"/>
  <c r="E67" i="8"/>
  <c r="D67" i="8"/>
  <c r="C67" i="8"/>
  <c r="B67" i="8"/>
  <c r="I66" i="8"/>
  <c r="H66" i="8"/>
  <c r="G66" i="8"/>
  <c r="F66" i="8"/>
  <c r="E66" i="8"/>
  <c r="D66" i="8"/>
  <c r="C66" i="8"/>
  <c r="B66" i="8"/>
  <c r="I65" i="8"/>
  <c r="H65" i="8"/>
  <c r="G65" i="8"/>
  <c r="F65" i="8"/>
  <c r="E65" i="8"/>
  <c r="D65" i="8"/>
  <c r="C65" i="8"/>
  <c r="B65" i="8"/>
  <c r="I64" i="8"/>
  <c r="H64" i="8"/>
  <c r="G64" i="8"/>
  <c r="F64" i="8"/>
  <c r="E64" i="8"/>
  <c r="D64" i="8"/>
  <c r="C64" i="8"/>
  <c r="B64" i="8"/>
  <c r="I63" i="8"/>
  <c r="H63" i="8"/>
  <c r="G63" i="8"/>
  <c r="F63" i="8"/>
  <c r="E63" i="8"/>
  <c r="D63" i="8"/>
  <c r="C63" i="8"/>
  <c r="B63" i="8"/>
  <c r="I62" i="8"/>
  <c r="H62" i="8"/>
  <c r="G62" i="8"/>
  <c r="F62" i="8"/>
  <c r="E62" i="8"/>
  <c r="D62" i="8"/>
  <c r="C62" i="8"/>
  <c r="B62" i="8"/>
  <c r="I61" i="8"/>
  <c r="H61" i="8"/>
  <c r="G61" i="8"/>
  <c r="F61" i="8"/>
  <c r="E61" i="8"/>
  <c r="D61" i="8"/>
  <c r="C61" i="8"/>
  <c r="B61" i="8"/>
  <c r="I60" i="8"/>
  <c r="H60" i="8"/>
  <c r="G60" i="8"/>
  <c r="F60" i="8"/>
  <c r="E60" i="8"/>
  <c r="D60" i="8"/>
  <c r="C60" i="8"/>
  <c r="B60" i="8"/>
  <c r="I59" i="8"/>
  <c r="H59" i="8"/>
  <c r="G59" i="8"/>
  <c r="F59" i="8"/>
  <c r="E59" i="8"/>
  <c r="D59" i="8"/>
  <c r="C59" i="8"/>
  <c r="B59" i="8"/>
  <c r="I58" i="8"/>
  <c r="H58" i="8"/>
  <c r="G58" i="8"/>
  <c r="F58" i="8"/>
  <c r="E58" i="8"/>
  <c r="D58" i="8"/>
  <c r="C58" i="8"/>
  <c r="B58" i="8"/>
  <c r="I57" i="8"/>
  <c r="H57" i="8"/>
  <c r="G57" i="8"/>
  <c r="F57" i="8"/>
  <c r="E57" i="8"/>
  <c r="D57" i="8"/>
  <c r="C57" i="8"/>
  <c r="B57" i="8"/>
  <c r="I56" i="8"/>
  <c r="H56" i="8"/>
  <c r="G56" i="8"/>
  <c r="F56" i="8"/>
  <c r="E56" i="8"/>
  <c r="D56" i="8"/>
  <c r="C56" i="8"/>
  <c r="B56" i="8"/>
  <c r="I55" i="8"/>
  <c r="H55" i="8"/>
  <c r="G55" i="8"/>
  <c r="F55" i="8"/>
  <c r="E55" i="8"/>
  <c r="D55" i="8"/>
  <c r="C55" i="8"/>
  <c r="B55" i="8"/>
  <c r="I54" i="8"/>
  <c r="H54" i="8"/>
  <c r="G54" i="8"/>
  <c r="F54" i="8"/>
  <c r="E54" i="8"/>
  <c r="D54" i="8"/>
  <c r="C54" i="8"/>
  <c r="B54" i="8"/>
  <c r="I53" i="8"/>
  <c r="H53" i="8"/>
  <c r="G53" i="8"/>
  <c r="F53" i="8"/>
  <c r="E53" i="8"/>
  <c r="D53" i="8"/>
  <c r="C53" i="8"/>
  <c r="B53" i="8"/>
  <c r="I52" i="8"/>
  <c r="H52" i="8"/>
  <c r="G52" i="8"/>
  <c r="F52" i="8"/>
  <c r="E52" i="8"/>
  <c r="D52" i="8"/>
  <c r="C52" i="8"/>
  <c r="B52" i="8"/>
  <c r="I51" i="8"/>
  <c r="H51" i="8"/>
  <c r="G51" i="8"/>
  <c r="F51" i="8"/>
  <c r="E51" i="8"/>
  <c r="D51" i="8"/>
  <c r="C51" i="8"/>
  <c r="B51" i="8"/>
  <c r="I50" i="8"/>
  <c r="H50" i="8"/>
  <c r="G50" i="8"/>
  <c r="F50" i="8"/>
  <c r="E50" i="8"/>
  <c r="D50" i="8"/>
  <c r="C50" i="8"/>
  <c r="B50" i="8"/>
  <c r="I49" i="8"/>
  <c r="H49" i="8"/>
  <c r="G49" i="8"/>
  <c r="F49" i="8"/>
  <c r="E49" i="8"/>
  <c r="D49" i="8"/>
  <c r="C49" i="8"/>
  <c r="B49" i="8"/>
  <c r="I48" i="8"/>
  <c r="H48" i="8"/>
  <c r="G48" i="8"/>
  <c r="F48" i="8"/>
  <c r="E48" i="8"/>
  <c r="D48" i="8"/>
  <c r="C48" i="8"/>
  <c r="B48" i="8"/>
  <c r="I47" i="8"/>
  <c r="H47" i="8"/>
  <c r="G47" i="8"/>
  <c r="F47" i="8"/>
  <c r="E47" i="8"/>
  <c r="D47" i="8"/>
  <c r="C47" i="8"/>
  <c r="B47" i="8"/>
  <c r="I46" i="8"/>
  <c r="H46" i="8"/>
  <c r="G46" i="8"/>
  <c r="F46" i="8"/>
  <c r="E46" i="8"/>
  <c r="D46" i="8"/>
  <c r="C46" i="8"/>
  <c r="B46" i="8"/>
  <c r="I45" i="8"/>
  <c r="H45" i="8"/>
  <c r="G45" i="8"/>
  <c r="F45" i="8"/>
  <c r="E45" i="8"/>
  <c r="D45" i="8"/>
  <c r="C45" i="8"/>
  <c r="B45" i="8"/>
  <c r="I44" i="8"/>
  <c r="H44" i="8"/>
  <c r="G44" i="8"/>
  <c r="F44" i="8"/>
  <c r="E44" i="8"/>
  <c r="D44" i="8"/>
  <c r="C44" i="8"/>
  <c r="B44" i="8"/>
  <c r="I43" i="8"/>
  <c r="H43" i="8"/>
  <c r="G43" i="8"/>
  <c r="F43" i="8"/>
  <c r="E43" i="8"/>
  <c r="D43" i="8"/>
  <c r="C43" i="8"/>
  <c r="B43" i="8"/>
  <c r="I42" i="8"/>
  <c r="H42" i="8"/>
  <c r="G42" i="8"/>
  <c r="F42" i="8"/>
  <c r="E42" i="8"/>
  <c r="D42" i="8"/>
  <c r="C42" i="8"/>
  <c r="B42" i="8"/>
  <c r="I41" i="8"/>
  <c r="H41" i="8"/>
  <c r="G41" i="8"/>
  <c r="F41" i="8"/>
  <c r="E41" i="8"/>
  <c r="D41" i="8"/>
  <c r="C41" i="8"/>
  <c r="B41" i="8"/>
  <c r="I40" i="8"/>
  <c r="H40" i="8"/>
  <c r="G40" i="8"/>
  <c r="F40" i="8"/>
  <c r="E40" i="8"/>
  <c r="D40" i="8"/>
  <c r="C40" i="8"/>
  <c r="B40" i="8"/>
  <c r="I39" i="8"/>
  <c r="H39" i="8"/>
  <c r="G39" i="8"/>
  <c r="F39" i="8"/>
  <c r="E39" i="8"/>
  <c r="D39" i="8"/>
  <c r="C39" i="8"/>
  <c r="B39" i="8"/>
  <c r="I38" i="8"/>
  <c r="H38" i="8"/>
  <c r="G38" i="8"/>
  <c r="F38" i="8"/>
  <c r="E38" i="8"/>
  <c r="D38" i="8"/>
  <c r="C38" i="8"/>
  <c r="B38" i="8"/>
  <c r="I37" i="8"/>
  <c r="H37" i="8"/>
  <c r="G37" i="8"/>
  <c r="F37" i="8"/>
  <c r="E37" i="8"/>
  <c r="D37" i="8"/>
  <c r="C37" i="8"/>
  <c r="B37" i="8"/>
  <c r="I36" i="8"/>
  <c r="H36" i="8"/>
  <c r="G36" i="8"/>
  <c r="F36" i="8"/>
  <c r="E36" i="8"/>
  <c r="D36" i="8"/>
  <c r="C36" i="8"/>
  <c r="B36" i="8"/>
  <c r="I35" i="8"/>
  <c r="H35" i="8"/>
  <c r="G35" i="8"/>
  <c r="F35" i="8"/>
  <c r="E35" i="8"/>
  <c r="D35" i="8"/>
  <c r="C35" i="8"/>
  <c r="B35" i="8"/>
  <c r="I34" i="8"/>
  <c r="H34" i="8"/>
  <c r="G34" i="8"/>
  <c r="F34" i="8"/>
  <c r="E34" i="8"/>
  <c r="D34" i="8"/>
  <c r="C34" i="8"/>
  <c r="B34" i="8"/>
  <c r="I33" i="8"/>
  <c r="H33" i="8"/>
  <c r="G33" i="8"/>
  <c r="F33" i="8"/>
  <c r="E33" i="8"/>
  <c r="D33" i="8"/>
  <c r="C33" i="8"/>
  <c r="B33" i="8"/>
  <c r="I32" i="8"/>
  <c r="H32" i="8"/>
  <c r="G32" i="8"/>
  <c r="F32" i="8"/>
  <c r="E32" i="8"/>
  <c r="D32" i="8"/>
  <c r="C32" i="8"/>
  <c r="B32" i="8"/>
  <c r="I31" i="8"/>
  <c r="H31" i="8"/>
  <c r="G31" i="8"/>
  <c r="F31" i="8"/>
  <c r="E31" i="8"/>
  <c r="D31" i="8"/>
  <c r="C31" i="8"/>
  <c r="B31" i="8"/>
  <c r="I30" i="8"/>
  <c r="H30" i="8"/>
  <c r="G30" i="8"/>
  <c r="F30" i="8"/>
  <c r="E30" i="8"/>
  <c r="D30" i="8"/>
  <c r="C30" i="8"/>
  <c r="B30" i="8"/>
  <c r="I29" i="8"/>
  <c r="H29" i="8"/>
  <c r="G29" i="8"/>
  <c r="F29" i="8"/>
  <c r="E29" i="8"/>
  <c r="D29" i="8"/>
  <c r="C29" i="8"/>
  <c r="B29" i="8"/>
  <c r="I28" i="8"/>
  <c r="H28" i="8"/>
  <c r="G28" i="8"/>
  <c r="F28" i="8"/>
  <c r="E28" i="8"/>
  <c r="D28" i="8"/>
  <c r="C28" i="8"/>
  <c r="B28" i="8"/>
  <c r="I27" i="8"/>
  <c r="H27" i="8"/>
  <c r="G27" i="8"/>
  <c r="F27" i="8"/>
  <c r="E27" i="8"/>
  <c r="D27" i="8"/>
  <c r="C27" i="8"/>
  <c r="B27" i="8"/>
  <c r="I26" i="8"/>
  <c r="H26" i="8"/>
  <c r="G26" i="8"/>
  <c r="F26" i="8"/>
  <c r="E26" i="8"/>
  <c r="D26" i="8"/>
  <c r="C26" i="8"/>
  <c r="B26" i="8"/>
  <c r="I25" i="8"/>
  <c r="H25" i="8"/>
  <c r="G25" i="8"/>
  <c r="F25" i="8"/>
  <c r="E25" i="8"/>
  <c r="D25" i="8"/>
  <c r="C25" i="8"/>
  <c r="B25" i="8"/>
  <c r="I24" i="8"/>
  <c r="H24" i="8"/>
  <c r="G24" i="8"/>
  <c r="F24" i="8"/>
  <c r="E24" i="8"/>
  <c r="D24" i="8"/>
  <c r="C24" i="8"/>
  <c r="B24" i="8"/>
  <c r="I23" i="8"/>
  <c r="H23" i="8"/>
  <c r="G23" i="8"/>
  <c r="F23" i="8"/>
  <c r="E23" i="8"/>
  <c r="D23" i="8"/>
  <c r="C23" i="8"/>
  <c r="B23" i="8"/>
  <c r="I22" i="8"/>
  <c r="H22" i="8"/>
  <c r="G22" i="8"/>
  <c r="F22" i="8"/>
  <c r="E22" i="8"/>
  <c r="D22" i="8"/>
  <c r="C22" i="8"/>
  <c r="B22" i="8"/>
  <c r="I21" i="8"/>
  <c r="H21" i="8"/>
  <c r="G21" i="8"/>
  <c r="F21" i="8"/>
  <c r="E21" i="8"/>
  <c r="D21" i="8"/>
  <c r="C21" i="8"/>
  <c r="B21" i="8"/>
  <c r="I20" i="8"/>
  <c r="H20" i="8"/>
  <c r="G20" i="8"/>
  <c r="F20" i="8"/>
  <c r="E20" i="8"/>
  <c r="D20" i="8"/>
  <c r="C20" i="8"/>
  <c r="B20" i="8"/>
  <c r="I19" i="8"/>
  <c r="H19" i="8"/>
  <c r="G19" i="8"/>
  <c r="F19" i="8"/>
  <c r="E19" i="8"/>
  <c r="D19" i="8"/>
  <c r="C19" i="8"/>
  <c r="B19" i="8"/>
  <c r="I18" i="8"/>
  <c r="H18" i="8"/>
  <c r="G18" i="8"/>
  <c r="F18" i="8"/>
  <c r="E18" i="8"/>
  <c r="D18" i="8"/>
  <c r="C18" i="8"/>
  <c r="B18" i="8"/>
  <c r="I17" i="8"/>
  <c r="H17" i="8"/>
  <c r="G17" i="8"/>
  <c r="F17" i="8"/>
  <c r="E17" i="8"/>
  <c r="D17" i="8"/>
  <c r="C17" i="8"/>
  <c r="B17" i="8"/>
  <c r="I16" i="8"/>
  <c r="H16" i="8"/>
  <c r="G16" i="8"/>
  <c r="F16" i="8"/>
  <c r="E16" i="8"/>
  <c r="D16" i="8"/>
  <c r="C16" i="8"/>
  <c r="B16" i="8"/>
  <c r="I15" i="8"/>
  <c r="H15" i="8"/>
  <c r="G15" i="8"/>
  <c r="F15" i="8"/>
  <c r="E15" i="8"/>
  <c r="D15" i="8"/>
  <c r="C15" i="8"/>
  <c r="B15" i="8"/>
  <c r="I14" i="8"/>
  <c r="H14" i="8"/>
  <c r="G14" i="8"/>
  <c r="F14" i="8"/>
  <c r="E14" i="8"/>
  <c r="D14" i="8"/>
  <c r="C14" i="8"/>
  <c r="B14" i="8"/>
  <c r="I13" i="8"/>
  <c r="H13" i="8"/>
  <c r="G13" i="8"/>
  <c r="F13" i="8"/>
  <c r="E13" i="8"/>
  <c r="D13" i="8"/>
  <c r="C13" i="8"/>
  <c r="B13" i="8"/>
  <c r="I12" i="8"/>
  <c r="H12" i="8"/>
  <c r="G12" i="8"/>
  <c r="F12" i="8"/>
  <c r="E12" i="8"/>
  <c r="D12" i="8"/>
  <c r="C12" i="8"/>
  <c r="B12" i="8"/>
  <c r="I11" i="8"/>
  <c r="I73" i="8" s="1"/>
  <c r="H11" i="8"/>
  <c r="G11" i="8"/>
  <c r="G73" i="8" s="1"/>
  <c r="F11" i="8"/>
  <c r="E11" i="8"/>
  <c r="E73" i="8" s="1"/>
  <c r="D11" i="8"/>
  <c r="C11" i="8"/>
  <c r="C73" i="8" s="1"/>
  <c r="B11" i="8"/>
  <c r="D73" i="8" l="1"/>
  <c r="H73" i="8"/>
  <c r="J12" i="8"/>
  <c r="J14" i="8"/>
  <c r="J15" i="8"/>
  <c r="J17" i="8"/>
  <c r="J19" i="8"/>
  <c r="J20" i="8"/>
  <c r="J21" i="8"/>
  <c r="J22" i="8"/>
  <c r="J23" i="8"/>
  <c r="J27" i="8"/>
  <c r="J28" i="8"/>
  <c r="J30" i="8"/>
  <c r="J31" i="8"/>
  <c r="J33" i="8"/>
  <c r="J35" i="8"/>
  <c r="J36" i="8"/>
  <c r="J37" i="8"/>
  <c r="J38" i="8"/>
  <c r="J39" i="8"/>
  <c r="J43" i="8"/>
  <c r="J44" i="8"/>
  <c r="J46" i="8"/>
  <c r="J47" i="8"/>
  <c r="J49" i="8"/>
  <c r="J51" i="8"/>
  <c r="J52" i="8"/>
  <c r="J53" i="8"/>
  <c r="J54" i="8"/>
  <c r="J55" i="8"/>
  <c r="J59" i="8"/>
  <c r="J60" i="8"/>
  <c r="J62" i="8"/>
  <c r="J63" i="8"/>
  <c r="J65" i="8"/>
  <c r="J67" i="8"/>
  <c r="J68" i="8"/>
  <c r="J69" i="8"/>
  <c r="J70" i="8"/>
  <c r="J71" i="8"/>
  <c r="B73" i="8"/>
  <c r="F73" i="8"/>
  <c r="J11" i="8"/>
  <c r="J24" i="8"/>
  <c r="J25" i="8"/>
  <c r="J26" i="8"/>
  <c r="J40" i="8"/>
  <c r="J41" i="8"/>
  <c r="J42" i="8"/>
  <c r="J56" i="8"/>
  <c r="J57" i="8"/>
  <c r="J58" i="8"/>
  <c r="J72" i="8"/>
  <c r="J13" i="8"/>
  <c r="J29" i="8"/>
  <c r="J45" i="8"/>
  <c r="J61" i="8"/>
  <c r="J16" i="8"/>
  <c r="J18" i="8"/>
  <c r="J32" i="8"/>
  <c r="J34" i="8"/>
  <c r="J48" i="8"/>
  <c r="J50" i="8"/>
  <c r="J64" i="8"/>
  <c r="J66" i="8"/>
  <c r="J73" i="8" l="1"/>
  <c r="I71" i="7" l="1"/>
  <c r="H71" i="7"/>
  <c r="G71" i="7"/>
  <c r="F71" i="7"/>
  <c r="E71" i="7"/>
  <c r="D71" i="7"/>
  <c r="C71" i="7"/>
  <c r="B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71" i="7" l="1"/>
  <c r="J53" i="1"/>
  <c r="J52" i="1"/>
  <c r="J51" i="1"/>
  <c r="J49" i="1"/>
  <c r="J47" i="1"/>
  <c r="J46" i="1"/>
  <c r="J45" i="1"/>
  <c r="J52" i="2"/>
  <c r="J51" i="2"/>
  <c r="J50" i="2"/>
  <c r="J48" i="2"/>
  <c r="J46" i="2"/>
  <c r="J45" i="2"/>
  <c r="J44" i="2"/>
  <c r="J51" i="3"/>
  <c r="J50" i="3"/>
  <c r="J49" i="3"/>
  <c r="J47" i="3"/>
  <c r="J45" i="3"/>
  <c r="J44" i="3"/>
  <c r="J43" i="3"/>
  <c r="J51" i="4"/>
  <c r="J50" i="4"/>
  <c r="J49" i="4"/>
  <c r="J47" i="4"/>
  <c r="J45" i="4"/>
  <c r="J44" i="4"/>
  <c r="J43" i="4"/>
  <c r="J51" i="5"/>
  <c r="J50" i="5"/>
  <c r="J49" i="5"/>
  <c r="J47" i="5"/>
  <c r="J45" i="5"/>
  <c r="J44" i="5"/>
  <c r="J43" i="5"/>
  <c r="I54" i="6" l="1"/>
  <c r="H54" i="6"/>
  <c r="G54" i="6"/>
  <c r="F54" i="6"/>
  <c r="E54" i="6"/>
  <c r="D54" i="6"/>
  <c r="C54" i="6"/>
  <c r="B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54" i="6" l="1"/>
  <c r="J50" i="1"/>
  <c r="I54" i="5" l="1"/>
  <c r="H54" i="5"/>
  <c r="G54" i="5"/>
  <c r="F54" i="5"/>
  <c r="E54" i="5"/>
  <c r="D54" i="5"/>
  <c r="C54" i="5"/>
  <c r="B54" i="5"/>
  <c r="J53" i="5"/>
  <c r="J52" i="5"/>
  <c r="J48" i="5"/>
  <c r="J46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I54" i="4"/>
  <c r="H54" i="4"/>
  <c r="G54" i="4"/>
  <c r="F54" i="4"/>
  <c r="E54" i="4"/>
  <c r="D54" i="4"/>
  <c r="C54" i="4"/>
  <c r="B54" i="4"/>
  <c r="J53" i="4"/>
  <c r="J52" i="4"/>
  <c r="J48" i="4"/>
  <c r="J46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I54" i="3"/>
  <c r="H54" i="3"/>
  <c r="G54" i="3"/>
  <c r="F54" i="3"/>
  <c r="E54" i="3"/>
  <c r="D54" i="3"/>
  <c r="C54" i="3"/>
  <c r="B54" i="3"/>
  <c r="J53" i="3"/>
  <c r="J52" i="3"/>
  <c r="J48" i="3"/>
  <c r="J46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I55" i="2"/>
  <c r="H55" i="2"/>
  <c r="G55" i="2"/>
  <c r="F55" i="2"/>
  <c r="E55" i="2"/>
  <c r="D55" i="2"/>
  <c r="C55" i="2"/>
  <c r="B55" i="2"/>
  <c r="J54" i="2"/>
  <c r="J53" i="2"/>
  <c r="J49" i="2"/>
  <c r="J47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I56" i="1"/>
  <c r="H56" i="1"/>
  <c r="G56" i="1"/>
  <c r="F56" i="1"/>
  <c r="E56" i="1"/>
  <c r="D56" i="1"/>
  <c r="C56" i="1"/>
  <c r="B56" i="1"/>
  <c r="J55" i="1"/>
  <c r="J54" i="1"/>
  <c r="J48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56" i="1" l="1"/>
  <c r="J55" i="2"/>
  <c r="J54" i="4"/>
  <c r="J54" i="3"/>
  <c r="J54" i="5"/>
</calcChain>
</file>

<file path=xl/sharedStrings.xml><?xml version="1.0" encoding="utf-8"?>
<sst xmlns="http://schemas.openxmlformats.org/spreadsheetml/2006/main" count="1371" uniqueCount="154">
  <si>
    <t>CONSOLIDADO REGIONAL DE COSECHA POR CULTIVO 2012</t>
  </si>
  <si>
    <t>(VALORES EXPRESADOS EN TAREAS, TAS)</t>
  </si>
  <si>
    <t>PRODUCTO</t>
  </si>
  <si>
    <t>NORTE</t>
  </si>
  <si>
    <t>NORDESTE</t>
  </si>
  <si>
    <t>NOROESTE</t>
  </si>
  <si>
    <t>NORCENTRAL</t>
  </si>
  <si>
    <t>CENTRAL</t>
  </si>
  <si>
    <t>SUR</t>
  </si>
  <si>
    <t>SUROESTE</t>
  </si>
  <si>
    <t>ESTE</t>
  </si>
  <si>
    <t>TOTAL</t>
  </si>
  <si>
    <r>
      <t>Arroz</t>
    </r>
    <r>
      <rPr>
        <b/>
        <vertAlign val="superscript"/>
        <sz val="12"/>
        <rFont val="Calibri"/>
        <family val="2"/>
      </rPr>
      <t>1</t>
    </r>
  </si>
  <si>
    <t>Maíz</t>
  </si>
  <si>
    <t>Sorgo</t>
  </si>
  <si>
    <t>Coco</t>
  </si>
  <si>
    <t>Maní</t>
  </si>
  <si>
    <t>Frijol R.</t>
  </si>
  <si>
    <t>Frijol N.</t>
  </si>
  <si>
    <t>Frijol B.</t>
  </si>
  <si>
    <t>Guandúl</t>
  </si>
  <si>
    <t>Batata</t>
  </si>
  <si>
    <t>Ñame</t>
  </si>
  <si>
    <t>Papa</t>
  </si>
  <si>
    <t>Yautía</t>
  </si>
  <si>
    <t>Yuca</t>
  </si>
  <si>
    <t>Ajíes</t>
  </si>
  <si>
    <t>Ajo</t>
  </si>
  <si>
    <t>Auyama</t>
  </si>
  <si>
    <t>Berenjena</t>
  </si>
  <si>
    <t>Cebolla</t>
  </si>
  <si>
    <t>Pepino</t>
  </si>
  <si>
    <t>Lechuga</t>
  </si>
  <si>
    <t>Repollo</t>
  </si>
  <si>
    <t>Tayota</t>
  </si>
  <si>
    <t>Tomate Ens.</t>
  </si>
  <si>
    <r>
      <t>Tomate Ind.</t>
    </r>
    <r>
      <rPr>
        <b/>
        <vertAlign val="superscript"/>
        <sz val="12"/>
        <rFont val="Calibri"/>
        <family val="2"/>
      </rPr>
      <t>2</t>
    </r>
  </si>
  <si>
    <t>Zanahoria</t>
  </si>
  <si>
    <t>Remolacha</t>
  </si>
  <si>
    <t>Rábano</t>
  </si>
  <si>
    <t>Brócoli</t>
  </si>
  <si>
    <t>Coliflor</t>
  </si>
  <si>
    <t>Molondrón</t>
  </si>
  <si>
    <t>Orégano</t>
  </si>
  <si>
    <t>Cundeamor</t>
  </si>
  <si>
    <t>Tindora</t>
  </si>
  <si>
    <t>Aguacate</t>
  </si>
  <si>
    <t>Chinola</t>
  </si>
  <si>
    <t>Lechosa</t>
  </si>
  <si>
    <t>Melón</t>
  </si>
  <si>
    <t>Naranja D.</t>
  </si>
  <si>
    <t>Piña</t>
  </si>
  <si>
    <t>Limón Agrio</t>
  </si>
  <si>
    <t xml:space="preserve">Toronja </t>
  </si>
  <si>
    <t>Mandarina</t>
  </si>
  <si>
    <t>Guineo</t>
  </si>
  <si>
    <t>Plátano</t>
  </si>
  <si>
    <r>
      <t xml:space="preserve">Fuente: </t>
    </r>
    <r>
      <rPr>
        <sz val="9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</si>
  <si>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Fomento Arrocero</t>
    </r>
  </si>
  <si>
    <r>
      <t xml:space="preserve">Elaboración: </t>
    </r>
    <r>
      <rPr>
        <sz val="9"/>
        <rFont val="Calibri"/>
        <family val="2"/>
        <scheme val="minor"/>
      </rPr>
      <t>MA, Departamento de Seguimiento, Control y Evaluación</t>
    </r>
  </si>
  <si>
    <r>
      <t xml:space="preserve">2) </t>
    </r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AFCONAGRO, Asociación de Fabricantes de Conservas del Agro.</t>
    </r>
  </si>
  <si>
    <r>
      <t>Nota</t>
    </r>
    <r>
      <rPr>
        <sz val="9"/>
        <rFont val="Calibri"/>
        <family val="2"/>
        <scheme val="minor"/>
      </rPr>
      <t>:Platano y Guineo promediado entre cada numero de meses y Coco promediado entre la cantidad de cortes reportados por regional.</t>
    </r>
  </si>
  <si>
    <t>CONSOLIDADO REGIONAL DE COSECHA POR CULTIVO 2013</t>
  </si>
  <si>
    <t>CONSOLIDADO REGIONAL DE COSECHA POR CULTIVO 2014</t>
  </si>
  <si>
    <t>CONSOLIDADO REGIONAL DE COSECHA POR CULTIVO 2015</t>
  </si>
  <si>
    <t>CONSOLIDADO REGIONAL DE COSECHA POR CULTIVO 2016</t>
  </si>
  <si>
    <t>CONSOLIDADO REGIONAL DE COSECHA POR CULTIVO, ENERO - DICIEMBRE 2017</t>
  </si>
  <si>
    <t>(EN TAREAS)</t>
  </si>
  <si>
    <t>Tomate Ind.</t>
  </si>
  <si>
    <r>
      <t xml:space="preserve">1) </t>
    </r>
    <r>
      <rPr>
        <b/>
        <sz val="10"/>
        <rFont val="Calibri"/>
        <family val="2"/>
      </rPr>
      <t>Fuente:</t>
    </r>
    <r>
      <rPr>
        <sz val="10"/>
        <rFont val="Calibri"/>
        <family val="2"/>
      </rPr>
      <t xml:space="preserve"> Departamento de Fomento Arrocero</t>
    </r>
  </si>
  <si>
    <t>*Para realizar el cálculo del área cosechada del año completo de: frutas (aguacate, chinola, lechosa, naranja, limón, toronja y mandarina), se divide la sumatoria de cada Regional entre 3, ya que se realizan aproximadamente esas cosechas al año.</t>
  </si>
  <si>
    <r>
      <t>Nota</t>
    </r>
    <r>
      <rPr>
        <sz val="9"/>
        <rFont val="Calibri"/>
        <family val="2"/>
        <scheme val="minor"/>
      </rPr>
      <t>:Platano y Guineo promediado entre cada numero de meses y Coco entre 6.8 cortes al año.</t>
    </r>
  </si>
  <si>
    <t>CONSOLIDADO REGIONAL DE COSECHA POR CULTIVO 2018</t>
  </si>
  <si>
    <t>Guard Beans</t>
  </si>
  <si>
    <t>Mapuey</t>
  </si>
  <si>
    <t>Bangaña</t>
  </si>
  <si>
    <t>Calabacin</t>
  </si>
  <si>
    <t>Musú Chino</t>
  </si>
  <si>
    <t>Vainita China</t>
  </si>
  <si>
    <t>Apio</t>
  </si>
  <si>
    <t>Parvol</t>
  </si>
  <si>
    <t>Oregano</t>
  </si>
  <si>
    <t>Bija</t>
  </si>
  <si>
    <t>Cereza</t>
  </si>
  <si>
    <t>Granadillo</t>
  </si>
  <si>
    <t>Guanabana</t>
  </si>
  <si>
    <t>Guayaba</t>
  </si>
  <si>
    <t>Mango</t>
  </si>
  <si>
    <t>Sandia</t>
  </si>
  <si>
    <t>Pitahaya</t>
  </si>
  <si>
    <t>Zapote</t>
  </si>
  <si>
    <r>
      <t>Nota</t>
    </r>
    <r>
      <rPr>
        <sz val="9"/>
        <rFont val="Calibri"/>
        <family val="2"/>
        <scheme val="minor"/>
      </rPr>
      <t>:Platano y Guineo promediado entre cada numero de meses y Coco entre 6 cortes al año.</t>
    </r>
  </si>
  <si>
    <r>
      <t>Arroz</t>
    </r>
    <r>
      <rPr>
        <b/>
        <vertAlign val="superscript"/>
        <sz val="12"/>
        <rFont val="Calibri"/>
        <family val="2"/>
        <scheme val="minor"/>
      </rPr>
      <t>1</t>
    </r>
  </si>
  <si>
    <r>
      <t>Tomate Ind.</t>
    </r>
    <r>
      <rPr>
        <b/>
        <vertAlign val="superscript"/>
        <sz val="12"/>
        <rFont val="Calibri"/>
        <family val="2"/>
        <scheme val="minor"/>
      </rPr>
      <t>2</t>
    </r>
  </si>
  <si>
    <t xml:space="preserve"> </t>
  </si>
  <si>
    <t>CONSOLIDADO REGIONAL DE COSECHA POR CULTIVO 2019</t>
  </si>
  <si>
    <t>CONSOLIDADO REGIONAL DE COSECHA POR CULTIVO 2020</t>
  </si>
  <si>
    <r>
      <t>Nota</t>
    </r>
    <r>
      <rPr>
        <sz val="9"/>
        <rFont val="Calibri"/>
        <family val="2"/>
        <scheme val="minor"/>
      </rPr>
      <t>:Platano y Guineo promediado entre cada numero de meses y Coco entre 6.5 cortes al año.</t>
    </r>
  </si>
  <si>
    <t>CONSOLIDADO REGIONAL DE COSECHA POR CULTIVO 2021</t>
  </si>
  <si>
    <t>(TAREAS)</t>
  </si>
  <si>
    <t>ARROZ</t>
  </si>
  <si>
    <t>MAIZ</t>
  </si>
  <si>
    <t>SORGO</t>
  </si>
  <si>
    <t>COCO</t>
  </si>
  <si>
    <t>MANI</t>
  </si>
  <si>
    <t>FRIJO R.</t>
  </si>
  <si>
    <t>FRIJOL N.</t>
  </si>
  <si>
    <t>FRIJOL B.</t>
  </si>
  <si>
    <t>GUANDUL</t>
  </si>
  <si>
    <t>BATATA</t>
  </si>
  <si>
    <t>ÑAME</t>
  </si>
  <si>
    <t>PAPA</t>
  </si>
  <si>
    <t>YAUTIA</t>
  </si>
  <si>
    <t>YUCA</t>
  </si>
  <si>
    <t>AJIES</t>
  </si>
  <si>
    <t>AJO</t>
  </si>
  <si>
    <t>AUYAMA</t>
  </si>
  <si>
    <t>BERENJENA</t>
  </si>
  <si>
    <t>CEBOLLA</t>
  </si>
  <si>
    <t>PEPINO</t>
  </si>
  <si>
    <t>REPOLLO</t>
  </si>
  <si>
    <t>TAYOTA</t>
  </si>
  <si>
    <t>TOMATE ENS.</t>
  </si>
  <si>
    <t>TOMATE IND.</t>
  </si>
  <si>
    <t>ZANAHORIA</t>
  </si>
  <si>
    <t>AGUACATE</t>
  </si>
  <si>
    <t>CHINOLA</t>
  </si>
  <si>
    <t>LECHOSA</t>
  </si>
  <si>
    <t>MELON</t>
  </si>
  <si>
    <t>NARANJA D.</t>
  </si>
  <si>
    <t>PIÑA</t>
  </si>
  <si>
    <t>TORONJA</t>
  </si>
  <si>
    <t>GUINEO</t>
  </si>
  <si>
    <t>PLATANO</t>
  </si>
  <si>
    <t>TABACO</t>
  </si>
  <si>
    <t>Fuente: Departamento de Seguimiento y Evaluación</t>
  </si>
  <si>
    <t>(Información Preliminar)</t>
  </si>
  <si>
    <t>* Producción en millares.</t>
  </si>
  <si>
    <t>** Producción en racimos.</t>
  </si>
  <si>
    <t>CONSOLIDADO REGIONAL DE COSECHA POR CULTIVO 2000</t>
  </si>
  <si>
    <t>CONSOLIDADO REGIONAL DE COSECHA POR CULTIVO 2001</t>
  </si>
  <si>
    <t>CONSOLIDADO REGIONAL DE COSECHA POR CULTIVO 2002</t>
  </si>
  <si>
    <t>Fuente: SEA, Departamento de Seguimiento, Control  y Evaluación</t>
  </si>
  <si>
    <t>CONSOLIDADO REGIONAL DE COSECHA POR CULTIVO 2003</t>
  </si>
  <si>
    <t>CONSOLIDADO REGIONAL DE COSECHA POR CULTIVO 2004</t>
  </si>
  <si>
    <t>CONSOLIDADO REGIONAL DE COSECHA POR CULTIVO 2005</t>
  </si>
  <si>
    <t>CONSOLIDADO REGIONAL DE COSECHA POR CULTIVO 2006</t>
  </si>
  <si>
    <t>CONSOLIDADO REGIONAL DE COSECHA POR CULTIVO 2007</t>
  </si>
  <si>
    <t>CONSOLIDADO REGIONAL DE COSECHA POR CULTIVO 2008</t>
  </si>
  <si>
    <t>CONSOLIDADO REGIONAL DE COSECHA POR CULTIVO 2009</t>
  </si>
  <si>
    <t>CONSOLIDADO REGIONAL DE COSECHA POR CULTIVO 2010</t>
  </si>
  <si>
    <t>CONSOLIDADO REGIONAL DE COSECHA POR CULTIVO 2011</t>
  </si>
  <si>
    <t>CONSOLIDADO REGIONAL DE COSECHA POR CULTIVO 2022</t>
  </si>
  <si>
    <t>Arroz1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</si>
</sst>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2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3"/>
      <name val="Arial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02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6" fillId="0" borderId="5" xfId="2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164" fontId="0" fillId="0" borderId="0" xfId="0" applyNumberFormat="1"/>
    <xf numFmtId="164" fontId="3" fillId="0" borderId="6" xfId="3" applyNumberFormat="1" applyFont="1" applyBorder="1"/>
    <xf numFmtId="164" fontId="3" fillId="0" borderId="7" xfId="3" applyNumberFormat="1" applyFont="1" applyBorder="1"/>
    <xf numFmtId="164" fontId="8" fillId="0" borderId="0" xfId="3" applyNumberFormat="1" applyFont="1" applyFill="1" applyBorder="1"/>
    <xf numFmtId="0" fontId="3" fillId="0" borderId="0" xfId="0" applyFont="1"/>
    <xf numFmtId="0" fontId="6" fillId="0" borderId="5" xfId="0" applyFont="1" applyBorder="1"/>
    <xf numFmtId="0" fontId="9" fillId="0" borderId="0" xfId="0" applyFont="1"/>
    <xf numFmtId="0" fontId="12" fillId="3" borderId="2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2" fillId="4" borderId="8" xfId="2" applyFont="1" applyFill="1" applyBorder="1"/>
    <xf numFmtId="164" fontId="12" fillId="4" borderId="9" xfId="1" applyNumberFormat="1" applyFont="1" applyFill="1" applyBorder="1"/>
    <xf numFmtId="164" fontId="12" fillId="4" borderId="10" xfId="1" applyNumberFormat="1" applyFont="1" applyFill="1" applyBorder="1"/>
    <xf numFmtId="0" fontId="8" fillId="5" borderId="0" xfId="2" applyFont="1" applyFill="1"/>
    <xf numFmtId="164" fontId="8" fillId="5" borderId="0" xfId="1" applyNumberFormat="1" applyFont="1" applyFill="1" applyBorder="1"/>
    <xf numFmtId="0" fontId="9" fillId="5" borderId="0" xfId="2" applyFont="1" applyFill="1"/>
    <xf numFmtId="0" fontId="0" fillId="5" borderId="0" xfId="0" applyFill="1"/>
    <xf numFmtId="0" fontId="3" fillId="5" borderId="0" xfId="2" applyFont="1" applyFill="1"/>
    <xf numFmtId="43" fontId="3" fillId="5" borderId="0" xfId="2" applyNumberFormat="1" applyFont="1" applyFill="1"/>
    <xf numFmtId="0" fontId="3" fillId="5" borderId="1" xfId="2" applyFont="1" applyFill="1" applyBorder="1"/>
    <xf numFmtId="164" fontId="0" fillId="5" borderId="0" xfId="0" applyNumberFormat="1" applyFill="1"/>
    <xf numFmtId="43" fontId="0" fillId="5" borderId="0" xfId="1" applyFont="1" applyFill="1"/>
    <xf numFmtId="164" fontId="12" fillId="4" borderId="9" xfId="3" applyNumberFormat="1" applyFont="1" applyFill="1" applyBorder="1"/>
    <xf numFmtId="164" fontId="12" fillId="4" borderId="10" xfId="3" applyNumberFormat="1" applyFont="1" applyFill="1" applyBorder="1"/>
    <xf numFmtId="164" fontId="8" fillId="5" borderId="0" xfId="3" applyNumberFormat="1" applyFont="1" applyFill="1" applyBorder="1"/>
    <xf numFmtId="0" fontId="10" fillId="5" borderId="0" xfId="2" applyFont="1" applyFill="1"/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4" borderId="8" xfId="0" applyFont="1" applyFill="1" applyBorder="1"/>
    <xf numFmtId="0" fontId="3" fillId="5" borderId="0" xfId="0" applyFont="1" applyFill="1"/>
    <xf numFmtId="0" fontId="3" fillId="5" borderId="1" xfId="0" applyFont="1" applyFill="1" applyBorder="1"/>
    <xf numFmtId="0" fontId="8" fillId="5" borderId="0" xfId="0" applyFont="1" applyFill="1"/>
    <xf numFmtId="164" fontId="8" fillId="5" borderId="0" xfId="3" applyNumberFormat="1" applyFont="1" applyFill="1"/>
    <xf numFmtId="0" fontId="10" fillId="5" borderId="0" xfId="0" applyFont="1" applyFill="1"/>
    <xf numFmtId="0" fontId="9" fillId="5" borderId="0" xfId="0" applyFont="1" applyFill="1"/>
    <xf numFmtId="164" fontId="3" fillId="0" borderId="0" xfId="3" applyNumberFormat="1" applyFont="1" applyBorder="1"/>
    <xf numFmtId="0" fontId="16" fillId="0" borderId="0" xfId="0" applyFont="1"/>
    <xf numFmtId="164" fontId="17" fillId="0" borderId="0" xfId="3" applyNumberFormat="1" applyFont="1" applyBorder="1"/>
    <xf numFmtId="164" fontId="17" fillId="0" borderId="0" xfId="0" applyNumberFormat="1" applyFont="1"/>
    <xf numFmtId="164" fontId="3" fillId="0" borderId="0" xfId="0" applyNumberFormat="1" applyFont="1"/>
    <xf numFmtId="43" fontId="3" fillId="0" borderId="0" xfId="3" applyFont="1"/>
    <xf numFmtId="43" fontId="3" fillId="0" borderId="0" xfId="0" applyNumberFormat="1" applyFont="1"/>
    <xf numFmtId="164" fontId="9" fillId="0" borderId="0" xfId="3" applyNumberFormat="1" applyFont="1" applyBorder="1"/>
    <xf numFmtId="164" fontId="9" fillId="0" borderId="0" xfId="0" applyNumberFormat="1" applyFont="1"/>
    <xf numFmtId="164" fontId="18" fillId="0" borderId="0" xfId="0" applyNumberFormat="1" applyFont="1"/>
    <xf numFmtId="0" fontId="18" fillId="0" borderId="0" xfId="0" applyFont="1"/>
    <xf numFmtId="164" fontId="18" fillId="0" borderId="0" xfId="3" applyNumberFormat="1" applyFont="1" applyBorder="1"/>
    <xf numFmtId="164" fontId="17" fillId="5" borderId="0" xfId="3" applyNumberFormat="1" applyFont="1" applyFill="1" applyBorder="1"/>
    <xf numFmtId="164" fontId="17" fillId="5" borderId="0" xfId="0" applyNumberFormat="1" applyFont="1" applyFill="1"/>
    <xf numFmtId="0" fontId="17" fillId="5" borderId="0" xfId="0" applyFont="1" applyFill="1"/>
    <xf numFmtId="164" fontId="3" fillId="5" borderId="0" xfId="0" applyNumberFormat="1" applyFont="1" applyFill="1"/>
    <xf numFmtId="164" fontId="9" fillId="5" borderId="0" xfId="3" applyNumberFormat="1" applyFont="1" applyFill="1" applyBorder="1"/>
    <xf numFmtId="164" fontId="9" fillId="5" borderId="0" xfId="0" applyNumberFormat="1" applyFont="1" applyFill="1"/>
    <xf numFmtId="0" fontId="18" fillId="5" borderId="0" xfId="0" applyFont="1" applyFill="1"/>
    <xf numFmtId="164" fontId="18" fillId="5" borderId="0" xfId="0" applyNumberFormat="1" applyFont="1" applyFill="1"/>
    <xf numFmtId="164" fontId="18" fillId="5" borderId="0" xfId="3" applyNumberFormat="1" applyFont="1" applyFill="1" applyBorder="1"/>
    <xf numFmtId="43" fontId="3" fillId="5" borderId="0" xfId="0" applyNumberFormat="1" applyFont="1" applyFill="1"/>
    <xf numFmtId="164" fontId="3" fillId="5" borderId="0" xfId="3" applyNumberFormat="1" applyFont="1" applyFill="1" applyBorder="1"/>
    <xf numFmtId="0" fontId="16" fillId="5" borderId="0" xfId="0" applyFont="1" applyFill="1"/>
    <xf numFmtId="165" fontId="3" fillId="0" borderId="0" xfId="3" applyNumberFormat="1" applyFont="1" applyBorder="1"/>
    <xf numFmtId="164" fontId="3" fillId="0" borderId="6" xfId="3" applyNumberFormat="1" applyFont="1" applyFill="1" applyBorder="1"/>
    <xf numFmtId="165" fontId="0" fillId="0" borderId="0" xfId="3" applyNumberFormat="1" applyFont="1"/>
    <xf numFmtId="166" fontId="0" fillId="0" borderId="0" xfId="0" applyNumberFormat="1"/>
    <xf numFmtId="164" fontId="3" fillId="0" borderId="7" xfId="3" applyNumberFormat="1" applyFont="1" applyFill="1" applyBorder="1"/>
    <xf numFmtId="165" fontId="0" fillId="0" borderId="0" xfId="3" applyNumberFormat="1" applyFont="1" applyFill="1"/>
    <xf numFmtId="43" fontId="3" fillId="0" borderId="0" xfId="3" applyFont="1" applyFill="1"/>
    <xf numFmtId="165" fontId="17" fillId="0" borderId="0" xfId="3" applyNumberFormat="1" applyFont="1" applyBorder="1"/>
    <xf numFmtId="165" fontId="18" fillId="0" borderId="0" xfId="3" applyNumberFormat="1" applyFont="1" applyBorder="1"/>
    <xf numFmtId="165" fontId="17" fillId="0" borderId="0" xfId="3" applyNumberFormat="1" applyFont="1" applyFill="1" applyBorder="1"/>
    <xf numFmtId="165" fontId="3" fillId="5" borderId="0" xfId="3" applyNumberFormat="1" applyFont="1" applyFill="1" applyBorder="1"/>
    <xf numFmtId="165" fontId="0" fillId="5" borderId="0" xfId="3" applyNumberFormat="1" applyFont="1" applyFill="1"/>
    <xf numFmtId="166" fontId="0" fillId="5" borderId="0" xfId="0" applyNumberFormat="1" applyFill="1"/>
    <xf numFmtId="43" fontId="3" fillId="5" borderId="0" xfId="3" applyFont="1" applyFill="1"/>
    <xf numFmtId="165" fontId="17" fillId="5" borderId="0" xfId="3" applyNumberFormat="1" applyFont="1" applyFill="1" applyBorder="1"/>
    <xf numFmtId="164" fontId="0" fillId="0" borderId="0" xfId="3" applyNumberFormat="1" applyFont="1"/>
    <xf numFmtId="0" fontId="12" fillId="6" borderId="8" xfId="0" applyFont="1" applyFill="1" applyBorder="1"/>
    <xf numFmtId="164" fontId="12" fillId="6" borderId="9" xfId="3" applyNumberFormat="1" applyFont="1" applyFill="1" applyBorder="1"/>
    <xf numFmtId="164" fontId="12" fillId="6" borderId="10" xfId="3" applyNumberFormat="1" applyFont="1" applyFill="1" applyBorder="1"/>
    <xf numFmtId="164" fontId="19" fillId="0" borderId="7" xfId="3" applyNumberFormat="1" applyFont="1" applyBorder="1"/>
    <xf numFmtId="164" fontId="0" fillId="5" borderId="0" xfId="3" applyNumberFormat="1" applyFont="1" applyFill="1"/>
    <xf numFmtId="0" fontId="21" fillId="0" borderId="14" xfId="0" applyFont="1" applyBorder="1"/>
    <xf numFmtId="164" fontId="21" fillId="0" borderId="15" xfId="3" applyNumberFormat="1" applyFont="1" applyBorder="1"/>
    <xf numFmtId="0" fontId="21" fillId="0" borderId="16" xfId="0" applyFont="1" applyBorder="1"/>
    <xf numFmtId="0" fontId="20" fillId="5" borderId="0" xfId="0" applyFont="1" applyFill="1"/>
    <xf numFmtId="0" fontId="22" fillId="0" borderId="14" xfId="0" applyFont="1" applyBorder="1"/>
    <xf numFmtId="164" fontId="22" fillId="0" borderId="15" xfId="3" applyNumberFormat="1" applyFont="1" applyBorder="1"/>
    <xf numFmtId="0" fontId="22" fillId="0" borderId="16" xfId="0" applyFont="1" applyBorder="1"/>
    <xf numFmtId="0" fontId="22" fillId="0" borderId="17" xfId="0" applyFont="1" applyBorder="1"/>
    <xf numFmtId="164" fontId="22" fillId="0" borderId="18" xfId="3" applyNumberFormat="1" applyFont="1" applyBorder="1"/>
    <xf numFmtId="0" fontId="5" fillId="5" borderId="0" xfId="0" applyFont="1" applyFill="1"/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24" fillId="4" borderId="11" xfId="0" applyFont="1" applyFill="1" applyBorder="1"/>
    <xf numFmtId="164" fontId="24" fillId="4" borderId="12" xfId="3" applyNumberFormat="1" applyFont="1" applyFill="1" applyBorder="1"/>
    <xf numFmtId="0" fontId="22" fillId="5" borderId="14" xfId="0" applyFont="1" applyFill="1" applyBorder="1"/>
    <xf numFmtId="164" fontId="22" fillId="5" borderId="15" xfId="3" applyNumberFormat="1" applyFont="1" applyFill="1" applyBorder="1"/>
    <xf numFmtId="0" fontId="22" fillId="5" borderId="16" xfId="0" applyFont="1" applyFill="1" applyBorder="1"/>
    <xf numFmtId="0" fontId="22" fillId="5" borderId="17" xfId="0" applyFont="1" applyFill="1" applyBorder="1"/>
    <xf numFmtId="0" fontId="23" fillId="5" borderId="11" xfId="0" applyFont="1" applyFill="1" applyBorder="1"/>
    <xf numFmtId="164" fontId="23" fillId="5" borderId="12" xfId="3" applyNumberFormat="1" applyFont="1" applyFill="1" applyBorder="1"/>
    <xf numFmtId="0" fontId="21" fillId="0" borderId="0" xfId="0" applyFont="1"/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23" fillId="5" borderId="0" xfId="0" applyFont="1" applyFill="1"/>
    <xf numFmtId="0" fontId="22" fillId="5" borderId="0" xfId="0" applyFont="1" applyFill="1"/>
    <xf numFmtId="0" fontId="24" fillId="3" borderId="11" xfId="0" applyFont="1" applyFill="1" applyBorder="1" applyAlignment="1">
      <alignment horizontal="center"/>
    </xf>
    <xf numFmtId="0" fontId="2" fillId="5" borderId="0" xfId="0" applyFont="1" applyFill="1"/>
    <xf numFmtId="0" fontId="25" fillId="3" borderId="11" xfId="0" applyFont="1" applyFill="1" applyBorder="1" applyAlignment="1">
      <alignment horizontal="center"/>
    </xf>
    <xf numFmtId="0" fontId="25" fillId="3" borderId="12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6" fillId="4" borderId="11" xfId="0" applyFont="1" applyFill="1" applyBorder="1"/>
    <xf numFmtId="164" fontId="26" fillId="4" borderId="12" xfId="3" applyNumberFormat="1" applyFont="1" applyFill="1" applyBorder="1"/>
    <xf numFmtId="164" fontId="21" fillId="5" borderId="0" xfId="3" applyNumberFormat="1" applyFont="1" applyFill="1" applyBorder="1"/>
    <xf numFmtId="0" fontId="27" fillId="5" borderId="0" xfId="0" applyFont="1" applyFill="1"/>
    <xf numFmtId="0" fontId="0" fillId="5" borderId="20" xfId="0" applyFill="1" applyBorder="1"/>
    <xf numFmtId="0" fontId="0" fillId="5" borderId="1" xfId="0" applyFill="1" applyBorder="1"/>
    <xf numFmtId="0" fontId="0" fillId="5" borderId="19" xfId="0" applyFill="1" applyBorder="1"/>
    <xf numFmtId="0" fontId="22" fillId="0" borderId="6" xfId="0" applyFont="1" applyBorder="1"/>
    <xf numFmtId="164" fontId="22" fillId="0" borderId="6" xfId="3" applyNumberFormat="1" applyFont="1" applyBorder="1"/>
    <xf numFmtId="0" fontId="12" fillId="3" borderId="6" xfId="0" applyFont="1" applyFill="1" applyBorder="1" applyAlignment="1">
      <alignment horizontal="center"/>
    </xf>
    <xf numFmtId="0" fontId="24" fillId="4" borderId="6" xfId="0" applyFont="1" applyFill="1" applyBorder="1"/>
    <xf numFmtId="164" fontId="24" fillId="4" borderId="6" xfId="3" applyNumberFormat="1" applyFont="1" applyFill="1" applyBorder="1"/>
    <xf numFmtId="0" fontId="1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4" fillId="5" borderId="0" xfId="2" applyFont="1" applyFill="1" applyAlignment="1">
      <alignment horizontal="center"/>
    </xf>
    <xf numFmtId="0" fontId="13" fillId="5" borderId="0" xfId="2" applyFont="1" applyFill="1" applyAlignment="1">
      <alignment horizontal="center"/>
    </xf>
    <xf numFmtId="0" fontId="15" fillId="5" borderId="0" xfId="2" applyFont="1" applyFill="1" applyAlignment="1">
      <alignment horizontal="center"/>
    </xf>
    <xf numFmtId="0" fontId="9" fillId="5" borderId="0" xfId="2" applyFont="1" applyFill="1" applyAlignment="1">
      <alignment horizontal="left" wrapText="1"/>
    </xf>
    <xf numFmtId="0" fontId="8" fillId="5" borderId="0" xfId="2" applyFont="1" applyFill="1" applyAlignment="1">
      <alignment horizontal="left" wrapText="1"/>
    </xf>
    <xf numFmtId="0" fontId="13" fillId="5" borderId="0" xfId="0" applyFont="1" applyFill="1" applyAlignment="1">
      <alignment horizontal="center"/>
    </xf>
    <xf numFmtId="0" fontId="9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927100</xdr:colOff>
      <xdr:row>1</xdr:row>
      <xdr:rowOff>12700</xdr:rowOff>
    </xdr:from>
    <xdr:to>
      <xdr:col>6</xdr:col>
      <xdr:colOff>211978</xdr:colOff>
      <xdr:row>5</xdr:row>
      <xdr:rowOff>171076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96F535-BC78-4008-B1E9-987B98155C0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038600" y="203200"/>
          <a:ext cx="2167778" cy="9203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</xdr:colOff>
      <xdr:row>1</xdr:row>
      <xdr:rowOff>12700</xdr:rowOff>
    </xdr:from>
    <xdr:to>
      <xdr:col>6</xdr:col>
      <xdr:colOff>161178</xdr:colOff>
      <xdr:row>5</xdr:row>
      <xdr:rowOff>18676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911BBE-7BB1-4B14-87FE-3840B16DB19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457700" y="203200"/>
          <a:ext cx="2167778" cy="7679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114300</xdr:rowOff>
    </xdr:from>
    <xdr:to>
      <xdr:col>6</xdr:col>
      <xdr:colOff>110378</xdr:colOff>
      <xdr:row>5</xdr:row>
      <xdr:rowOff>120276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09B7E8-CAC6-40D6-AFBF-13B53D7FCFA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406900" y="304800"/>
          <a:ext cx="2167778" cy="7679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114300</xdr:rowOff>
    </xdr:from>
    <xdr:to>
      <xdr:col>6</xdr:col>
      <xdr:colOff>262778</xdr:colOff>
      <xdr:row>6</xdr:row>
      <xdr:rowOff>171076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58D02E-8D02-4686-9B7F-EFD2E4CF8AD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559300" y="304800"/>
          <a:ext cx="2167778" cy="100927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933451</xdr:colOff>
      <xdr:row>1</xdr:row>
      <xdr:rowOff>57150</xdr:rowOff>
    </xdr:from>
    <xdr:to>
      <xdr:col>6</xdr:col>
      <xdr:colOff>9525</xdr:colOff>
      <xdr:row>5</xdr:row>
      <xdr:rowOff>9524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097E73B-D571-4C1E-9059-0013B526663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905251" y="438150"/>
          <a:ext cx="2047874" cy="7143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180975</xdr:rowOff>
    </xdr:from>
    <xdr:to>
      <xdr:col>6</xdr:col>
      <xdr:colOff>219074</xdr:colOff>
      <xdr:row>4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2DC2C-1CF6-4955-8526-35EA32DB7F5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114800" y="180975"/>
          <a:ext cx="2047874" cy="7143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0</xdr:rowOff>
    </xdr:from>
    <xdr:to>
      <xdr:col>6</xdr:col>
      <xdr:colOff>285749</xdr:colOff>
      <xdr:row>3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DD1A5C-206E-47BC-AE77-EE7224DDC6A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181475" y="0"/>
          <a:ext cx="2047874" cy="7143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0</xdr:row>
      <xdr:rowOff>0</xdr:rowOff>
    </xdr:from>
    <xdr:to>
      <xdr:col>6</xdr:col>
      <xdr:colOff>171449</xdr:colOff>
      <xdr:row>3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6A6D49-E6EF-4E63-A55D-E074968D75E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067175" y="0"/>
          <a:ext cx="2047874" cy="7143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0</xdr:rowOff>
    </xdr:from>
    <xdr:to>
      <xdr:col>6</xdr:col>
      <xdr:colOff>380999</xdr:colOff>
      <xdr:row>3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46AF0D-B7C1-402E-BBD6-F98A47B07F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276725" y="0"/>
          <a:ext cx="2047874" cy="7143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0</xdr:rowOff>
    </xdr:from>
    <xdr:to>
      <xdr:col>6</xdr:col>
      <xdr:colOff>309561</xdr:colOff>
      <xdr:row>3</xdr:row>
      <xdr:rowOff>130968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9311E6-A51E-4BB3-9585-1ECEC9CF430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191000" y="0"/>
          <a:ext cx="2047874" cy="7143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9525</xdr:rowOff>
    </xdr:from>
    <xdr:to>
      <xdr:col>6</xdr:col>
      <xdr:colOff>180974</xdr:colOff>
      <xdr:row>3</xdr:row>
      <xdr:rowOff>152399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B8EBC4-45A0-4F90-BA78-8E6845D5C93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076700" y="9525"/>
          <a:ext cx="2047874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698500</xdr:colOff>
      <xdr:row>1</xdr:row>
      <xdr:rowOff>0</xdr:rowOff>
    </xdr:from>
    <xdr:to>
      <xdr:col>5</xdr:col>
      <xdr:colOff>669178</xdr:colOff>
      <xdr:row>5</xdr:row>
      <xdr:rowOff>158376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4ADB89-B61A-4793-961A-93E5888191D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835400" y="190500"/>
          <a:ext cx="2167778" cy="92037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302558</xdr:colOff>
      <xdr:row>0</xdr:row>
      <xdr:rowOff>56030</xdr:rowOff>
    </xdr:from>
    <xdr:to>
      <xdr:col>6</xdr:col>
      <xdr:colOff>560293</xdr:colOff>
      <xdr:row>6</xdr:row>
      <xdr:rowOff>44824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B8D58A-9C6A-47F8-B1EB-0E236B60C35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549587" y="56030"/>
          <a:ext cx="2386853" cy="101973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100853</xdr:colOff>
      <xdr:row>1</xdr:row>
      <xdr:rowOff>11205</xdr:rowOff>
    </xdr:from>
    <xdr:to>
      <xdr:col>6</xdr:col>
      <xdr:colOff>251573</xdr:colOff>
      <xdr:row>5</xdr:row>
      <xdr:rowOff>129325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8FD973-6184-42E1-A1C8-FBB97663C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265" y="11205"/>
          <a:ext cx="2492749" cy="79047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263339</xdr:colOff>
      <xdr:row>0</xdr:row>
      <xdr:rowOff>130969</xdr:rowOff>
    </xdr:from>
    <xdr:to>
      <xdr:col>6</xdr:col>
      <xdr:colOff>109398</xdr:colOff>
      <xdr:row>6</xdr:row>
      <xdr:rowOff>117101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0597FF-8078-4AD2-A0C1-77DBF2103F0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5371120" y="130969"/>
          <a:ext cx="2167778" cy="102197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263339</xdr:colOff>
      <xdr:row>0</xdr:row>
      <xdr:rowOff>130969</xdr:rowOff>
    </xdr:from>
    <xdr:to>
      <xdr:col>6</xdr:col>
      <xdr:colOff>109398</xdr:colOff>
      <xdr:row>6</xdr:row>
      <xdr:rowOff>117101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F28129-C416-42A3-AB40-94AC8DE8393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930589" y="130969"/>
          <a:ext cx="2170159" cy="995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774700</xdr:colOff>
      <xdr:row>0</xdr:row>
      <xdr:rowOff>63500</xdr:rowOff>
    </xdr:from>
    <xdr:to>
      <xdr:col>5</xdr:col>
      <xdr:colOff>872378</xdr:colOff>
      <xdr:row>4</xdr:row>
      <xdr:rowOff>120276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D194C4-5FBD-4373-84E8-D7ED4C0736A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911600" y="63500"/>
          <a:ext cx="2167778" cy="9203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152400</xdr:rowOff>
    </xdr:from>
    <xdr:to>
      <xdr:col>5</xdr:col>
      <xdr:colOff>554878</xdr:colOff>
      <xdr:row>5</xdr:row>
      <xdr:rowOff>120276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6E6A-47EB-45DC-8459-57A5A98B541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848100" y="152400"/>
          <a:ext cx="2167778" cy="9203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916781</xdr:colOff>
      <xdr:row>0</xdr:row>
      <xdr:rowOff>0</xdr:rowOff>
    </xdr:from>
    <xdr:to>
      <xdr:col>6</xdr:col>
      <xdr:colOff>36559</xdr:colOff>
      <xdr:row>4</xdr:row>
      <xdr:rowOff>146470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47F947-B212-4D52-A27A-87649923A59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048125" y="0"/>
          <a:ext cx="2167778" cy="9203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162928</xdr:rowOff>
    </xdr:from>
    <xdr:to>
      <xdr:col>5</xdr:col>
      <xdr:colOff>776627</xdr:colOff>
      <xdr:row>5</xdr:row>
      <xdr:rowOff>143337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0F88EC-491F-4E15-91F2-BF925800504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847599" y="162928"/>
          <a:ext cx="2167778" cy="9203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977900</xdr:colOff>
      <xdr:row>0</xdr:row>
      <xdr:rowOff>0</xdr:rowOff>
    </xdr:from>
    <xdr:to>
      <xdr:col>6</xdr:col>
      <xdr:colOff>72278</xdr:colOff>
      <xdr:row>4</xdr:row>
      <xdr:rowOff>158376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165B94-784A-4FA5-8451-C4E5810510C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140200" y="0"/>
          <a:ext cx="2167778" cy="9203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12700</xdr:rowOff>
    </xdr:from>
    <xdr:to>
      <xdr:col>6</xdr:col>
      <xdr:colOff>389778</xdr:colOff>
      <xdr:row>4</xdr:row>
      <xdr:rowOff>171076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43416E-E90E-41FD-A055-75663245894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127500" y="12700"/>
          <a:ext cx="2167778" cy="9203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177800</xdr:rowOff>
    </xdr:from>
    <xdr:to>
      <xdr:col>6</xdr:col>
      <xdr:colOff>72278</xdr:colOff>
      <xdr:row>4</xdr:row>
      <xdr:rowOff>183776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4FA94-0A6C-4901-B331-3A6178C96B4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368800" y="177800"/>
          <a:ext cx="2167778" cy="7679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0%20(5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olidado%20Nacional%20Siembra,%20Cosecha%20y%20Producci&#243;n%202010%20(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olidado%20Nacional%20Siembra,%20Cosecha%20y%20Producci&#243;n%202011%20(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olidado%20Nacional%20Siembra,%20Cosecha%20y%20Producci&#243;n%202019..%20DEVARES%20ACTUALIZADO%20(1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MODIF.%20Consolidado%20Nacional%20Siembra,%20Cosecha%20y%20Producci&#243;n%202020%20FINAL.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9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57">
          <cell r="B57">
            <v>0</v>
          </cell>
          <cell r="C57">
            <v>33325</v>
          </cell>
          <cell r="D57">
            <v>17500</v>
          </cell>
          <cell r="E57">
            <v>0</v>
          </cell>
          <cell r="F57">
            <v>4099</v>
          </cell>
          <cell r="G57">
            <v>837</v>
          </cell>
          <cell r="H57">
            <v>8183</v>
          </cell>
          <cell r="I57">
            <v>3916</v>
          </cell>
        </row>
        <row r="58">
          <cell r="B58">
            <v>2497</v>
          </cell>
          <cell r="C58">
            <v>1938</v>
          </cell>
          <cell r="D58">
            <v>1787</v>
          </cell>
          <cell r="E58">
            <v>1526</v>
          </cell>
          <cell r="F58">
            <v>4135</v>
          </cell>
          <cell r="G58">
            <v>1922</v>
          </cell>
          <cell r="H58">
            <v>12950</v>
          </cell>
          <cell r="I58">
            <v>1731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13789</v>
          </cell>
          <cell r="H59">
            <v>25</v>
          </cell>
          <cell r="I59">
            <v>0</v>
          </cell>
        </row>
        <row r="60">
          <cell r="B60">
            <v>1500</v>
          </cell>
          <cell r="C60">
            <v>85000</v>
          </cell>
          <cell r="D60">
            <v>451</v>
          </cell>
          <cell r="E60">
            <v>1351</v>
          </cell>
          <cell r="F60">
            <v>8310</v>
          </cell>
          <cell r="G60">
            <v>13420</v>
          </cell>
          <cell r="H60">
            <v>700</v>
          </cell>
          <cell r="I60">
            <v>36000</v>
          </cell>
        </row>
        <row r="61">
          <cell r="B61">
            <v>0</v>
          </cell>
          <cell r="C61">
            <v>0</v>
          </cell>
          <cell r="D61">
            <v>811</v>
          </cell>
          <cell r="E61">
            <v>0</v>
          </cell>
          <cell r="F61">
            <v>70</v>
          </cell>
          <cell r="G61">
            <v>26</v>
          </cell>
          <cell r="H61">
            <v>1186</v>
          </cell>
          <cell r="I61">
            <v>0</v>
          </cell>
        </row>
        <row r="62">
          <cell r="B62">
            <v>5622</v>
          </cell>
          <cell r="C62">
            <v>45</v>
          </cell>
          <cell r="D62">
            <v>1247</v>
          </cell>
          <cell r="E62">
            <v>1317</v>
          </cell>
          <cell r="F62">
            <v>1034</v>
          </cell>
          <cell r="G62">
            <v>1331</v>
          </cell>
          <cell r="H62">
            <v>13228</v>
          </cell>
          <cell r="I62">
            <v>4682</v>
          </cell>
        </row>
        <row r="63">
          <cell r="B63">
            <v>218</v>
          </cell>
          <cell r="C63">
            <v>212</v>
          </cell>
          <cell r="D63">
            <v>67</v>
          </cell>
          <cell r="E63">
            <v>119</v>
          </cell>
          <cell r="F63">
            <v>100</v>
          </cell>
          <cell r="G63">
            <v>1297</v>
          </cell>
          <cell r="H63">
            <v>2017</v>
          </cell>
          <cell r="I63">
            <v>979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115</v>
          </cell>
          <cell r="G64">
            <v>555</v>
          </cell>
          <cell r="H64">
            <v>460</v>
          </cell>
          <cell r="I64">
            <v>0</v>
          </cell>
        </row>
        <row r="65">
          <cell r="B65">
            <v>2597</v>
          </cell>
          <cell r="C65">
            <v>1026</v>
          </cell>
          <cell r="D65">
            <v>2463</v>
          </cell>
          <cell r="E65">
            <v>871</v>
          </cell>
          <cell r="F65">
            <v>12128</v>
          </cell>
          <cell r="G65">
            <v>25856</v>
          </cell>
          <cell r="H65">
            <v>52577</v>
          </cell>
          <cell r="I65">
            <v>1571</v>
          </cell>
        </row>
        <row r="66">
          <cell r="B66">
            <v>585</v>
          </cell>
          <cell r="C66">
            <v>890</v>
          </cell>
          <cell r="D66">
            <v>361</v>
          </cell>
          <cell r="E66">
            <v>1132</v>
          </cell>
          <cell r="F66">
            <v>1371</v>
          </cell>
          <cell r="G66">
            <v>286</v>
          </cell>
          <cell r="H66">
            <v>4678</v>
          </cell>
          <cell r="I66">
            <v>337</v>
          </cell>
        </row>
        <row r="67">
          <cell r="B67">
            <v>19</v>
          </cell>
          <cell r="C67">
            <v>281</v>
          </cell>
          <cell r="D67">
            <v>12</v>
          </cell>
          <cell r="E67">
            <v>3</v>
          </cell>
          <cell r="F67">
            <v>1541</v>
          </cell>
          <cell r="G67">
            <v>130</v>
          </cell>
          <cell r="H67">
            <v>105</v>
          </cell>
          <cell r="I67">
            <v>1238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1739</v>
          </cell>
          <cell r="F68">
            <v>978</v>
          </cell>
          <cell r="G68">
            <v>50</v>
          </cell>
          <cell r="H68">
            <v>0</v>
          </cell>
          <cell r="I68">
            <v>0</v>
          </cell>
        </row>
        <row r="69">
          <cell r="B69">
            <v>584</v>
          </cell>
          <cell r="C69">
            <v>4060</v>
          </cell>
          <cell r="D69">
            <v>135</v>
          </cell>
          <cell r="E69">
            <v>1182</v>
          </cell>
          <cell r="F69">
            <v>2127</v>
          </cell>
          <cell r="G69">
            <v>587</v>
          </cell>
          <cell r="H69">
            <v>6</v>
          </cell>
          <cell r="I69">
            <v>773</v>
          </cell>
        </row>
        <row r="70">
          <cell r="B70">
            <v>5855</v>
          </cell>
          <cell r="C70">
            <v>957</v>
          </cell>
          <cell r="D70">
            <v>4794</v>
          </cell>
          <cell r="E70">
            <v>7082</v>
          </cell>
          <cell r="F70">
            <v>6071</v>
          </cell>
          <cell r="G70">
            <v>1178</v>
          </cell>
          <cell r="H70">
            <v>3828</v>
          </cell>
          <cell r="I70">
            <v>1209</v>
          </cell>
        </row>
        <row r="71">
          <cell r="B71">
            <v>537</v>
          </cell>
          <cell r="C71">
            <v>302</v>
          </cell>
          <cell r="D71">
            <v>1215</v>
          </cell>
          <cell r="E71">
            <v>505</v>
          </cell>
          <cell r="F71">
            <v>288</v>
          </cell>
          <cell r="G71">
            <v>349</v>
          </cell>
          <cell r="H71">
            <v>508</v>
          </cell>
          <cell r="I71">
            <v>106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874</v>
          </cell>
          <cell r="C73">
            <v>1457</v>
          </cell>
          <cell r="D73">
            <v>139</v>
          </cell>
          <cell r="E73">
            <v>1417</v>
          </cell>
          <cell r="F73">
            <v>1366</v>
          </cell>
          <cell r="G73">
            <v>839</v>
          </cell>
          <cell r="H73">
            <v>162</v>
          </cell>
          <cell r="I73">
            <v>485</v>
          </cell>
        </row>
        <row r="74">
          <cell r="B74">
            <v>407</v>
          </cell>
          <cell r="C74">
            <v>60</v>
          </cell>
          <cell r="D74">
            <v>53</v>
          </cell>
          <cell r="E74">
            <v>556</v>
          </cell>
          <cell r="F74">
            <v>185</v>
          </cell>
          <cell r="G74">
            <v>387</v>
          </cell>
          <cell r="H74">
            <v>337</v>
          </cell>
          <cell r="I74">
            <v>32</v>
          </cell>
        </row>
        <row r="75">
          <cell r="B75">
            <v>122</v>
          </cell>
          <cell r="C75">
            <v>0</v>
          </cell>
          <cell r="D75">
            <v>1911</v>
          </cell>
          <cell r="E75">
            <v>30</v>
          </cell>
          <cell r="F75">
            <v>388</v>
          </cell>
          <cell r="G75">
            <v>305</v>
          </cell>
          <cell r="H75">
            <v>148</v>
          </cell>
          <cell r="I75">
            <v>8</v>
          </cell>
        </row>
        <row r="76">
          <cell r="B76">
            <v>70</v>
          </cell>
          <cell r="C76">
            <v>106</v>
          </cell>
          <cell r="D76">
            <v>79</v>
          </cell>
          <cell r="E76">
            <v>436</v>
          </cell>
          <cell r="F76">
            <v>295</v>
          </cell>
          <cell r="G76">
            <v>26</v>
          </cell>
          <cell r="H76">
            <v>202</v>
          </cell>
          <cell r="I76">
            <v>11</v>
          </cell>
        </row>
        <row r="77">
          <cell r="B77">
            <v>29</v>
          </cell>
          <cell r="C77">
            <v>17</v>
          </cell>
          <cell r="D77">
            <v>32</v>
          </cell>
          <cell r="E77">
            <v>738</v>
          </cell>
          <cell r="F77">
            <v>170</v>
          </cell>
          <cell r="G77">
            <v>69</v>
          </cell>
          <cell r="H77">
            <v>24</v>
          </cell>
          <cell r="I77">
            <v>12</v>
          </cell>
        </row>
        <row r="78">
          <cell r="B78">
            <v>76</v>
          </cell>
          <cell r="C78">
            <v>0</v>
          </cell>
          <cell r="D78">
            <v>0</v>
          </cell>
          <cell r="E78">
            <v>1372</v>
          </cell>
          <cell r="F78">
            <v>285</v>
          </cell>
          <cell r="G78">
            <v>175</v>
          </cell>
          <cell r="H78">
            <v>133</v>
          </cell>
          <cell r="I78">
            <v>0</v>
          </cell>
        </row>
        <row r="79">
          <cell r="B79">
            <v>183</v>
          </cell>
          <cell r="C79">
            <v>43</v>
          </cell>
          <cell r="D79">
            <v>9</v>
          </cell>
          <cell r="E79">
            <v>421</v>
          </cell>
          <cell r="F79">
            <v>828</v>
          </cell>
          <cell r="G79">
            <v>0</v>
          </cell>
          <cell r="H79">
            <v>61</v>
          </cell>
          <cell r="I79">
            <v>29</v>
          </cell>
        </row>
        <row r="80">
          <cell r="B80">
            <v>9896</v>
          </cell>
          <cell r="C80">
            <v>0</v>
          </cell>
          <cell r="D80">
            <v>9020</v>
          </cell>
          <cell r="E80">
            <v>0</v>
          </cell>
          <cell r="F80">
            <v>3116</v>
          </cell>
          <cell r="G80">
            <v>7553</v>
          </cell>
          <cell r="H80">
            <v>33245</v>
          </cell>
          <cell r="I80">
            <v>0</v>
          </cell>
        </row>
        <row r="81">
          <cell r="B81">
            <v>18</v>
          </cell>
          <cell r="C81">
            <v>2</v>
          </cell>
          <cell r="D81">
            <v>0</v>
          </cell>
          <cell r="E81">
            <v>511</v>
          </cell>
          <cell r="F81">
            <v>1055</v>
          </cell>
          <cell r="G81">
            <v>88</v>
          </cell>
          <cell r="H81">
            <v>0</v>
          </cell>
          <cell r="I81">
            <v>0</v>
          </cell>
        </row>
        <row r="82">
          <cell r="B82">
            <v>1580</v>
          </cell>
          <cell r="C82">
            <v>0</v>
          </cell>
          <cell r="D82">
            <v>417</v>
          </cell>
          <cell r="E82">
            <v>30</v>
          </cell>
          <cell r="F82">
            <v>398</v>
          </cell>
          <cell r="G82">
            <v>441</v>
          </cell>
          <cell r="H82">
            <v>4009</v>
          </cell>
          <cell r="I82">
            <v>3</v>
          </cell>
        </row>
        <row r="83">
          <cell r="B83">
            <v>125</v>
          </cell>
          <cell r="C83">
            <v>1947</v>
          </cell>
          <cell r="D83">
            <v>35</v>
          </cell>
          <cell r="E83">
            <v>441</v>
          </cell>
          <cell r="F83">
            <v>583</v>
          </cell>
          <cell r="G83">
            <v>0</v>
          </cell>
          <cell r="H83">
            <v>0</v>
          </cell>
          <cell r="I83">
            <v>820</v>
          </cell>
        </row>
        <row r="84">
          <cell r="B84">
            <v>1005</v>
          </cell>
          <cell r="C84">
            <v>1678</v>
          </cell>
          <cell r="D84">
            <v>1173</v>
          </cell>
          <cell r="E84">
            <v>2312</v>
          </cell>
          <cell r="F84">
            <v>1174</v>
          </cell>
          <cell r="G84">
            <v>1815</v>
          </cell>
          <cell r="H84">
            <v>304</v>
          </cell>
          <cell r="I84">
            <v>185</v>
          </cell>
        </row>
        <row r="85">
          <cell r="B85">
            <v>0</v>
          </cell>
          <cell r="C85">
            <v>8</v>
          </cell>
          <cell r="D85">
            <v>3790</v>
          </cell>
          <cell r="E85">
            <v>0</v>
          </cell>
          <cell r="F85">
            <v>0</v>
          </cell>
          <cell r="G85">
            <v>210</v>
          </cell>
          <cell r="H85">
            <v>2507</v>
          </cell>
          <cell r="I85">
            <v>60</v>
          </cell>
        </row>
        <row r="86">
          <cell r="B86">
            <v>3260</v>
          </cell>
          <cell r="C86">
            <v>9207</v>
          </cell>
          <cell r="D86">
            <v>662</v>
          </cell>
          <cell r="E86">
            <v>2995</v>
          </cell>
          <cell r="F86">
            <v>16515</v>
          </cell>
          <cell r="G86">
            <v>5477</v>
          </cell>
          <cell r="H86">
            <v>7</v>
          </cell>
          <cell r="I86">
            <v>6908</v>
          </cell>
        </row>
        <row r="87">
          <cell r="B87">
            <v>150</v>
          </cell>
          <cell r="C87">
            <v>3177</v>
          </cell>
          <cell r="D87">
            <v>24</v>
          </cell>
          <cell r="E87">
            <v>23</v>
          </cell>
          <cell r="F87">
            <v>70</v>
          </cell>
          <cell r="G87">
            <v>368</v>
          </cell>
          <cell r="H87">
            <v>0</v>
          </cell>
          <cell r="I87">
            <v>10</v>
          </cell>
        </row>
        <row r="88">
          <cell r="B88">
            <v>10</v>
          </cell>
          <cell r="C88">
            <v>17</v>
          </cell>
          <cell r="D88">
            <v>0</v>
          </cell>
          <cell r="E88">
            <v>65</v>
          </cell>
          <cell r="F88">
            <v>2189</v>
          </cell>
          <cell r="G88">
            <v>923</v>
          </cell>
          <cell r="H88">
            <v>0</v>
          </cell>
          <cell r="I88">
            <v>4245</v>
          </cell>
        </row>
        <row r="89">
          <cell r="B89">
            <v>38351</v>
          </cell>
          <cell r="C89">
            <v>3935</v>
          </cell>
          <cell r="D89">
            <v>60555</v>
          </cell>
          <cell r="E89">
            <v>8299</v>
          </cell>
          <cell r="F89">
            <v>21392</v>
          </cell>
          <cell r="G89">
            <v>61921</v>
          </cell>
          <cell r="H89">
            <v>18439</v>
          </cell>
          <cell r="I89">
            <v>268</v>
          </cell>
        </row>
        <row r="90">
          <cell r="B90">
            <v>131877</v>
          </cell>
          <cell r="C90">
            <v>90829</v>
          </cell>
          <cell r="D90">
            <v>12410</v>
          </cell>
          <cell r="E90">
            <v>177934</v>
          </cell>
          <cell r="F90">
            <v>41276</v>
          </cell>
          <cell r="G90">
            <v>56338</v>
          </cell>
          <cell r="H90">
            <v>26439</v>
          </cell>
          <cell r="I90">
            <v>2892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</sheetData>
      <sheetData sheetId="3">
        <row r="57">
          <cell r="B57">
            <v>0</v>
          </cell>
          <cell r="C57">
            <v>3041</v>
          </cell>
          <cell r="D57">
            <v>9690</v>
          </cell>
          <cell r="E57">
            <v>0</v>
          </cell>
          <cell r="F57">
            <v>519</v>
          </cell>
          <cell r="G57">
            <v>521</v>
          </cell>
          <cell r="H57">
            <v>1727</v>
          </cell>
          <cell r="I57">
            <v>0</v>
          </cell>
        </row>
        <row r="58">
          <cell r="B58">
            <v>14354</v>
          </cell>
          <cell r="C58">
            <v>2429</v>
          </cell>
          <cell r="D58">
            <v>1317</v>
          </cell>
          <cell r="E58">
            <v>2236</v>
          </cell>
          <cell r="F58">
            <v>3392</v>
          </cell>
          <cell r="G58">
            <v>1463</v>
          </cell>
          <cell r="H58">
            <v>3563</v>
          </cell>
          <cell r="I58">
            <v>3341</v>
          </cell>
        </row>
        <row r="59">
          <cell r="B59">
            <v>70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2511</v>
          </cell>
          <cell r="H59">
            <v>0</v>
          </cell>
          <cell r="I59">
            <v>0</v>
          </cell>
        </row>
        <row r="60">
          <cell r="B60">
            <v>1510</v>
          </cell>
          <cell r="C60">
            <v>85100</v>
          </cell>
          <cell r="D60">
            <v>455</v>
          </cell>
          <cell r="E60">
            <v>1350</v>
          </cell>
          <cell r="F60">
            <v>8300</v>
          </cell>
          <cell r="G60">
            <v>13430</v>
          </cell>
          <cell r="H60">
            <v>720</v>
          </cell>
          <cell r="I60">
            <v>36100</v>
          </cell>
        </row>
        <row r="61">
          <cell r="B61">
            <v>0</v>
          </cell>
          <cell r="C61">
            <v>34</v>
          </cell>
          <cell r="D61">
            <v>30</v>
          </cell>
          <cell r="E61">
            <v>0</v>
          </cell>
          <cell r="F61">
            <v>0</v>
          </cell>
          <cell r="G61">
            <v>15</v>
          </cell>
          <cell r="H61">
            <v>530</v>
          </cell>
          <cell r="I61">
            <v>0</v>
          </cell>
        </row>
        <row r="62">
          <cell r="B62">
            <v>10122</v>
          </cell>
          <cell r="C62">
            <v>285</v>
          </cell>
          <cell r="D62">
            <v>3081</v>
          </cell>
          <cell r="E62">
            <v>1553</v>
          </cell>
          <cell r="F62">
            <v>1020</v>
          </cell>
          <cell r="G62">
            <v>2291</v>
          </cell>
          <cell r="H62">
            <v>106865</v>
          </cell>
          <cell r="I62">
            <v>10090</v>
          </cell>
        </row>
        <row r="63">
          <cell r="B63">
            <v>663</v>
          </cell>
          <cell r="C63">
            <v>237</v>
          </cell>
          <cell r="D63">
            <v>341</v>
          </cell>
          <cell r="E63">
            <v>141</v>
          </cell>
          <cell r="F63">
            <v>40</v>
          </cell>
          <cell r="G63">
            <v>1271</v>
          </cell>
          <cell r="H63">
            <v>14848</v>
          </cell>
          <cell r="I63">
            <v>1446</v>
          </cell>
        </row>
        <row r="64">
          <cell r="B64">
            <v>0</v>
          </cell>
          <cell r="C64">
            <v>0</v>
          </cell>
          <cell r="D64">
            <v>4</v>
          </cell>
          <cell r="E64">
            <v>71</v>
          </cell>
          <cell r="F64">
            <v>0</v>
          </cell>
          <cell r="G64">
            <v>687</v>
          </cell>
          <cell r="H64">
            <v>1181</v>
          </cell>
          <cell r="I64">
            <v>0</v>
          </cell>
        </row>
        <row r="65">
          <cell r="B65">
            <v>4035</v>
          </cell>
          <cell r="C65">
            <v>1041</v>
          </cell>
          <cell r="D65">
            <v>2301</v>
          </cell>
          <cell r="E65">
            <v>1273</v>
          </cell>
          <cell r="F65">
            <v>8835</v>
          </cell>
          <cell r="G65">
            <v>33795</v>
          </cell>
          <cell r="H65">
            <v>42136</v>
          </cell>
          <cell r="I65">
            <v>1867</v>
          </cell>
        </row>
        <row r="66">
          <cell r="B66">
            <v>2000</v>
          </cell>
          <cell r="C66">
            <v>1262</v>
          </cell>
          <cell r="D66">
            <v>599</v>
          </cell>
          <cell r="E66">
            <v>2374</v>
          </cell>
          <cell r="F66">
            <v>1225</v>
          </cell>
          <cell r="G66">
            <v>199</v>
          </cell>
          <cell r="H66">
            <v>3133</v>
          </cell>
          <cell r="I66">
            <v>607</v>
          </cell>
        </row>
        <row r="67">
          <cell r="B67">
            <v>0</v>
          </cell>
          <cell r="C67">
            <v>235</v>
          </cell>
          <cell r="D67">
            <v>26</v>
          </cell>
          <cell r="E67">
            <v>15</v>
          </cell>
          <cell r="F67">
            <v>1342</v>
          </cell>
          <cell r="G67">
            <v>88</v>
          </cell>
          <cell r="H67">
            <v>240</v>
          </cell>
          <cell r="I67">
            <v>889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5142</v>
          </cell>
          <cell r="F68">
            <v>560</v>
          </cell>
          <cell r="G68">
            <v>23</v>
          </cell>
          <cell r="H68">
            <v>30</v>
          </cell>
          <cell r="I68">
            <v>0</v>
          </cell>
        </row>
        <row r="69">
          <cell r="B69">
            <v>1078</v>
          </cell>
          <cell r="C69">
            <v>4538</v>
          </cell>
          <cell r="D69">
            <v>261</v>
          </cell>
          <cell r="E69">
            <v>715</v>
          </cell>
          <cell r="F69">
            <v>2363</v>
          </cell>
          <cell r="G69">
            <v>960</v>
          </cell>
          <cell r="H69">
            <v>0</v>
          </cell>
          <cell r="I69">
            <v>988</v>
          </cell>
        </row>
        <row r="70">
          <cell r="B70">
            <v>11849</v>
          </cell>
          <cell r="C70">
            <v>3014</v>
          </cell>
          <cell r="D70">
            <v>5712</v>
          </cell>
          <cell r="E70">
            <v>4783</v>
          </cell>
          <cell r="F70">
            <v>5868</v>
          </cell>
          <cell r="G70">
            <v>1063</v>
          </cell>
          <cell r="H70">
            <v>3352</v>
          </cell>
          <cell r="I70">
            <v>1501</v>
          </cell>
        </row>
        <row r="71">
          <cell r="B71">
            <v>668</v>
          </cell>
          <cell r="C71">
            <v>476</v>
          </cell>
          <cell r="D71">
            <v>944</v>
          </cell>
          <cell r="E71">
            <v>765</v>
          </cell>
          <cell r="F71">
            <v>378</v>
          </cell>
          <cell r="G71">
            <v>261</v>
          </cell>
          <cell r="H71">
            <v>332</v>
          </cell>
          <cell r="I71">
            <v>117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25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2536</v>
          </cell>
          <cell r="C73">
            <v>2345</v>
          </cell>
          <cell r="D73">
            <v>251</v>
          </cell>
          <cell r="E73">
            <v>1386</v>
          </cell>
          <cell r="F73">
            <v>996</v>
          </cell>
          <cell r="G73">
            <v>468</v>
          </cell>
          <cell r="H73">
            <v>0</v>
          </cell>
          <cell r="I73">
            <v>173</v>
          </cell>
        </row>
        <row r="74">
          <cell r="B74">
            <v>335</v>
          </cell>
          <cell r="C74">
            <v>96</v>
          </cell>
          <cell r="D74">
            <v>132</v>
          </cell>
          <cell r="E74">
            <v>446</v>
          </cell>
          <cell r="F74">
            <v>271</v>
          </cell>
          <cell r="G74">
            <v>480</v>
          </cell>
          <cell r="H74">
            <v>401</v>
          </cell>
          <cell r="I74">
            <v>42</v>
          </cell>
        </row>
        <row r="75">
          <cell r="B75">
            <v>140</v>
          </cell>
          <cell r="C75">
            <v>0</v>
          </cell>
          <cell r="D75">
            <v>775</v>
          </cell>
          <cell r="E75">
            <v>62</v>
          </cell>
          <cell r="F75">
            <v>3806</v>
          </cell>
          <cell r="G75">
            <v>629</v>
          </cell>
          <cell r="H75">
            <v>365</v>
          </cell>
          <cell r="I75">
            <v>5</v>
          </cell>
        </row>
        <row r="76">
          <cell r="B76">
            <v>108</v>
          </cell>
          <cell r="C76">
            <v>150</v>
          </cell>
          <cell r="D76">
            <v>39</v>
          </cell>
          <cell r="E76">
            <v>330</v>
          </cell>
          <cell r="F76">
            <v>428</v>
          </cell>
          <cell r="G76">
            <v>35</v>
          </cell>
          <cell r="H76">
            <v>28</v>
          </cell>
          <cell r="I76">
            <v>9</v>
          </cell>
        </row>
        <row r="77">
          <cell r="B77">
            <v>65</v>
          </cell>
          <cell r="C77">
            <v>10</v>
          </cell>
          <cell r="D77">
            <v>60</v>
          </cell>
          <cell r="E77">
            <v>509</v>
          </cell>
          <cell r="F77">
            <v>150</v>
          </cell>
          <cell r="G77">
            <v>11</v>
          </cell>
          <cell r="H77">
            <v>33</v>
          </cell>
          <cell r="I77">
            <v>30</v>
          </cell>
        </row>
        <row r="78">
          <cell r="B78">
            <v>111</v>
          </cell>
          <cell r="C78">
            <v>0</v>
          </cell>
          <cell r="D78">
            <v>18</v>
          </cell>
          <cell r="E78">
            <v>1792</v>
          </cell>
          <cell r="F78">
            <v>165</v>
          </cell>
          <cell r="G78">
            <v>119</v>
          </cell>
          <cell r="H78">
            <v>0</v>
          </cell>
          <cell r="I78">
            <v>0</v>
          </cell>
        </row>
        <row r="79">
          <cell r="B79">
            <v>117</v>
          </cell>
          <cell r="C79">
            <v>98</v>
          </cell>
          <cell r="D79">
            <v>0</v>
          </cell>
          <cell r="E79">
            <v>359</v>
          </cell>
          <cell r="F79">
            <v>680</v>
          </cell>
          <cell r="G79">
            <v>8</v>
          </cell>
          <cell r="H79">
            <v>115</v>
          </cell>
          <cell r="I79">
            <v>32</v>
          </cell>
        </row>
        <row r="80">
          <cell r="B80">
            <v>5844</v>
          </cell>
          <cell r="C80">
            <v>0</v>
          </cell>
          <cell r="D80">
            <v>7025</v>
          </cell>
          <cell r="E80">
            <v>0</v>
          </cell>
          <cell r="F80">
            <v>4857</v>
          </cell>
          <cell r="G80">
            <v>4962</v>
          </cell>
          <cell r="H80">
            <v>27244</v>
          </cell>
          <cell r="I80">
            <v>0</v>
          </cell>
        </row>
        <row r="81">
          <cell r="B81">
            <v>12</v>
          </cell>
          <cell r="C81">
            <v>1</v>
          </cell>
          <cell r="D81">
            <v>0</v>
          </cell>
          <cell r="E81">
            <v>633</v>
          </cell>
          <cell r="F81">
            <v>692</v>
          </cell>
          <cell r="G81">
            <v>164</v>
          </cell>
          <cell r="H81">
            <v>0</v>
          </cell>
          <cell r="I81">
            <v>0</v>
          </cell>
        </row>
        <row r="82">
          <cell r="B82">
            <v>0</v>
          </cell>
          <cell r="C82">
            <v>0</v>
          </cell>
          <cell r="D82">
            <v>272</v>
          </cell>
          <cell r="E82">
            <v>0</v>
          </cell>
          <cell r="F82">
            <v>464</v>
          </cell>
          <cell r="G82">
            <v>95</v>
          </cell>
          <cell r="H82">
            <v>326</v>
          </cell>
          <cell r="I82">
            <v>0</v>
          </cell>
        </row>
        <row r="83">
          <cell r="B83">
            <v>111</v>
          </cell>
          <cell r="C83">
            <v>558</v>
          </cell>
          <cell r="D83">
            <v>25</v>
          </cell>
          <cell r="E83">
            <v>423</v>
          </cell>
          <cell r="F83">
            <v>547</v>
          </cell>
          <cell r="G83">
            <v>0</v>
          </cell>
          <cell r="H83">
            <v>0</v>
          </cell>
          <cell r="I83">
            <v>305</v>
          </cell>
        </row>
        <row r="84">
          <cell r="B84">
            <v>843</v>
          </cell>
          <cell r="C84">
            <v>1773</v>
          </cell>
          <cell r="D84">
            <v>1908</v>
          </cell>
          <cell r="E84">
            <v>2324</v>
          </cell>
          <cell r="F84">
            <v>679</v>
          </cell>
          <cell r="G84">
            <v>1538</v>
          </cell>
          <cell r="H84">
            <v>152</v>
          </cell>
          <cell r="I84">
            <v>300</v>
          </cell>
        </row>
        <row r="85">
          <cell r="B85">
            <v>5</v>
          </cell>
          <cell r="C85">
            <v>0</v>
          </cell>
          <cell r="D85">
            <v>2365</v>
          </cell>
          <cell r="E85">
            <v>0</v>
          </cell>
          <cell r="F85">
            <v>0</v>
          </cell>
          <cell r="G85">
            <v>90</v>
          </cell>
          <cell r="H85">
            <v>3710</v>
          </cell>
          <cell r="I85">
            <v>90</v>
          </cell>
        </row>
        <row r="86">
          <cell r="B86">
            <v>2752</v>
          </cell>
          <cell r="C86">
            <v>4801</v>
          </cell>
          <cell r="D86">
            <v>16</v>
          </cell>
          <cell r="E86">
            <v>4306</v>
          </cell>
          <cell r="F86">
            <v>4065</v>
          </cell>
          <cell r="G86">
            <v>5263</v>
          </cell>
          <cell r="H86">
            <v>0</v>
          </cell>
          <cell r="I86">
            <v>8717</v>
          </cell>
        </row>
        <row r="87">
          <cell r="B87">
            <v>491</v>
          </cell>
          <cell r="C87">
            <v>4652</v>
          </cell>
          <cell r="D87">
            <v>10</v>
          </cell>
          <cell r="E87">
            <v>0</v>
          </cell>
          <cell r="F87">
            <v>43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15</v>
          </cell>
          <cell r="C88">
            <v>37</v>
          </cell>
          <cell r="D88">
            <v>0</v>
          </cell>
          <cell r="E88">
            <v>122</v>
          </cell>
          <cell r="F88">
            <v>83</v>
          </cell>
          <cell r="G88">
            <v>1175</v>
          </cell>
          <cell r="H88">
            <v>0</v>
          </cell>
          <cell r="I88">
            <v>3010</v>
          </cell>
        </row>
        <row r="89">
          <cell r="B89">
            <v>37957</v>
          </cell>
          <cell r="C89">
            <v>7721</v>
          </cell>
          <cell r="D89">
            <v>63344</v>
          </cell>
          <cell r="E89">
            <v>7920</v>
          </cell>
          <cell r="F89">
            <v>20721</v>
          </cell>
          <cell r="G89">
            <v>62043</v>
          </cell>
          <cell r="H89">
            <v>12346</v>
          </cell>
          <cell r="I89">
            <v>362</v>
          </cell>
        </row>
        <row r="90">
          <cell r="B90">
            <v>132583</v>
          </cell>
          <cell r="C90">
            <v>99965</v>
          </cell>
          <cell r="D90">
            <v>7677</v>
          </cell>
          <cell r="E90">
            <v>98902</v>
          </cell>
          <cell r="F90">
            <v>42953</v>
          </cell>
          <cell r="G90">
            <v>60919</v>
          </cell>
          <cell r="H90">
            <v>26703</v>
          </cell>
          <cell r="I90">
            <v>2386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</sheetData>
      <sheetData sheetId="4">
        <row r="57">
          <cell r="B57">
            <v>137</v>
          </cell>
          <cell r="C57">
            <v>1990</v>
          </cell>
          <cell r="D57">
            <v>2716</v>
          </cell>
          <cell r="E57">
            <v>53</v>
          </cell>
          <cell r="F57">
            <v>711</v>
          </cell>
          <cell r="G57">
            <v>161</v>
          </cell>
          <cell r="H57">
            <v>389</v>
          </cell>
          <cell r="I57">
            <v>1745</v>
          </cell>
        </row>
        <row r="58">
          <cell r="B58">
            <v>4983</v>
          </cell>
          <cell r="C58">
            <v>1373</v>
          </cell>
          <cell r="D58">
            <v>1706</v>
          </cell>
          <cell r="E58">
            <v>1696</v>
          </cell>
          <cell r="F58">
            <v>1722</v>
          </cell>
          <cell r="G58">
            <v>1742</v>
          </cell>
          <cell r="H58">
            <v>1772</v>
          </cell>
          <cell r="I58">
            <v>1376</v>
          </cell>
        </row>
        <row r="59">
          <cell r="B59">
            <v>100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150</v>
          </cell>
          <cell r="H59">
            <v>0</v>
          </cell>
          <cell r="I59">
            <v>0</v>
          </cell>
        </row>
        <row r="60">
          <cell r="B60">
            <v>1500</v>
          </cell>
          <cell r="C60">
            <v>85500</v>
          </cell>
          <cell r="D60">
            <v>445</v>
          </cell>
          <cell r="E60">
            <v>1355</v>
          </cell>
          <cell r="F60">
            <v>8250</v>
          </cell>
          <cell r="G60">
            <v>13500</v>
          </cell>
          <cell r="H60">
            <v>700</v>
          </cell>
          <cell r="I60">
            <v>36000</v>
          </cell>
        </row>
        <row r="61">
          <cell r="B61">
            <v>0</v>
          </cell>
          <cell r="C61">
            <v>0</v>
          </cell>
          <cell r="D61">
            <v>124</v>
          </cell>
          <cell r="E61">
            <v>0</v>
          </cell>
          <cell r="F61">
            <v>20</v>
          </cell>
          <cell r="G61">
            <v>0</v>
          </cell>
          <cell r="H61">
            <v>1851</v>
          </cell>
          <cell r="I61">
            <v>0</v>
          </cell>
        </row>
        <row r="62">
          <cell r="B62">
            <v>5823</v>
          </cell>
          <cell r="C62">
            <v>272</v>
          </cell>
          <cell r="D62">
            <v>3641</v>
          </cell>
          <cell r="E62">
            <v>2153</v>
          </cell>
          <cell r="F62">
            <v>2188</v>
          </cell>
          <cell r="G62">
            <v>2305</v>
          </cell>
          <cell r="H62">
            <v>29903</v>
          </cell>
          <cell r="I62">
            <v>6390</v>
          </cell>
        </row>
        <row r="63">
          <cell r="B63">
            <v>481</v>
          </cell>
          <cell r="C63">
            <v>86</v>
          </cell>
          <cell r="D63">
            <v>262</v>
          </cell>
          <cell r="E63">
            <v>102</v>
          </cell>
          <cell r="F63">
            <v>32</v>
          </cell>
          <cell r="G63">
            <v>2801</v>
          </cell>
          <cell r="H63">
            <v>11587</v>
          </cell>
          <cell r="I63">
            <v>989</v>
          </cell>
        </row>
        <row r="64">
          <cell r="B64">
            <v>15</v>
          </cell>
          <cell r="C64">
            <v>0</v>
          </cell>
          <cell r="D64">
            <v>0</v>
          </cell>
          <cell r="E64">
            <v>30</v>
          </cell>
          <cell r="F64">
            <v>25</v>
          </cell>
          <cell r="G64">
            <v>792</v>
          </cell>
          <cell r="H64">
            <v>242</v>
          </cell>
          <cell r="I64">
            <v>0</v>
          </cell>
        </row>
        <row r="65">
          <cell r="B65">
            <v>3139</v>
          </cell>
          <cell r="C65">
            <v>788</v>
          </cell>
          <cell r="D65">
            <v>1494</v>
          </cell>
          <cell r="E65">
            <v>1077</v>
          </cell>
          <cell r="F65">
            <v>8443</v>
          </cell>
          <cell r="G65">
            <v>22291</v>
          </cell>
          <cell r="H65">
            <v>22936</v>
          </cell>
          <cell r="I65">
            <v>1838</v>
          </cell>
        </row>
        <row r="66">
          <cell r="B66">
            <v>1543</v>
          </cell>
          <cell r="C66">
            <v>1314</v>
          </cell>
          <cell r="D66">
            <v>840</v>
          </cell>
          <cell r="E66">
            <v>3275</v>
          </cell>
          <cell r="F66">
            <v>760</v>
          </cell>
          <cell r="G66">
            <v>150</v>
          </cell>
          <cell r="H66">
            <v>5432</v>
          </cell>
          <cell r="I66">
            <v>553</v>
          </cell>
        </row>
        <row r="67">
          <cell r="B67">
            <v>25</v>
          </cell>
          <cell r="C67">
            <v>1242</v>
          </cell>
          <cell r="D67">
            <v>42</v>
          </cell>
          <cell r="E67">
            <v>20</v>
          </cell>
          <cell r="F67">
            <v>1032</v>
          </cell>
          <cell r="G67">
            <v>44</v>
          </cell>
          <cell r="H67">
            <v>46</v>
          </cell>
          <cell r="I67">
            <v>770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1078</v>
          </cell>
          <cell r="F68">
            <v>435</v>
          </cell>
          <cell r="G68">
            <v>0</v>
          </cell>
          <cell r="H68">
            <v>53</v>
          </cell>
          <cell r="I68">
            <v>0</v>
          </cell>
        </row>
        <row r="69">
          <cell r="B69">
            <v>689</v>
          </cell>
          <cell r="C69">
            <v>5122</v>
          </cell>
          <cell r="D69">
            <v>187</v>
          </cell>
          <cell r="E69">
            <v>2334</v>
          </cell>
          <cell r="F69">
            <v>2415</v>
          </cell>
          <cell r="G69">
            <v>433</v>
          </cell>
          <cell r="H69">
            <v>0</v>
          </cell>
          <cell r="I69">
            <v>569</v>
          </cell>
        </row>
        <row r="70">
          <cell r="B70">
            <v>6157</v>
          </cell>
          <cell r="C70">
            <v>2705</v>
          </cell>
          <cell r="D70">
            <v>3735</v>
          </cell>
          <cell r="E70">
            <v>4152</v>
          </cell>
          <cell r="F70">
            <v>3933</v>
          </cell>
          <cell r="G70">
            <v>843</v>
          </cell>
          <cell r="H70">
            <v>2094</v>
          </cell>
          <cell r="I70">
            <v>1252</v>
          </cell>
        </row>
        <row r="71">
          <cell r="B71">
            <v>566</v>
          </cell>
          <cell r="C71">
            <v>319</v>
          </cell>
          <cell r="D71">
            <v>1181</v>
          </cell>
          <cell r="E71">
            <v>361</v>
          </cell>
          <cell r="F71">
            <v>591</v>
          </cell>
          <cell r="G71">
            <v>421</v>
          </cell>
          <cell r="H71">
            <v>847</v>
          </cell>
          <cell r="I71">
            <v>141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336</v>
          </cell>
          <cell r="F72">
            <v>0</v>
          </cell>
          <cell r="G72">
            <v>0</v>
          </cell>
          <cell r="H72">
            <v>16</v>
          </cell>
          <cell r="I72">
            <v>0</v>
          </cell>
        </row>
        <row r="73">
          <cell r="B73">
            <v>3451</v>
          </cell>
          <cell r="C73">
            <v>1268</v>
          </cell>
          <cell r="D73">
            <v>48</v>
          </cell>
          <cell r="E73">
            <v>1264</v>
          </cell>
          <cell r="F73">
            <v>1422</v>
          </cell>
          <cell r="G73">
            <v>138</v>
          </cell>
          <cell r="H73">
            <v>0</v>
          </cell>
          <cell r="I73">
            <v>377</v>
          </cell>
        </row>
        <row r="74">
          <cell r="B74">
            <v>710</v>
          </cell>
          <cell r="C74">
            <v>124</v>
          </cell>
          <cell r="D74">
            <v>110</v>
          </cell>
          <cell r="E74">
            <v>423</v>
          </cell>
          <cell r="F74">
            <v>320</v>
          </cell>
          <cell r="G74">
            <v>150</v>
          </cell>
          <cell r="H74">
            <v>454</v>
          </cell>
          <cell r="I74">
            <v>29</v>
          </cell>
        </row>
        <row r="75">
          <cell r="B75">
            <v>102</v>
          </cell>
          <cell r="C75">
            <v>1</v>
          </cell>
          <cell r="D75">
            <v>360</v>
          </cell>
          <cell r="E75">
            <v>89</v>
          </cell>
          <cell r="F75">
            <v>2934</v>
          </cell>
          <cell r="G75">
            <v>569</v>
          </cell>
          <cell r="H75">
            <v>46</v>
          </cell>
          <cell r="I75">
            <v>9</v>
          </cell>
        </row>
        <row r="76">
          <cell r="B76">
            <v>130</v>
          </cell>
          <cell r="C76">
            <v>49</v>
          </cell>
          <cell r="D76">
            <v>51</v>
          </cell>
          <cell r="E76">
            <v>47</v>
          </cell>
          <cell r="F76">
            <v>537</v>
          </cell>
          <cell r="G76">
            <v>108</v>
          </cell>
          <cell r="H76">
            <v>85</v>
          </cell>
          <cell r="I76">
            <v>8</v>
          </cell>
        </row>
        <row r="77">
          <cell r="B77">
            <v>201</v>
          </cell>
          <cell r="C77">
            <v>15</v>
          </cell>
          <cell r="D77">
            <v>0</v>
          </cell>
          <cell r="E77">
            <v>339</v>
          </cell>
          <cell r="F77">
            <v>210</v>
          </cell>
          <cell r="G77">
            <v>154</v>
          </cell>
          <cell r="H77">
            <v>8</v>
          </cell>
          <cell r="I77">
            <v>20</v>
          </cell>
        </row>
        <row r="78">
          <cell r="B78">
            <v>82</v>
          </cell>
          <cell r="C78">
            <v>0</v>
          </cell>
          <cell r="D78">
            <v>0</v>
          </cell>
          <cell r="E78">
            <v>2554</v>
          </cell>
          <cell r="F78">
            <v>145</v>
          </cell>
          <cell r="G78">
            <v>39</v>
          </cell>
          <cell r="H78">
            <v>0</v>
          </cell>
          <cell r="I78">
            <v>10</v>
          </cell>
        </row>
        <row r="79">
          <cell r="B79">
            <v>161</v>
          </cell>
          <cell r="C79">
            <v>91</v>
          </cell>
          <cell r="D79">
            <v>0</v>
          </cell>
          <cell r="E79">
            <v>244</v>
          </cell>
          <cell r="F79">
            <v>732</v>
          </cell>
          <cell r="G79">
            <v>4</v>
          </cell>
          <cell r="H79">
            <v>95</v>
          </cell>
          <cell r="I79">
            <v>35</v>
          </cell>
        </row>
        <row r="80">
          <cell r="B80">
            <v>5701</v>
          </cell>
          <cell r="C80">
            <v>0</v>
          </cell>
          <cell r="D80">
            <v>2018</v>
          </cell>
          <cell r="E80">
            <v>0</v>
          </cell>
          <cell r="F80">
            <v>1376</v>
          </cell>
          <cell r="G80">
            <v>1584</v>
          </cell>
          <cell r="H80">
            <v>12906</v>
          </cell>
          <cell r="I80">
            <v>0</v>
          </cell>
        </row>
        <row r="81">
          <cell r="B81">
            <v>32</v>
          </cell>
          <cell r="C81">
            <v>10</v>
          </cell>
          <cell r="D81">
            <v>0</v>
          </cell>
          <cell r="E81">
            <v>364</v>
          </cell>
          <cell r="F81">
            <v>335</v>
          </cell>
          <cell r="G81">
            <v>113</v>
          </cell>
          <cell r="H81">
            <v>0</v>
          </cell>
          <cell r="I81">
            <v>0</v>
          </cell>
        </row>
        <row r="82">
          <cell r="B82">
            <v>0</v>
          </cell>
          <cell r="C82">
            <v>0</v>
          </cell>
          <cell r="D82">
            <v>275</v>
          </cell>
          <cell r="E82">
            <v>0</v>
          </cell>
          <cell r="F82">
            <v>78</v>
          </cell>
          <cell r="G82">
            <v>3</v>
          </cell>
          <cell r="H82">
            <v>0</v>
          </cell>
          <cell r="I82">
            <v>0</v>
          </cell>
        </row>
        <row r="83">
          <cell r="B83">
            <v>133</v>
          </cell>
          <cell r="C83">
            <v>536</v>
          </cell>
          <cell r="D83">
            <v>0</v>
          </cell>
          <cell r="E83">
            <v>393</v>
          </cell>
          <cell r="F83">
            <v>1378</v>
          </cell>
          <cell r="G83">
            <v>0</v>
          </cell>
          <cell r="H83">
            <v>0</v>
          </cell>
          <cell r="I83">
            <v>502</v>
          </cell>
        </row>
        <row r="84">
          <cell r="B84">
            <v>1001</v>
          </cell>
          <cell r="C84">
            <v>1711</v>
          </cell>
          <cell r="D84">
            <v>1450</v>
          </cell>
          <cell r="E84">
            <v>1646</v>
          </cell>
          <cell r="F84">
            <v>818</v>
          </cell>
          <cell r="G84">
            <v>2107</v>
          </cell>
          <cell r="H84">
            <v>349</v>
          </cell>
          <cell r="I84">
            <v>442</v>
          </cell>
        </row>
        <row r="85">
          <cell r="B85">
            <v>74</v>
          </cell>
          <cell r="C85">
            <v>0</v>
          </cell>
          <cell r="D85">
            <v>3756</v>
          </cell>
          <cell r="E85">
            <v>14</v>
          </cell>
          <cell r="F85">
            <v>0</v>
          </cell>
          <cell r="G85">
            <v>350</v>
          </cell>
          <cell r="H85">
            <v>1076</v>
          </cell>
          <cell r="I85">
            <v>0</v>
          </cell>
        </row>
        <row r="86">
          <cell r="B86">
            <v>1839</v>
          </cell>
          <cell r="C86">
            <v>6073</v>
          </cell>
          <cell r="D86">
            <v>0</v>
          </cell>
          <cell r="E86">
            <v>2261</v>
          </cell>
          <cell r="F86">
            <v>29385</v>
          </cell>
          <cell r="G86">
            <v>2212</v>
          </cell>
          <cell r="H86">
            <v>430</v>
          </cell>
          <cell r="I86">
            <v>29095</v>
          </cell>
        </row>
        <row r="87">
          <cell r="B87">
            <v>129</v>
          </cell>
          <cell r="C87">
            <v>5594</v>
          </cell>
          <cell r="D87">
            <v>0</v>
          </cell>
          <cell r="E87">
            <v>32</v>
          </cell>
          <cell r="F87">
            <v>460</v>
          </cell>
          <cell r="G87">
            <v>0</v>
          </cell>
          <cell r="H87">
            <v>0</v>
          </cell>
          <cell r="I87">
            <v>10</v>
          </cell>
        </row>
        <row r="88">
          <cell r="B88">
            <v>350</v>
          </cell>
          <cell r="C88">
            <v>40</v>
          </cell>
          <cell r="D88">
            <v>0</v>
          </cell>
          <cell r="E88">
            <v>30</v>
          </cell>
          <cell r="F88">
            <v>1678</v>
          </cell>
          <cell r="G88">
            <v>2927</v>
          </cell>
          <cell r="H88">
            <v>0</v>
          </cell>
          <cell r="I88">
            <v>1850</v>
          </cell>
        </row>
        <row r="89">
          <cell r="B89">
            <v>38448</v>
          </cell>
          <cell r="C89">
            <v>7581</v>
          </cell>
          <cell r="D89">
            <v>65189</v>
          </cell>
          <cell r="E89">
            <v>4428</v>
          </cell>
          <cell r="F89">
            <v>22761</v>
          </cell>
          <cell r="G89">
            <v>62174</v>
          </cell>
          <cell r="H89">
            <v>6786</v>
          </cell>
          <cell r="I89">
            <v>472</v>
          </cell>
        </row>
        <row r="90">
          <cell r="B90">
            <v>133302</v>
          </cell>
          <cell r="C90">
            <v>92844</v>
          </cell>
          <cell r="D90">
            <v>3166</v>
          </cell>
          <cell r="E90">
            <v>190419</v>
          </cell>
          <cell r="F90">
            <v>42835</v>
          </cell>
          <cell r="G90">
            <v>63391</v>
          </cell>
          <cell r="H90">
            <v>29072</v>
          </cell>
          <cell r="I90">
            <v>1606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</sheetData>
      <sheetData sheetId="5">
        <row r="56">
          <cell r="B56">
            <v>0</v>
          </cell>
          <cell r="C56">
            <v>31729</v>
          </cell>
          <cell r="D56">
            <v>2294</v>
          </cell>
          <cell r="E56">
            <v>1035</v>
          </cell>
          <cell r="F56">
            <v>560</v>
          </cell>
          <cell r="G56">
            <v>0</v>
          </cell>
          <cell r="H56">
            <v>99</v>
          </cell>
          <cell r="I56">
            <v>1519</v>
          </cell>
        </row>
        <row r="57">
          <cell r="B57">
            <v>10696</v>
          </cell>
          <cell r="C57">
            <v>1323</v>
          </cell>
          <cell r="D57">
            <v>1489</v>
          </cell>
          <cell r="E57">
            <v>1733</v>
          </cell>
          <cell r="F57">
            <v>2979</v>
          </cell>
          <cell r="G57">
            <v>1464</v>
          </cell>
          <cell r="H57">
            <v>841</v>
          </cell>
          <cell r="I57">
            <v>1141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1510</v>
          </cell>
          <cell r="C59">
            <v>85000</v>
          </cell>
          <cell r="D59">
            <v>455</v>
          </cell>
          <cell r="E59">
            <v>1352</v>
          </cell>
          <cell r="F59">
            <v>8300</v>
          </cell>
          <cell r="G59">
            <v>13420</v>
          </cell>
          <cell r="H59">
            <v>740</v>
          </cell>
          <cell r="I59">
            <v>36100</v>
          </cell>
        </row>
        <row r="60">
          <cell r="B60">
            <v>0</v>
          </cell>
          <cell r="C60">
            <v>95</v>
          </cell>
          <cell r="D60">
            <v>10</v>
          </cell>
          <cell r="E60">
            <v>0</v>
          </cell>
          <cell r="F60">
            <v>70</v>
          </cell>
          <cell r="G60">
            <v>0</v>
          </cell>
          <cell r="H60">
            <v>628</v>
          </cell>
          <cell r="I60">
            <v>0</v>
          </cell>
        </row>
        <row r="61">
          <cell r="B61">
            <v>1099</v>
          </cell>
          <cell r="C61">
            <v>581</v>
          </cell>
          <cell r="D61">
            <v>910</v>
          </cell>
          <cell r="E61">
            <v>1488</v>
          </cell>
          <cell r="F61">
            <v>4233</v>
          </cell>
          <cell r="G61">
            <v>1202</v>
          </cell>
          <cell r="H61">
            <v>618</v>
          </cell>
          <cell r="I61">
            <v>2385</v>
          </cell>
        </row>
        <row r="62">
          <cell r="B62">
            <v>471</v>
          </cell>
          <cell r="C62">
            <v>67</v>
          </cell>
          <cell r="D62">
            <v>142</v>
          </cell>
          <cell r="E62">
            <v>21</v>
          </cell>
          <cell r="F62">
            <v>103</v>
          </cell>
          <cell r="G62">
            <v>836</v>
          </cell>
          <cell r="H62">
            <v>48</v>
          </cell>
          <cell r="I62">
            <v>2019</v>
          </cell>
        </row>
        <row r="63">
          <cell r="B63">
            <v>41</v>
          </cell>
          <cell r="C63">
            <v>0</v>
          </cell>
          <cell r="D63">
            <v>0</v>
          </cell>
          <cell r="E63">
            <v>20</v>
          </cell>
          <cell r="F63">
            <v>3</v>
          </cell>
          <cell r="G63">
            <v>249</v>
          </cell>
          <cell r="H63">
            <v>0</v>
          </cell>
          <cell r="I63">
            <v>0</v>
          </cell>
        </row>
        <row r="64">
          <cell r="B64">
            <v>4175</v>
          </cell>
          <cell r="C64">
            <v>791</v>
          </cell>
          <cell r="D64">
            <v>1172</v>
          </cell>
          <cell r="E64">
            <v>1032</v>
          </cell>
          <cell r="F64">
            <v>10045</v>
          </cell>
          <cell r="G64">
            <v>3378</v>
          </cell>
          <cell r="H64">
            <v>15850</v>
          </cell>
          <cell r="I64">
            <v>1389</v>
          </cell>
        </row>
        <row r="65">
          <cell r="B65">
            <v>5494</v>
          </cell>
          <cell r="C65">
            <v>3107</v>
          </cell>
          <cell r="D65">
            <v>531</v>
          </cell>
          <cell r="E65">
            <v>2660</v>
          </cell>
          <cell r="F65">
            <v>554</v>
          </cell>
          <cell r="G65">
            <v>582</v>
          </cell>
          <cell r="H65">
            <v>1027</v>
          </cell>
          <cell r="I65">
            <v>413</v>
          </cell>
        </row>
        <row r="66">
          <cell r="B66">
            <v>6</v>
          </cell>
          <cell r="C66">
            <v>122</v>
          </cell>
          <cell r="D66">
            <v>0</v>
          </cell>
          <cell r="E66">
            <v>3</v>
          </cell>
          <cell r="F66">
            <v>575</v>
          </cell>
          <cell r="G66">
            <v>88</v>
          </cell>
          <cell r="H66">
            <v>60</v>
          </cell>
          <cell r="I66">
            <v>644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1286</v>
          </cell>
          <cell r="F67">
            <v>355</v>
          </cell>
          <cell r="G67">
            <v>620</v>
          </cell>
          <cell r="H67">
            <v>20</v>
          </cell>
          <cell r="I67">
            <v>0</v>
          </cell>
        </row>
        <row r="68">
          <cell r="B68">
            <v>1061</v>
          </cell>
          <cell r="C68">
            <v>3749</v>
          </cell>
          <cell r="D68">
            <v>162</v>
          </cell>
          <cell r="E68">
            <v>1497</v>
          </cell>
          <cell r="F68">
            <v>2481</v>
          </cell>
          <cell r="G68">
            <v>476</v>
          </cell>
          <cell r="H68">
            <v>3</v>
          </cell>
          <cell r="I68">
            <v>674</v>
          </cell>
        </row>
        <row r="69">
          <cell r="B69">
            <v>7984</v>
          </cell>
          <cell r="C69">
            <v>3639</v>
          </cell>
          <cell r="D69">
            <v>4113</v>
          </cell>
          <cell r="E69">
            <v>3731</v>
          </cell>
          <cell r="F69">
            <v>2865</v>
          </cell>
          <cell r="G69">
            <v>1332</v>
          </cell>
          <cell r="H69">
            <v>3120</v>
          </cell>
          <cell r="I69">
            <v>1425</v>
          </cell>
        </row>
        <row r="70">
          <cell r="B70">
            <v>202</v>
          </cell>
          <cell r="C70">
            <v>475</v>
          </cell>
          <cell r="D70">
            <v>1789</v>
          </cell>
          <cell r="E70">
            <v>540</v>
          </cell>
          <cell r="F70">
            <v>416</v>
          </cell>
          <cell r="G70">
            <v>684</v>
          </cell>
          <cell r="H70">
            <v>411</v>
          </cell>
          <cell r="I70">
            <v>178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6237</v>
          </cell>
          <cell r="F71">
            <v>0</v>
          </cell>
          <cell r="G71">
            <v>2</v>
          </cell>
          <cell r="H71">
            <v>0</v>
          </cell>
          <cell r="I71">
            <v>0</v>
          </cell>
        </row>
        <row r="72">
          <cell r="B72">
            <v>3440</v>
          </cell>
          <cell r="C72">
            <v>1542</v>
          </cell>
          <cell r="D72">
            <v>243</v>
          </cell>
          <cell r="E72">
            <v>580</v>
          </cell>
          <cell r="F72">
            <v>658</v>
          </cell>
          <cell r="G72">
            <v>130</v>
          </cell>
          <cell r="H72">
            <v>0</v>
          </cell>
          <cell r="I72">
            <v>148</v>
          </cell>
        </row>
        <row r="73">
          <cell r="B73">
            <v>984</v>
          </cell>
          <cell r="C73">
            <v>166</v>
          </cell>
          <cell r="D73">
            <v>158</v>
          </cell>
          <cell r="E73">
            <v>577</v>
          </cell>
          <cell r="F73">
            <v>380</v>
          </cell>
          <cell r="G73">
            <v>234</v>
          </cell>
          <cell r="H73">
            <v>672</v>
          </cell>
          <cell r="I73">
            <v>10</v>
          </cell>
        </row>
        <row r="74">
          <cell r="B74">
            <v>30</v>
          </cell>
          <cell r="C74">
            <v>15</v>
          </cell>
          <cell r="D74">
            <v>474</v>
          </cell>
          <cell r="E74">
            <v>100</v>
          </cell>
          <cell r="F74">
            <v>3482</v>
          </cell>
          <cell r="G74">
            <v>518</v>
          </cell>
          <cell r="H74">
            <v>603</v>
          </cell>
          <cell r="I74">
            <v>3</v>
          </cell>
        </row>
        <row r="75">
          <cell r="B75">
            <v>398</v>
          </cell>
          <cell r="C75">
            <v>114</v>
          </cell>
          <cell r="D75">
            <v>273</v>
          </cell>
          <cell r="E75">
            <v>147</v>
          </cell>
          <cell r="F75">
            <v>319</v>
          </cell>
          <cell r="G75">
            <v>130</v>
          </cell>
          <cell r="H75">
            <v>384</v>
          </cell>
          <cell r="I75">
            <v>19</v>
          </cell>
        </row>
        <row r="76">
          <cell r="B76">
            <v>57</v>
          </cell>
          <cell r="C76">
            <v>5</v>
          </cell>
          <cell r="D76">
            <v>32</v>
          </cell>
          <cell r="E76">
            <v>531</v>
          </cell>
          <cell r="F76">
            <v>250</v>
          </cell>
          <cell r="G76">
            <v>8</v>
          </cell>
          <cell r="H76">
            <v>9</v>
          </cell>
          <cell r="I76">
            <v>37</v>
          </cell>
        </row>
        <row r="77">
          <cell r="B77">
            <v>88</v>
          </cell>
          <cell r="C77">
            <v>0</v>
          </cell>
          <cell r="D77">
            <v>7</v>
          </cell>
          <cell r="E77">
            <v>2425</v>
          </cell>
          <cell r="F77">
            <v>104</v>
          </cell>
          <cell r="G77">
            <v>47</v>
          </cell>
          <cell r="H77">
            <v>0</v>
          </cell>
          <cell r="I77">
            <v>20</v>
          </cell>
        </row>
        <row r="78">
          <cell r="B78">
            <v>90</v>
          </cell>
          <cell r="C78">
            <v>86</v>
          </cell>
          <cell r="D78">
            <v>14</v>
          </cell>
          <cell r="E78">
            <v>262</v>
          </cell>
          <cell r="F78">
            <v>601</v>
          </cell>
          <cell r="G78">
            <v>25</v>
          </cell>
          <cell r="H78">
            <v>42</v>
          </cell>
          <cell r="I78">
            <v>25</v>
          </cell>
        </row>
        <row r="79">
          <cell r="B79">
            <v>1558</v>
          </cell>
          <cell r="C79">
            <v>0</v>
          </cell>
          <cell r="D79">
            <v>532</v>
          </cell>
          <cell r="E79">
            <v>0</v>
          </cell>
          <cell r="F79">
            <v>749</v>
          </cell>
          <cell r="G79">
            <v>0</v>
          </cell>
          <cell r="H79">
            <v>10814</v>
          </cell>
          <cell r="I79">
            <v>0</v>
          </cell>
        </row>
        <row r="80">
          <cell r="B80">
            <v>28</v>
          </cell>
          <cell r="C80">
            <v>18</v>
          </cell>
          <cell r="D80">
            <v>0</v>
          </cell>
          <cell r="E80">
            <v>374</v>
          </cell>
          <cell r="F80">
            <v>347</v>
          </cell>
          <cell r="G80">
            <v>40</v>
          </cell>
          <cell r="H80">
            <v>0</v>
          </cell>
          <cell r="I80">
            <v>1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9</v>
          </cell>
          <cell r="F81">
            <v>34</v>
          </cell>
          <cell r="G81">
            <v>70</v>
          </cell>
          <cell r="H81">
            <v>0</v>
          </cell>
          <cell r="I81">
            <v>0</v>
          </cell>
        </row>
        <row r="82">
          <cell r="B82">
            <v>93</v>
          </cell>
          <cell r="C82">
            <v>2551</v>
          </cell>
          <cell r="D82">
            <v>0</v>
          </cell>
          <cell r="E82">
            <v>530</v>
          </cell>
          <cell r="F82">
            <v>0</v>
          </cell>
          <cell r="G82">
            <v>0</v>
          </cell>
          <cell r="H82">
            <v>0</v>
          </cell>
          <cell r="I82">
            <v>150</v>
          </cell>
        </row>
        <row r="83">
          <cell r="B83">
            <v>1632</v>
          </cell>
          <cell r="C83">
            <v>2563</v>
          </cell>
          <cell r="D83">
            <v>2186</v>
          </cell>
          <cell r="E83">
            <v>1531</v>
          </cell>
          <cell r="F83">
            <v>631</v>
          </cell>
          <cell r="G83">
            <v>2045</v>
          </cell>
          <cell r="H83">
            <v>153</v>
          </cell>
          <cell r="I83">
            <v>428</v>
          </cell>
        </row>
        <row r="84">
          <cell r="B84">
            <v>18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455</v>
          </cell>
          <cell r="H84">
            <v>1556</v>
          </cell>
          <cell r="I84">
            <v>320</v>
          </cell>
        </row>
        <row r="85">
          <cell r="B85">
            <v>1771</v>
          </cell>
          <cell r="C85">
            <v>14623</v>
          </cell>
          <cell r="D85">
            <v>0</v>
          </cell>
          <cell r="E85">
            <v>2768</v>
          </cell>
          <cell r="F85">
            <v>13996</v>
          </cell>
          <cell r="G85">
            <v>823</v>
          </cell>
          <cell r="H85">
            <v>0</v>
          </cell>
          <cell r="I85">
            <v>23946</v>
          </cell>
        </row>
        <row r="86">
          <cell r="B86">
            <v>267</v>
          </cell>
          <cell r="C86">
            <v>11817</v>
          </cell>
          <cell r="D86">
            <v>0</v>
          </cell>
          <cell r="E86">
            <v>4</v>
          </cell>
          <cell r="F86">
            <v>235</v>
          </cell>
          <cell r="G86">
            <v>0</v>
          </cell>
          <cell r="H86">
            <v>0</v>
          </cell>
          <cell r="I86">
            <v>10</v>
          </cell>
        </row>
        <row r="87">
          <cell r="B87">
            <v>406</v>
          </cell>
          <cell r="C87">
            <v>5</v>
          </cell>
          <cell r="D87">
            <v>0</v>
          </cell>
          <cell r="E87">
            <v>0</v>
          </cell>
          <cell r="F87">
            <v>10600</v>
          </cell>
          <cell r="G87">
            <v>1308</v>
          </cell>
          <cell r="H87">
            <v>0</v>
          </cell>
          <cell r="I87">
            <v>931</v>
          </cell>
        </row>
        <row r="88">
          <cell r="B88">
            <v>38937</v>
          </cell>
          <cell r="C88">
            <v>7662</v>
          </cell>
          <cell r="D88">
            <v>75305</v>
          </cell>
          <cell r="E88">
            <v>4528</v>
          </cell>
          <cell r="F88">
            <v>22770</v>
          </cell>
          <cell r="G88">
            <v>51661</v>
          </cell>
          <cell r="H88">
            <v>12140</v>
          </cell>
          <cell r="I88">
            <v>87</v>
          </cell>
        </row>
        <row r="89">
          <cell r="B89">
            <v>116168</v>
          </cell>
          <cell r="C89">
            <v>108454</v>
          </cell>
          <cell r="D89">
            <v>10743</v>
          </cell>
          <cell r="E89">
            <v>191143</v>
          </cell>
          <cell r="F89">
            <v>44061</v>
          </cell>
          <cell r="G89">
            <v>67403</v>
          </cell>
          <cell r="H89">
            <v>34229</v>
          </cell>
          <cell r="I89">
            <v>797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320</v>
          </cell>
          <cell r="G90">
            <v>0</v>
          </cell>
          <cell r="H90">
            <v>0</v>
          </cell>
          <cell r="I90">
            <v>0</v>
          </cell>
        </row>
      </sheetData>
      <sheetData sheetId="6">
        <row r="84">
          <cell r="B84">
            <v>320</v>
          </cell>
          <cell r="C84">
            <v>121615</v>
          </cell>
          <cell r="D84">
            <v>41491</v>
          </cell>
          <cell r="E84">
            <v>55595</v>
          </cell>
          <cell r="F84">
            <v>185</v>
          </cell>
          <cell r="G84">
            <v>0</v>
          </cell>
          <cell r="H84">
            <v>221</v>
          </cell>
          <cell r="I84">
            <v>2935</v>
          </cell>
        </row>
        <row r="85">
          <cell r="B85">
            <v>5966</v>
          </cell>
          <cell r="C85">
            <v>882</v>
          </cell>
          <cell r="D85">
            <v>502</v>
          </cell>
          <cell r="E85">
            <v>977</v>
          </cell>
          <cell r="F85">
            <v>1910</v>
          </cell>
          <cell r="G85">
            <v>1016</v>
          </cell>
          <cell r="H85">
            <v>3550</v>
          </cell>
          <cell r="I85">
            <v>696</v>
          </cell>
        </row>
        <row r="86">
          <cell r="B86">
            <v>36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1520</v>
          </cell>
          <cell r="C87">
            <v>85100</v>
          </cell>
          <cell r="D87">
            <v>455</v>
          </cell>
          <cell r="E87">
            <v>1350</v>
          </cell>
          <cell r="F87">
            <v>8310</v>
          </cell>
          <cell r="G87">
            <v>13430</v>
          </cell>
          <cell r="H87">
            <v>735</v>
          </cell>
          <cell r="I87">
            <v>36200</v>
          </cell>
        </row>
        <row r="88">
          <cell r="B88">
            <v>0</v>
          </cell>
          <cell r="C88">
            <v>10</v>
          </cell>
          <cell r="D88">
            <v>0</v>
          </cell>
          <cell r="E88">
            <v>5</v>
          </cell>
          <cell r="F88">
            <v>0</v>
          </cell>
          <cell r="G88">
            <v>0</v>
          </cell>
          <cell r="H88">
            <v>584</v>
          </cell>
          <cell r="I88">
            <v>0</v>
          </cell>
        </row>
        <row r="89">
          <cell r="B89">
            <v>779</v>
          </cell>
          <cell r="C89">
            <v>522</v>
          </cell>
          <cell r="D89">
            <v>157</v>
          </cell>
          <cell r="E89">
            <v>1710</v>
          </cell>
          <cell r="F89">
            <v>5360</v>
          </cell>
          <cell r="G89">
            <v>179</v>
          </cell>
          <cell r="H89">
            <v>0</v>
          </cell>
          <cell r="I89">
            <v>0</v>
          </cell>
        </row>
        <row r="90">
          <cell r="B90">
            <v>148</v>
          </cell>
          <cell r="C90">
            <v>363</v>
          </cell>
          <cell r="D90">
            <v>380</v>
          </cell>
          <cell r="E90">
            <v>12</v>
          </cell>
          <cell r="F90">
            <v>104</v>
          </cell>
          <cell r="G90">
            <v>567</v>
          </cell>
          <cell r="H90">
            <v>0</v>
          </cell>
          <cell r="I90">
            <v>446</v>
          </cell>
        </row>
        <row r="91">
          <cell r="B91">
            <v>29</v>
          </cell>
          <cell r="C91">
            <v>0</v>
          </cell>
          <cell r="D91">
            <v>0</v>
          </cell>
          <cell r="E91">
            <v>0</v>
          </cell>
          <cell r="F91">
            <v>40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615</v>
          </cell>
          <cell r="C92">
            <v>398</v>
          </cell>
          <cell r="D92">
            <v>222</v>
          </cell>
          <cell r="E92">
            <v>211</v>
          </cell>
          <cell r="F92">
            <v>8141</v>
          </cell>
          <cell r="G92">
            <v>1378</v>
          </cell>
          <cell r="H92">
            <v>2635</v>
          </cell>
          <cell r="I92">
            <v>361</v>
          </cell>
        </row>
        <row r="93">
          <cell r="B93">
            <v>3038</v>
          </cell>
          <cell r="C93">
            <v>727</v>
          </cell>
          <cell r="D93">
            <v>462</v>
          </cell>
          <cell r="E93">
            <v>2495</v>
          </cell>
          <cell r="F93">
            <v>805</v>
          </cell>
          <cell r="G93">
            <v>315</v>
          </cell>
          <cell r="H93">
            <v>1209</v>
          </cell>
          <cell r="I93">
            <v>323</v>
          </cell>
        </row>
        <row r="94">
          <cell r="B94">
            <v>44</v>
          </cell>
          <cell r="C94">
            <v>5115</v>
          </cell>
          <cell r="D94">
            <v>30</v>
          </cell>
          <cell r="E94">
            <v>200</v>
          </cell>
          <cell r="F94">
            <v>710</v>
          </cell>
          <cell r="G94">
            <v>89</v>
          </cell>
          <cell r="H94">
            <v>0</v>
          </cell>
          <cell r="I94">
            <v>270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2263</v>
          </cell>
          <cell r="F95">
            <v>495</v>
          </cell>
          <cell r="G95">
            <v>15</v>
          </cell>
          <cell r="H95">
            <v>0</v>
          </cell>
          <cell r="I95">
            <v>0</v>
          </cell>
        </row>
        <row r="96">
          <cell r="B96">
            <v>1049</v>
          </cell>
          <cell r="C96">
            <v>2466</v>
          </cell>
          <cell r="D96">
            <v>42</v>
          </cell>
          <cell r="E96">
            <v>750</v>
          </cell>
          <cell r="F96">
            <v>2105</v>
          </cell>
          <cell r="G96">
            <v>249</v>
          </cell>
          <cell r="H96">
            <v>0</v>
          </cell>
          <cell r="I96">
            <v>679</v>
          </cell>
        </row>
        <row r="97">
          <cell r="B97">
            <v>9229</v>
          </cell>
          <cell r="C97">
            <v>2613</v>
          </cell>
          <cell r="D97">
            <v>4362</v>
          </cell>
          <cell r="E97">
            <v>3432</v>
          </cell>
          <cell r="F97">
            <v>2540</v>
          </cell>
          <cell r="G97">
            <v>575</v>
          </cell>
          <cell r="H97">
            <v>2220</v>
          </cell>
          <cell r="I97">
            <v>1118</v>
          </cell>
        </row>
        <row r="98">
          <cell r="B98">
            <v>291</v>
          </cell>
          <cell r="C98">
            <v>232</v>
          </cell>
          <cell r="D98">
            <v>2311</v>
          </cell>
          <cell r="E98">
            <v>451</v>
          </cell>
          <cell r="F98">
            <v>414</v>
          </cell>
          <cell r="G98">
            <v>536</v>
          </cell>
          <cell r="H98">
            <v>539</v>
          </cell>
          <cell r="I98">
            <v>215</v>
          </cell>
        </row>
        <row r="99">
          <cell r="B99">
            <v>15</v>
          </cell>
          <cell r="C99">
            <v>0</v>
          </cell>
          <cell r="D99">
            <v>0</v>
          </cell>
          <cell r="E99">
            <v>3884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805</v>
          </cell>
          <cell r="C100">
            <v>1216</v>
          </cell>
          <cell r="D100">
            <v>12</v>
          </cell>
          <cell r="E100">
            <v>395</v>
          </cell>
          <cell r="F100">
            <v>614</v>
          </cell>
          <cell r="G100">
            <v>78</v>
          </cell>
          <cell r="H100">
            <v>10</v>
          </cell>
          <cell r="I100">
            <v>240</v>
          </cell>
        </row>
        <row r="101">
          <cell r="B101">
            <v>415</v>
          </cell>
          <cell r="C101">
            <v>76</v>
          </cell>
          <cell r="D101">
            <v>177</v>
          </cell>
          <cell r="E101">
            <v>465</v>
          </cell>
          <cell r="F101">
            <v>442</v>
          </cell>
          <cell r="G101">
            <v>256</v>
          </cell>
          <cell r="H101">
            <v>688</v>
          </cell>
          <cell r="I101">
            <v>15</v>
          </cell>
        </row>
        <row r="102">
          <cell r="B102">
            <v>82</v>
          </cell>
          <cell r="C102">
            <v>13</v>
          </cell>
          <cell r="D102">
            <v>115</v>
          </cell>
          <cell r="E102">
            <v>370</v>
          </cell>
          <cell r="F102">
            <v>1248</v>
          </cell>
          <cell r="G102">
            <v>1260</v>
          </cell>
          <cell r="H102">
            <v>2185</v>
          </cell>
          <cell r="I102">
            <v>0</v>
          </cell>
        </row>
        <row r="103">
          <cell r="B103">
            <v>248</v>
          </cell>
          <cell r="C103">
            <v>120</v>
          </cell>
          <cell r="D103">
            <v>810</v>
          </cell>
          <cell r="E103">
            <v>153</v>
          </cell>
          <cell r="F103">
            <v>456</v>
          </cell>
          <cell r="G103">
            <v>153</v>
          </cell>
          <cell r="H103">
            <v>129</v>
          </cell>
          <cell r="I103">
            <v>6</v>
          </cell>
        </row>
        <row r="104">
          <cell r="B104">
            <v>21</v>
          </cell>
          <cell r="C104">
            <v>39</v>
          </cell>
          <cell r="D104">
            <v>0</v>
          </cell>
          <cell r="E104">
            <v>741</v>
          </cell>
          <cell r="F104">
            <v>40</v>
          </cell>
          <cell r="G104">
            <v>10</v>
          </cell>
          <cell r="H104">
            <v>21</v>
          </cell>
          <cell r="I104">
            <v>1</v>
          </cell>
        </row>
        <row r="105">
          <cell r="B105">
            <v>79</v>
          </cell>
          <cell r="C105">
            <v>0</v>
          </cell>
          <cell r="D105">
            <v>0</v>
          </cell>
          <cell r="E105">
            <v>1920</v>
          </cell>
          <cell r="F105">
            <v>285</v>
          </cell>
          <cell r="G105">
            <v>50</v>
          </cell>
          <cell r="H105">
            <v>0</v>
          </cell>
          <cell r="I105">
            <v>2</v>
          </cell>
        </row>
        <row r="106">
          <cell r="B106">
            <v>208</v>
          </cell>
          <cell r="C106">
            <v>77</v>
          </cell>
          <cell r="D106">
            <v>23</v>
          </cell>
          <cell r="E106">
            <v>271</v>
          </cell>
          <cell r="F106">
            <v>682</v>
          </cell>
          <cell r="G106">
            <v>0</v>
          </cell>
          <cell r="H106">
            <v>57</v>
          </cell>
          <cell r="I106">
            <v>25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6</v>
          </cell>
          <cell r="C108">
            <v>0</v>
          </cell>
          <cell r="D108">
            <v>37</v>
          </cell>
          <cell r="E108">
            <v>4</v>
          </cell>
          <cell r="F108">
            <v>472</v>
          </cell>
          <cell r="G108">
            <v>105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50</v>
          </cell>
          <cell r="G109">
            <v>24</v>
          </cell>
          <cell r="H109">
            <v>5</v>
          </cell>
          <cell r="I109">
            <v>0</v>
          </cell>
        </row>
        <row r="110">
          <cell r="B110">
            <v>107</v>
          </cell>
          <cell r="C110">
            <v>1426</v>
          </cell>
          <cell r="D110">
            <v>0</v>
          </cell>
          <cell r="E110">
            <v>0</v>
          </cell>
          <cell r="F110">
            <v>538</v>
          </cell>
          <cell r="G110">
            <v>0</v>
          </cell>
          <cell r="H110">
            <v>0</v>
          </cell>
          <cell r="I110">
            <v>570</v>
          </cell>
        </row>
        <row r="111">
          <cell r="B111">
            <v>755</v>
          </cell>
          <cell r="C111">
            <v>2040</v>
          </cell>
          <cell r="D111">
            <v>1947</v>
          </cell>
          <cell r="E111">
            <v>918</v>
          </cell>
          <cell r="F111">
            <v>878</v>
          </cell>
          <cell r="G111">
            <v>1336</v>
          </cell>
          <cell r="H111">
            <v>447</v>
          </cell>
          <cell r="I111">
            <v>406</v>
          </cell>
        </row>
        <row r="112">
          <cell r="B112">
            <v>0</v>
          </cell>
          <cell r="C112">
            <v>0</v>
          </cell>
          <cell r="D112">
            <v>1097</v>
          </cell>
          <cell r="E112">
            <v>0</v>
          </cell>
          <cell r="F112">
            <v>0</v>
          </cell>
          <cell r="G112">
            <v>562</v>
          </cell>
          <cell r="H112">
            <v>1413</v>
          </cell>
          <cell r="I112">
            <v>279</v>
          </cell>
        </row>
        <row r="113">
          <cell r="B113">
            <v>1000</v>
          </cell>
          <cell r="C113">
            <v>5140</v>
          </cell>
          <cell r="D113">
            <v>0</v>
          </cell>
          <cell r="E113">
            <v>800</v>
          </cell>
          <cell r="F113">
            <v>3653</v>
          </cell>
          <cell r="G113">
            <v>2500</v>
          </cell>
          <cell r="H113">
            <v>0</v>
          </cell>
          <cell r="I113">
            <v>25620</v>
          </cell>
        </row>
        <row r="114">
          <cell r="B114">
            <v>465</v>
          </cell>
          <cell r="C114">
            <v>7307</v>
          </cell>
          <cell r="D114">
            <v>0</v>
          </cell>
          <cell r="E114">
            <v>0</v>
          </cell>
          <cell r="F114">
            <v>220</v>
          </cell>
          <cell r="G114">
            <v>0</v>
          </cell>
          <cell r="H114">
            <v>0</v>
          </cell>
          <cell r="I114">
            <v>0</v>
          </cell>
        </row>
        <row r="115">
          <cell r="B115">
            <v>500</v>
          </cell>
          <cell r="C115">
            <v>5</v>
          </cell>
          <cell r="D115">
            <v>0</v>
          </cell>
          <cell r="E115">
            <v>0</v>
          </cell>
          <cell r="F115">
            <v>3944</v>
          </cell>
          <cell r="G115">
            <v>1200</v>
          </cell>
          <cell r="H115">
            <v>0</v>
          </cell>
          <cell r="I115">
            <v>218</v>
          </cell>
        </row>
        <row r="116">
          <cell r="B116">
            <v>39335</v>
          </cell>
          <cell r="C116">
            <v>7645</v>
          </cell>
          <cell r="D116">
            <v>73391</v>
          </cell>
          <cell r="E116">
            <v>4555</v>
          </cell>
          <cell r="F116">
            <v>24364</v>
          </cell>
          <cell r="G116">
            <v>63571</v>
          </cell>
          <cell r="H116">
            <v>12761</v>
          </cell>
          <cell r="I116">
            <v>95</v>
          </cell>
        </row>
        <row r="117">
          <cell r="B117">
            <v>119326</v>
          </cell>
          <cell r="C117">
            <v>107696</v>
          </cell>
          <cell r="D117">
            <v>10714</v>
          </cell>
          <cell r="E117">
            <v>192408</v>
          </cell>
          <cell r="F117">
            <v>45581</v>
          </cell>
          <cell r="G117">
            <v>68419</v>
          </cell>
          <cell r="H117">
            <v>48479</v>
          </cell>
          <cell r="I117">
            <v>2411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</sheetData>
      <sheetData sheetId="7">
        <row r="84">
          <cell r="B84">
            <v>1150</v>
          </cell>
          <cell r="C84">
            <v>171747</v>
          </cell>
          <cell r="D84">
            <v>70347</v>
          </cell>
          <cell r="E84">
            <v>90082</v>
          </cell>
          <cell r="F84">
            <v>140</v>
          </cell>
          <cell r="G84">
            <v>0</v>
          </cell>
          <cell r="H84">
            <v>1050</v>
          </cell>
          <cell r="I84">
            <v>5814</v>
          </cell>
        </row>
        <row r="85">
          <cell r="B85">
            <v>3313</v>
          </cell>
          <cell r="C85">
            <v>1699</v>
          </cell>
          <cell r="D85">
            <v>1438</v>
          </cell>
          <cell r="E85">
            <v>1125</v>
          </cell>
          <cell r="F85">
            <v>2855</v>
          </cell>
          <cell r="G85">
            <v>1585</v>
          </cell>
          <cell r="H85">
            <v>8136</v>
          </cell>
          <cell r="I85">
            <v>795</v>
          </cell>
        </row>
        <row r="86">
          <cell r="B86">
            <v>0</v>
          </cell>
          <cell r="C86">
            <v>0</v>
          </cell>
          <cell r="D86">
            <v>100</v>
          </cell>
          <cell r="E86">
            <v>0</v>
          </cell>
          <cell r="F86">
            <v>0</v>
          </cell>
          <cell r="G86">
            <v>0</v>
          </cell>
          <cell r="H86">
            <v>40</v>
          </cell>
          <cell r="I86">
            <v>0</v>
          </cell>
        </row>
        <row r="87">
          <cell r="B87">
            <v>1500</v>
          </cell>
          <cell r="C87">
            <v>85000</v>
          </cell>
          <cell r="D87">
            <v>455</v>
          </cell>
          <cell r="E87">
            <v>1355</v>
          </cell>
          <cell r="F87">
            <v>8300</v>
          </cell>
          <cell r="G87">
            <v>13430</v>
          </cell>
          <cell r="H87">
            <v>730</v>
          </cell>
          <cell r="I87">
            <v>36000</v>
          </cell>
        </row>
        <row r="88">
          <cell r="B88">
            <v>0</v>
          </cell>
          <cell r="C88">
            <v>10</v>
          </cell>
          <cell r="D88">
            <v>6</v>
          </cell>
          <cell r="E88">
            <v>0</v>
          </cell>
          <cell r="F88">
            <v>10</v>
          </cell>
          <cell r="G88">
            <v>0</v>
          </cell>
          <cell r="H88">
            <v>1341</v>
          </cell>
          <cell r="I88">
            <v>0</v>
          </cell>
        </row>
        <row r="89">
          <cell r="B89">
            <v>1287</v>
          </cell>
          <cell r="C89">
            <v>258</v>
          </cell>
          <cell r="D89">
            <v>40</v>
          </cell>
          <cell r="E89">
            <v>1801</v>
          </cell>
          <cell r="F89">
            <v>785</v>
          </cell>
          <cell r="G89">
            <v>458</v>
          </cell>
          <cell r="H89">
            <v>72</v>
          </cell>
          <cell r="I89">
            <v>0</v>
          </cell>
        </row>
        <row r="90">
          <cell r="B90">
            <v>360</v>
          </cell>
          <cell r="C90">
            <v>147</v>
          </cell>
          <cell r="D90">
            <v>0</v>
          </cell>
          <cell r="E90">
            <v>59</v>
          </cell>
          <cell r="F90">
            <v>50</v>
          </cell>
          <cell r="G90">
            <v>715</v>
          </cell>
          <cell r="H90">
            <v>0</v>
          </cell>
          <cell r="I90">
            <v>0</v>
          </cell>
        </row>
        <row r="91">
          <cell r="B91">
            <v>28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90</v>
          </cell>
          <cell r="H91">
            <v>0</v>
          </cell>
          <cell r="I91">
            <v>0</v>
          </cell>
        </row>
        <row r="92">
          <cell r="B92">
            <v>2363</v>
          </cell>
          <cell r="C92">
            <v>191</v>
          </cell>
          <cell r="D92">
            <v>705</v>
          </cell>
          <cell r="E92">
            <v>129</v>
          </cell>
          <cell r="F92">
            <v>4929</v>
          </cell>
          <cell r="G92">
            <v>663</v>
          </cell>
          <cell r="H92">
            <v>5899</v>
          </cell>
          <cell r="I92">
            <v>293</v>
          </cell>
        </row>
        <row r="93">
          <cell r="B93">
            <v>1775</v>
          </cell>
          <cell r="C93">
            <v>331</v>
          </cell>
          <cell r="D93">
            <v>143</v>
          </cell>
          <cell r="E93">
            <v>1145</v>
          </cell>
          <cell r="F93">
            <v>536</v>
          </cell>
          <cell r="G93">
            <v>203</v>
          </cell>
          <cell r="H93">
            <v>1617</v>
          </cell>
          <cell r="I93">
            <v>263</v>
          </cell>
        </row>
        <row r="94">
          <cell r="B94">
            <v>39</v>
          </cell>
          <cell r="C94">
            <v>1287</v>
          </cell>
          <cell r="D94">
            <v>0</v>
          </cell>
          <cell r="E94">
            <v>40</v>
          </cell>
          <cell r="F94">
            <v>785</v>
          </cell>
          <cell r="G94">
            <v>94</v>
          </cell>
          <cell r="H94">
            <v>0</v>
          </cell>
          <cell r="I94">
            <v>338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1214</v>
          </cell>
          <cell r="F95">
            <v>825</v>
          </cell>
          <cell r="G95">
            <v>550</v>
          </cell>
          <cell r="H95">
            <v>0</v>
          </cell>
          <cell r="I95">
            <v>0</v>
          </cell>
        </row>
        <row r="96">
          <cell r="B96">
            <v>655</v>
          </cell>
          <cell r="C96">
            <v>2438</v>
          </cell>
          <cell r="D96">
            <v>243</v>
          </cell>
          <cell r="E96">
            <v>1483</v>
          </cell>
          <cell r="F96">
            <v>1659</v>
          </cell>
          <cell r="G96">
            <v>178</v>
          </cell>
          <cell r="H96">
            <v>216</v>
          </cell>
          <cell r="I96">
            <v>775</v>
          </cell>
        </row>
        <row r="97">
          <cell r="B97">
            <v>4726</v>
          </cell>
          <cell r="C97">
            <v>1656</v>
          </cell>
          <cell r="D97">
            <v>4329</v>
          </cell>
          <cell r="E97">
            <v>3214</v>
          </cell>
          <cell r="F97">
            <v>3580</v>
          </cell>
          <cell r="G97">
            <v>613</v>
          </cell>
          <cell r="H97">
            <v>2269</v>
          </cell>
          <cell r="I97">
            <v>973</v>
          </cell>
        </row>
        <row r="98">
          <cell r="B98">
            <v>404</v>
          </cell>
          <cell r="C98">
            <v>243</v>
          </cell>
          <cell r="D98">
            <v>892</v>
          </cell>
          <cell r="E98">
            <v>447</v>
          </cell>
          <cell r="F98">
            <v>594</v>
          </cell>
          <cell r="G98">
            <v>523</v>
          </cell>
          <cell r="H98">
            <v>591</v>
          </cell>
          <cell r="I98">
            <v>218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60</v>
          </cell>
          <cell r="H99">
            <v>0</v>
          </cell>
          <cell r="I99">
            <v>0</v>
          </cell>
        </row>
        <row r="100">
          <cell r="B100">
            <v>1825</v>
          </cell>
          <cell r="C100">
            <v>3103</v>
          </cell>
          <cell r="D100">
            <v>113</v>
          </cell>
          <cell r="E100">
            <v>644</v>
          </cell>
          <cell r="F100">
            <v>1162</v>
          </cell>
          <cell r="G100">
            <v>119</v>
          </cell>
          <cell r="H100">
            <v>0</v>
          </cell>
          <cell r="I100">
            <v>320</v>
          </cell>
        </row>
        <row r="101">
          <cell r="B101">
            <v>330</v>
          </cell>
          <cell r="C101">
            <v>33</v>
          </cell>
          <cell r="D101">
            <v>118</v>
          </cell>
          <cell r="E101">
            <v>320</v>
          </cell>
          <cell r="F101">
            <v>332</v>
          </cell>
          <cell r="G101">
            <v>205</v>
          </cell>
          <cell r="H101">
            <v>457</v>
          </cell>
          <cell r="I101">
            <v>32</v>
          </cell>
        </row>
        <row r="102">
          <cell r="B102">
            <v>103</v>
          </cell>
          <cell r="C102">
            <v>10</v>
          </cell>
          <cell r="D102">
            <v>11</v>
          </cell>
          <cell r="E102">
            <v>135</v>
          </cell>
          <cell r="F102">
            <v>1019</v>
          </cell>
          <cell r="G102">
            <v>18</v>
          </cell>
          <cell r="H102">
            <v>5294</v>
          </cell>
          <cell r="I102">
            <v>0</v>
          </cell>
        </row>
        <row r="103">
          <cell r="B103">
            <v>282</v>
          </cell>
          <cell r="C103">
            <v>30</v>
          </cell>
          <cell r="D103">
            <v>467</v>
          </cell>
          <cell r="E103">
            <v>167</v>
          </cell>
          <cell r="F103">
            <v>389</v>
          </cell>
          <cell r="G103">
            <v>100</v>
          </cell>
          <cell r="H103">
            <v>103</v>
          </cell>
          <cell r="I103">
            <v>20</v>
          </cell>
        </row>
        <row r="104">
          <cell r="B104">
            <v>33</v>
          </cell>
          <cell r="C104">
            <v>0</v>
          </cell>
          <cell r="D104">
            <v>0</v>
          </cell>
          <cell r="E104">
            <v>586</v>
          </cell>
          <cell r="F104">
            <v>45</v>
          </cell>
          <cell r="G104">
            <v>30</v>
          </cell>
          <cell r="H104">
            <v>30</v>
          </cell>
          <cell r="I104">
            <v>0</v>
          </cell>
        </row>
        <row r="105">
          <cell r="B105">
            <v>48</v>
          </cell>
          <cell r="C105">
            <v>0</v>
          </cell>
          <cell r="D105">
            <v>0</v>
          </cell>
          <cell r="E105">
            <v>2152</v>
          </cell>
          <cell r="F105">
            <v>274</v>
          </cell>
          <cell r="G105">
            <v>63</v>
          </cell>
          <cell r="H105">
            <v>0</v>
          </cell>
          <cell r="I105">
            <v>2</v>
          </cell>
        </row>
        <row r="106">
          <cell r="B106">
            <v>198</v>
          </cell>
          <cell r="C106">
            <v>75</v>
          </cell>
          <cell r="D106">
            <v>0</v>
          </cell>
          <cell r="E106">
            <v>402</v>
          </cell>
          <cell r="F106">
            <v>433</v>
          </cell>
          <cell r="G106">
            <v>60</v>
          </cell>
          <cell r="H106">
            <v>24</v>
          </cell>
          <cell r="I106">
            <v>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9</v>
          </cell>
          <cell r="C108">
            <v>0</v>
          </cell>
          <cell r="D108">
            <v>0</v>
          </cell>
          <cell r="E108">
            <v>316</v>
          </cell>
          <cell r="F108">
            <v>415</v>
          </cell>
          <cell r="G108">
            <v>104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20</v>
          </cell>
          <cell r="G109">
            <v>14</v>
          </cell>
          <cell r="H109">
            <v>6</v>
          </cell>
          <cell r="I109">
            <v>30</v>
          </cell>
        </row>
        <row r="110">
          <cell r="B110">
            <v>88</v>
          </cell>
          <cell r="C110">
            <v>2376</v>
          </cell>
          <cell r="D110">
            <v>6</v>
          </cell>
          <cell r="E110">
            <v>0</v>
          </cell>
          <cell r="F110">
            <v>610</v>
          </cell>
          <cell r="G110">
            <v>0</v>
          </cell>
          <cell r="H110">
            <v>12</v>
          </cell>
          <cell r="I110">
            <v>458</v>
          </cell>
        </row>
        <row r="111">
          <cell r="B111">
            <v>421</v>
          </cell>
          <cell r="C111">
            <v>2002</v>
          </cell>
          <cell r="D111">
            <v>1622</v>
          </cell>
          <cell r="E111">
            <v>494</v>
          </cell>
          <cell r="F111">
            <v>765</v>
          </cell>
          <cell r="G111">
            <v>897</v>
          </cell>
          <cell r="H111">
            <v>175</v>
          </cell>
          <cell r="I111">
            <v>110</v>
          </cell>
        </row>
        <row r="112">
          <cell r="B112">
            <v>0</v>
          </cell>
          <cell r="C112">
            <v>0</v>
          </cell>
          <cell r="D112">
            <v>610</v>
          </cell>
          <cell r="E112">
            <v>0</v>
          </cell>
          <cell r="F112">
            <v>0</v>
          </cell>
          <cell r="G112">
            <v>20</v>
          </cell>
          <cell r="H112">
            <v>152</v>
          </cell>
          <cell r="I112">
            <v>0</v>
          </cell>
        </row>
        <row r="113">
          <cell r="B113">
            <v>1685</v>
          </cell>
          <cell r="C113">
            <v>8196</v>
          </cell>
          <cell r="D113">
            <v>0</v>
          </cell>
          <cell r="E113">
            <v>1874</v>
          </cell>
          <cell r="F113">
            <v>4484</v>
          </cell>
          <cell r="G113">
            <v>655</v>
          </cell>
          <cell r="H113">
            <v>0</v>
          </cell>
          <cell r="I113">
            <v>24029</v>
          </cell>
        </row>
        <row r="114">
          <cell r="B114">
            <v>158</v>
          </cell>
          <cell r="C114">
            <v>7854</v>
          </cell>
          <cell r="D114">
            <v>0</v>
          </cell>
          <cell r="E114">
            <v>1</v>
          </cell>
          <cell r="F114">
            <v>310</v>
          </cell>
          <cell r="G114">
            <v>0</v>
          </cell>
          <cell r="H114">
            <v>0</v>
          </cell>
          <cell r="I114">
            <v>595</v>
          </cell>
        </row>
        <row r="115">
          <cell r="B115">
            <v>0</v>
          </cell>
          <cell r="C115">
            <v>20</v>
          </cell>
          <cell r="D115">
            <v>0</v>
          </cell>
          <cell r="E115">
            <v>0</v>
          </cell>
          <cell r="F115">
            <v>1268</v>
          </cell>
          <cell r="G115">
            <v>0</v>
          </cell>
          <cell r="H115">
            <v>0</v>
          </cell>
          <cell r="I115">
            <v>105</v>
          </cell>
        </row>
        <row r="116">
          <cell r="B116">
            <v>39170</v>
          </cell>
          <cell r="C116">
            <v>7714</v>
          </cell>
          <cell r="D116">
            <v>73341</v>
          </cell>
          <cell r="E116">
            <v>4654</v>
          </cell>
          <cell r="F116">
            <v>26922</v>
          </cell>
          <cell r="G116">
            <v>63739</v>
          </cell>
          <cell r="H116">
            <v>16462</v>
          </cell>
          <cell r="I116">
            <v>387</v>
          </cell>
        </row>
        <row r="117">
          <cell r="B117">
            <v>122143</v>
          </cell>
          <cell r="C117">
            <v>108595</v>
          </cell>
          <cell r="D117">
            <v>11621</v>
          </cell>
          <cell r="E117">
            <v>168201</v>
          </cell>
          <cell r="F117">
            <v>45862</v>
          </cell>
          <cell r="G117">
            <v>70473</v>
          </cell>
          <cell r="H117">
            <v>49945</v>
          </cell>
          <cell r="I117">
            <v>2453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</sheetData>
      <sheetData sheetId="8">
        <row r="84">
          <cell r="B84">
            <v>2163</v>
          </cell>
          <cell r="C84">
            <v>93349</v>
          </cell>
          <cell r="D84">
            <v>63574</v>
          </cell>
          <cell r="E84">
            <v>28655</v>
          </cell>
          <cell r="F84">
            <v>543</v>
          </cell>
          <cell r="G84">
            <v>10</v>
          </cell>
          <cell r="H84">
            <v>6297</v>
          </cell>
          <cell r="I84">
            <v>3219</v>
          </cell>
        </row>
        <row r="85">
          <cell r="B85">
            <v>2501</v>
          </cell>
          <cell r="C85">
            <v>1070</v>
          </cell>
          <cell r="D85">
            <v>1678</v>
          </cell>
          <cell r="E85">
            <v>1564</v>
          </cell>
          <cell r="F85">
            <v>2246</v>
          </cell>
          <cell r="G85">
            <v>2849</v>
          </cell>
          <cell r="H85">
            <v>7749</v>
          </cell>
          <cell r="I85">
            <v>835</v>
          </cell>
        </row>
        <row r="86">
          <cell r="B86">
            <v>977</v>
          </cell>
          <cell r="C86">
            <v>0</v>
          </cell>
          <cell r="D86">
            <v>750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1502</v>
          </cell>
          <cell r="C87">
            <v>85000</v>
          </cell>
          <cell r="D87">
            <v>451</v>
          </cell>
          <cell r="E87">
            <v>1350</v>
          </cell>
          <cell r="F87">
            <v>8300</v>
          </cell>
          <cell r="G87">
            <v>17891</v>
          </cell>
          <cell r="H87">
            <v>705</v>
          </cell>
          <cell r="I87">
            <v>36100</v>
          </cell>
        </row>
        <row r="88">
          <cell r="B88">
            <v>0</v>
          </cell>
          <cell r="C88">
            <v>12</v>
          </cell>
          <cell r="D88">
            <v>8</v>
          </cell>
          <cell r="E88">
            <v>0</v>
          </cell>
          <cell r="F88">
            <v>35</v>
          </cell>
          <cell r="G88">
            <v>0</v>
          </cell>
          <cell r="H88">
            <v>954</v>
          </cell>
          <cell r="I88">
            <v>0</v>
          </cell>
        </row>
        <row r="89">
          <cell r="B89">
            <v>2071</v>
          </cell>
          <cell r="C89">
            <v>61</v>
          </cell>
          <cell r="D89">
            <v>551</v>
          </cell>
          <cell r="E89">
            <v>1079</v>
          </cell>
          <cell r="F89">
            <v>438</v>
          </cell>
          <cell r="G89">
            <v>9221</v>
          </cell>
          <cell r="H89">
            <v>15894</v>
          </cell>
          <cell r="I89">
            <v>0</v>
          </cell>
        </row>
        <row r="90">
          <cell r="B90">
            <v>287</v>
          </cell>
          <cell r="C90">
            <v>134</v>
          </cell>
          <cell r="D90">
            <v>315</v>
          </cell>
          <cell r="E90">
            <v>17</v>
          </cell>
          <cell r="F90">
            <v>24</v>
          </cell>
          <cell r="G90">
            <v>9304</v>
          </cell>
          <cell r="H90">
            <v>7504</v>
          </cell>
          <cell r="I90">
            <v>15</v>
          </cell>
        </row>
        <row r="91">
          <cell r="B91">
            <v>0</v>
          </cell>
          <cell r="C91">
            <v>0</v>
          </cell>
          <cell r="D91">
            <v>30</v>
          </cell>
          <cell r="E91">
            <v>25</v>
          </cell>
          <cell r="F91">
            <v>10</v>
          </cell>
          <cell r="G91">
            <v>2125</v>
          </cell>
          <cell r="H91">
            <v>28</v>
          </cell>
          <cell r="I91">
            <v>236</v>
          </cell>
        </row>
        <row r="92">
          <cell r="B92">
            <v>2217</v>
          </cell>
          <cell r="C92">
            <v>242</v>
          </cell>
          <cell r="D92">
            <v>535</v>
          </cell>
          <cell r="E92">
            <v>5</v>
          </cell>
          <cell r="F92">
            <v>522</v>
          </cell>
          <cell r="G92">
            <v>483</v>
          </cell>
          <cell r="H92">
            <v>3707</v>
          </cell>
          <cell r="I92">
            <v>45</v>
          </cell>
        </row>
        <row r="93">
          <cell r="B93">
            <v>1199</v>
          </cell>
          <cell r="C93">
            <v>90</v>
          </cell>
          <cell r="D93">
            <v>137</v>
          </cell>
          <cell r="E93">
            <v>1047</v>
          </cell>
          <cell r="F93">
            <v>569</v>
          </cell>
          <cell r="G93">
            <v>173</v>
          </cell>
          <cell r="H93">
            <v>2721</v>
          </cell>
          <cell r="I93">
            <v>124</v>
          </cell>
        </row>
        <row r="94">
          <cell r="B94">
            <v>44</v>
          </cell>
          <cell r="C94">
            <v>80</v>
          </cell>
          <cell r="D94">
            <v>0</v>
          </cell>
          <cell r="E94">
            <v>0</v>
          </cell>
          <cell r="F94">
            <v>378</v>
          </cell>
          <cell r="G94">
            <v>642</v>
          </cell>
          <cell r="H94">
            <v>0</v>
          </cell>
          <cell r="I94">
            <v>234</v>
          </cell>
        </row>
        <row r="95">
          <cell r="B95">
            <v>7</v>
          </cell>
          <cell r="C95">
            <v>0</v>
          </cell>
          <cell r="D95">
            <v>0</v>
          </cell>
          <cell r="E95">
            <v>1089</v>
          </cell>
          <cell r="F95">
            <v>280</v>
          </cell>
          <cell r="G95">
            <v>50</v>
          </cell>
          <cell r="H95">
            <v>0</v>
          </cell>
          <cell r="I95">
            <v>0</v>
          </cell>
        </row>
        <row r="96">
          <cell r="B96">
            <v>475</v>
          </cell>
          <cell r="C96">
            <v>2161</v>
          </cell>
          <cell r="D96">
            <v>61</v>
          </cell>
          <cell r="E96">
            <v>939</v>
          </cell>
          <cell r="F96">
            <v>1298</v>
          </cell>
          <cell r="G96">
            <v>222</v>
          </cell>
          <cell r="H96">
            <v>0</v>
          </cell>
          <cell r="I96">
            <v>390</v>
          </cell>
        </row>
        <row r="97">
          <cell r="B97">
            <v>5969</v>
          </cell>
          <cell r="C97">
            <v>1784</v>
          </cell>
          <cell r="D97">
            <v>3329</v>
          </cell>
          <cell r="E97">
            <v>2927</v>
          </cell>
          <cell r="F97">
            <v>1952</v>
          </cell>
          <cell r="G97">
            <v>530</v>
          </cell>
          <cell r="H97">
            <v>1230</v>
          </cell>
          <cell r="I97">
            <v>687</v>
          </cell>
        </row>
        <row r="98">
          <cell r="B98">
            <v>456</v>
          </cell>
          <cell r="C98">
            <v>184</v>
          </cell>
          <cell r="D98">
            <v>520</v>
          </cell>
          <cell r="E98">
            <v>528</v>
          </cell>
          <cell r="F98">
            <v>372</v>
          </cell>
          <cell r="G98">
            <v>172</v>
          </cell>
          <cell r="H98">
            <v>822</v>
          </cell>
          <cell r="I98">
            <v>304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1017</v>
          </cell>
          <cell r="C100">
            <v>3163</v>
          </cell>
          <cell r="D100">
            <v>3</v>
          </cell>
          <cell r="E100">
            <v>922</v>
          </cell>
          <cell r="F100">
            <v>1020</v>
          </cell>
          <cell r="G100">
            <v>116</v>
          </cell>
          <cell r="H100">
            <v>0</v>
          </cell>
          <cell r="I100">
            <v>143</v>
          </cell>
        </row>
        <row r="101">
          <cell r="B101">
            <v>376</v>
          </cell>
          <cell r="C101">
            <v>6</v>
          </cell>
          <cell r="D101">
            <v>4</v>
          </cell>
          <cell r="E101">
            <v>405</v>
          </cell>
          <cell r="F101">
            <v>315</v>
          </cell>
          <cell r="G101">
            <v>261</v>
          </cell>
          <cell r="H101">
            <v>746</v>
          </cell>
          <cell r="I101">
            <v>17</v>
          </cell>
        </row>
        <row r="102">
          <cell r="B102">
            <v>185</v>
          </cell>
          <cell r="C102">
            <v>3</v>
          </cell>
          <cell r="D102">
            <v>240</v>
          </cell>
          <cell r="E102">
            <v>352</v>
          </cell>
          <cell r="F102">
            <v>790</v>
          </cell>
          <cell r="G102">
            <v>38</v>
          </cell>
          <cell r="H102">
            <v>1216</v>
          </cell>
          <cell r="I102">
            <v>16</v>
          </cell>
        </row>
        <row r="103">
          <cell r="B103">
            <v>95</v>
          </cell>
          <cell r="C103">
            <v>13</v>
          </cell>
          <cell r="D103">
            <v>71</v>
          </cell>
          <cell r="E103">
            <v>118</v>
          </cell>
          <cell r="F103">
            <v>356</v>
          </cell>
          <cell r="G103">
            <v>21</v>
          </cell>
          <cell r="H103">
            <v>195</v>
          </cell>
          <cell r="I103">
            <v>34</v>
          </cell>
        </row>
        <row r="104">
          <cell r="B104">
            <v>71</v>
          </cell>
          <cell r="C104">
            <v>0</v>
          </cell>
          <cell r="D104">
            <v>0</v>
          </cell>
          <cell r="E104">
            <v>364</v>
          </cell>
          <cell r="F104">
            <v>95</v>
          </cell>
          <cell r="G104">
            <v>13</v>
          </cell>
          <cell r="H104">
            <v>0</v>
          </cell>
          <cell r="I104">
            <v>0</v>
          </cell>
        </row>
        <row r="105">
          <cell r="B105">
            <v>37</v>
          </cell>
          <cell r="C105">
            <v>0</v>
          </cell>
          <cell r="D105">
            <v>10</v>
          </cell>
          <cell r="E105">
            <v>2424</v>
          </cell>
          <cell r="F105">
            <v>262</v>
          </cell>
          <cell r="G105">
            <v>36</v>
          </cell>
          <cell r="H105">
            <v>0</v>
          </cell>
          <cell r="I105">
            <v>0</v>
          </cell>
        </row>
        <row r="106">
          <cell r="B106">
            <v>168</v>
          </cell>
          <cell r="C106">
            <v>81</v>
          </cell>
          <cell r="D106">
            <v>0</v>
          </cell>
          <cell r="E106">
            <v>214</v>
          </cell>
          <cell r="F106">
            <v>625</v>
          </cell>
          <cell r="G106">
            <v>60</v>
          </cell>
          <cell r="H106">
            <v>54</v>
          </cell>
          <cell r="I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9</v>
          </cell>
          <cell r="C108">
            <v>12</v>
          </cell>
          <cell r="D108">
            <v>0</v>
          </cell>
          <cell r="E108">
            <v>469</v>
          </cell>
          <cell r="F108">
            <v>145</v>
          </cell>
          <cell r="G108">
            <v>75</v>
          </cell>
          <cell r="H108">
            <v>5</v>
          </cell>
          <cell r="I108">
            <v>2</v>
          </cell>
        </row>
        <row r="109">
          <cell r="B109">
            <v>4382</v>
          </cell>
          <cell r="C109">
            <v>163</v>
          </cell>
          <cell r="D109">
            <v>0</v>
          </cell>
          <cell r="E109">
            <v>1094</v>
          </cell>
          <cell r="F109">
            <v>189</v>
          </cell>
          <cell r="G109">
            <v>0</v>
          </cell>
          <cell r="H109">
            <v>85</v>
          </cell>
          <cell r="I109">
            <v>75</v>
          </cell>
        </row>
        <row r="110">
          <cell r="B110">
            <v>159</v>
          </cell>
          <cell r="C110">
            <v>3212</v>
          </cell>
          <cell r="D110">
            <v>0</v>
          </cell>
          <cell r="E110">
            <v>359</v>
          </cell>
          <cell r="F110">
            <v>789</v>
          </cell>
          <cell r="G110">
            <v>0</v>
          </cell>
          <cell r="H110">
            <v>0</v>
          </cell>
          <cell r="I110">
            <v>338</v>
          </cell>
        </row>
        <row r="111">
          <cell r="B111">
            <v>854</v>
          </cell>
          <cell r="C111">
            <v>2071</v>
          </cell>
          <cell r="D111">
            <v>1465</v>
          </cell>
          <cell r="E111">
            <v>758</v>
          </cell>
          <cell r="F111">
            <v>566</v>
          </cell>
          <cell r="G111">
            <v>1040</v>
          </cell>
          <cell r="H111">
            <v>199</v>
          </cell>
          <cell r="I111">
            <v>297</v>
          </cell>
        </row>
        <row r="112">
          <cell r="B112">
            <v>0</v>
          </cell>
          <cell r="C112">
            <v>32</v>
          </cell>
          <cell r="D112">
            <v>75</v>
          </cell>
          <cell r="E112">
            <v>10</v>
          </cell>
          <cell r="F112">
            <v>0</v>
          </cell>
          <cell r="G112">
            <v>210</v>
          </cell>
          <cell r="H112">
            <v>433</v>
          </cell>
          <cell r="I112">
            <v>30</v>
          </cell>
        </row>
        <row r="113">
          <cell r="B113">
            <v>1530</v>
          </cell>
          <cell r="C113">
            <v>4626</v>
          </cell>
          <cell r="D113">
            <v>0</v>
          </cell>
          <cell r="E113">
            <v>0</v>
          </cell>
          <cell r="F113">
            <v>5088</v>
          </cell>
          <cell r="G113">
            <v>1050</v>
          </cell>
          <cell r="H113">
            <v>0</v>
          </cell>
          <cell r="I113">
            <v>17300</v>
          </cell>
        </row>
        <row r="114">
          <cell r="B114">
            <v>474</v>
          </cell>
          <cell r="C114">
            <v>8293</v>
          </cell>
          <cell r="D114">
            <v>0</v>
          </cell>
          <cell r="E114">
            <v>6</v>
          </cell>
          <cell r="F114">
            <v>265</v>
          </cell>
          <cell r="G114">
            <v>0</v>
          </cell>
          <cell r="H114">
            <v>0</v>
          </cell>
          <cell r="I114">
            <v>115</v>
          </cell>
        </row>
        <row r="115">
          <cell r="B115">
            <v>600</v>
          </cell>
          <cell r="C115">
            <v>50</v>
          </cell>
          <cell r="D115">
            <v>0</v>
          </cell>
          <cell r="E115">
            <v>0</v>
          </cell>
          <cell r="F115">
            <v>706</v>
          </cell>
          <cell r="G115">
            <v>0</v>
          </cell>
          <cell r="H115">
            <v>0</v>
          </cell>
          <cell r="I115">
            <v>65</v>
          </cell>
        </row>
        <row r="116">
          <cell r="B116">
            <v>39497</v>
          </cell>
          <cell r="C116">
            <v>7922</v>
          </cell>
          <cell r="D116">
            <v>78140</v>
          </cell>
          <cell r="E116">
            <v>4980</v>
          </cell>
          <cell r="F116">
            <v>26228</v>
          </cell>
          <cell r="G116">
            <v>63789</v>
          </cell>
          <cell r="H116">
            <v>18416</v>
          </cell>
          <cell r="I116">
            <v>172</v>
          </cell>
        </row>
        <row r="117">
          <cell r="B117">
            <v>122800</v>
          </cell>
          <cell r="C117">
            <v>109724</v>
          </cell>
          <cell r="D117">
            <v>13360</v>
          </cell>
          <cell r="E117">
            <v>172743</v>
          </cell>
          <cell r="F117">
            <v>44564</v>
          </cell>
          <cell r="G117">
            <v>77294</v>
          </cell>
          <cell r="H117">
            <v>50626</v>
          </cell>
          <cell r="I117">
            <v>1715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</sheetData>
      <sheetData sheetId="9">
        <row r="84">
          <cell r="B84">
            <v>1401</v>
          </cell>
          <cell r="C84">
            <v>55760</v>
          </cell>
          <cell r="D84">
            <v>49425</v>
          </cell>
          <cell r="E84">
            <v>7400</v>
          </cell>
          <cell r="F84">
            <v>764</v>
          </cell>
          <cell r="G84">
            <v>0</v>
          </cell>
          <cell r="H84">
            <v>8735</v>
          </cell>
          <cell r="I84">
            <v>2729</v>
          </cell>
        </row>
        <row r="85">
          <cell r="B85">
            <v>5342</v>
          </cell>
          <cell r="C85">
            <v>792</v>
          </cell>
          <cell r="D85">
            <v>4461</v>
          </cell>
          <cell r="E85">
            <v>1353</v>
          </cell>
          <cell r="F85">
            <v>4083</v>
          </cell>
          <cell r="G85">
            <v>3749</v>
          </cell>
          <cell r="H85">
            <v>13144</v>
          </cell>
          <cell r="I85">
            <v>1276</v>
          </cell>
        </row>
        <row r="86">
          <cell r="B86">
            <v>908</v>
          </cell>
          <cell r="C86">
            <v>0</v>
          </cell>
          <cell r="D86">
            <v>6145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1500</v>
          </cell>
          <cell r="C87">
            <v>450</v>
          </cell>
          <cell r="D87">
            <v>85000</v>
          </cell>
          <cell r="E87">
            <v>1370</v>
          </cell>
          <cell r="F87">
            <v>8200</v>
          </cell>
          <cell r="G87">
            <v>14602</v>
          </cell>
          <cell r="H87">
            <v>700</v>
          </cell>
          <cell r="I87">
            <v>36000</v>
          </cell>
        </row>
        <row r="88">
          <cell r="B88">
            <v>0</v>
          </cell>
          <cell r="C88">
            <v>15</v>
          </cell>
          <cell r="D88">
            <v>757</v>
          </cell>
          <cell r="E88">
            <v>0</v>
          </cell>
          <cell r="F88">
            <v>45</v>
          </cell>
          <cell r="G88">
            <v>27</v>
          </cell>
          <cell r="H88">
            <v>4779</v>
          </cell>
          <cell r="I88">
            <v>150</v>
          </cell>
        </row>
        <row r="89">
          <cell r="B89">
            <v>1131</v>
          </cell>
          <cell r="C89">
            <v>75</v>
          </cell>
          <cell r="D89">
            <v>107</v>
          </cell>
          <cell r="E89">
            <v>212</v>
          </cell>
          <cell r="F89">
            <v>1008</v>
          </cell>
          <cell r="G89">
            <v>2772</v>
          </cell>
          <cell r="H89">
            <v>11975</v>
          </cell>
          <cell r="I89">
            <v>0</v>
          </cell>
        </row>
        <row r="90">
          <cell r="B90">
            <v>178</v>
          </cell>
          <cell r="C90">
            <v>97</v>
          </cell>
          <cell r="D90">
            <v>765</v>
          </cell>
          <cell r="E90">
            <v>115</v>
          </cell>
          <cell r="F90">
            <v>104</v>
          </cell>
          <cell r="G90">
            <v>2030</v>
          </cell>
          <cell r="H90">
            <v>2455</v>
          </cell>
          <cell r="I90">
            <v>20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15</v>
          </cell>
          <cell r="G91">
            <v>573</v>
          </cell>
          <cell r="H91">
            <v>1119</v>
          </cell>
          <cell r="I91">
            <v>0</v>
          </cell>
        </row>
        <row r="92">
          <cell r="B92">
            <v>1250</v>
          </cell>
          <cell r="C92">
            <v>258</v>
          </cell>
          <cell r="D92">
            <v>342</v>
          </cell>
          <cell r="E92">
            <v>141</v>
          </cell>
          <cell r="F92">
            <v>368</v>
          </cell>
          <cell r="G92">
            <v>613</v>
          </cell>
          <cell r="H92">
            <v>6616</v>
          </cell>
          <cell r="I92">
            <v>107</v>
          </cell>
        </row>
        <row r="93">
          <cell r="B93">
            <v>637</v>
          </cell>
          <cell r="C93">
            <v>74</v>
          </cell>
          <cell r="D93">
            <v>66</v>
          </cell>
          <cell r="E93">
            <v>254</v>
          </cell>
          <cell r="F93">
            <v>538</v>
          </cell>
          <cell r="G93">
            <v>95</v>
          </cell>
          <cell r="H93">
            <v>1484</v>
          </cell>
          <cell r="I93">
            <v>145</v>
          </cell>
        </row>
        <row r="94">
          <cell r="B94">
            <v>0</v>
          </cell>
          <cell r="C94">
            <v>91</v>
          </cell>
          <cell r="D94">
            <v>0</v>
          </cell>
          <cell r="E94">
            <v>0</v>
          </cell>
          <cell r="F94">
            <v>341</v>
          </cell>
          <cell r="G94">
            <v>3600</v>
          </cell>
          <cell r="H94">
            <v>0</v>
          </cell>
          <cell r="I94">
            <v>87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754</v>
          </cell>
          <cell r="F95">
            <v>495</v>
          </cell>
          <cell r="G95">
            <v>20</v>
          </cell>
          <cell r="H95">
            <v>0</v>
          </cell>
          <cell r="I95">
            <v>0</v>
          </cell>
        </row>
        <row r="96">
          <cell r="B96">
            <v>397</v>
          </cell>
          <cell r="C96">
            <v>2723</v>
          </cell>
          <cell r="D96">
            <v>10</v>
          </cell>
          <cell r="E96">
            <v>959</v>
          </cell>
          <cell r="F96">
            <v>1066</v>
          </cell>
          <cell r="G96">
            <v>205</v>
          </cell>
          <cell r="H96">
            <v>0</v>
          </cell>
          <cell r="I96">
            <v>834</v>
          </cell>
        </row>
        <row r="97">
          <cell r="B97">
            <v>5521</v>
          </cell>
          <cell r="C97">
            <v>1290</v>
          </cell>
          <cell r="D97">
            <v>3859</v>
          </cell>
          <cell r="E97">
            <v>1913</v>
          </cell>
          <cell r="F97">
            <v>2568</v>
          </cell>
          <cell r="G97">
            <v>524</v>
          </cell>
          <cell r="H97">
            <v>1653</v>
          </cell>
          <cell r="I97">
            <v>1742</v>
          </cell>
        </row>
        <row r="98">
          <cell r="B98">
            <v>279</v>
          </cell>
          <cell r="C98">
            <v>252</v>
          </cell>
          <cell r="D98">
            <v>537</v>
          </cell>
          <cell r="E98">
            <v>435</v>
          </cell>
          <cell r="F98">
            <v>280</v>
          </cell>
          <cell r="G98">
            <v>205</v>
          </cell>
          <cell r="H98">
            <v>179</v>
          </cell>
          <cell r="I98">
            <v>280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374</v>
          </cell>
          <cell r="C100">
            <v>4181</v>
          </cell>
          <cell r="D100">
            <v>47</v>
          </cell>
          <cell r="E100">
            <v>968</v>
          </cell>
          <cell r="F100">
            <v>1119</v>
          </cell>
          <cell r="G100">
            <v>325</v>
          </cell>
          <cell r="H100">
            <v>0</v>
          </cell>
          <cell r="I100">
            <v>177</v>
          </cell>
        </row>
        <row r="101">
          <cell r="B101">
            <v>162</v>
          </cell>
          <cell r="C101">
            <v>2</v>
          </cell>
          <cell r="D101">
            <v>0</v>
          </cell>
          <cell r="E101">
            <v>187</v>
          </cell>
          <cell r="F101">
            <v>169</v>
          </cell>
          <cell r="G101">
            <v>290</v>
          </cell>
          <cell r="H101">
            <v>780</v>
          </cell>
          <cell r="I101">
            <v>24</v>
          </cell>
        </row>
        <row r="102">
          <cell r="B102">
            <v>31</v>
          </cell>
          <cell r="C102">
            <v>0</v>
          </cell>
          <cell r="D102">
            <v>0</v>
          </cell>
          <cell r="E102">
            <v>189</v>
          </cell>
          <cell r="F102">
            <v>2238</v>
          </cell>
          <cell r="G102">
            <v>19</v>
          </cell>
          <cell r="H102">
            <v>1274</v>
          </cell>
          <cell r="I102">
            <v>0</v>
          </cell>
        </row>
        <row r="103">
          <cell r="B103">
            <v>13</v>
          </cell>
          <cell r="C103">
            <v>9</v>
          </cell>
          <cell r="D103">
            <v>0</v>
          </cell>
          <cell r="E103">
            <v>262</v>
          </cell>
          <cell r="F103">
            <v>105</v>
          </cell>
          <cell r="G103">
            <v>0</v>
          </cell>
          <cell r="H103">
            <v>53</v>
          </cell>
          <cell r="I103">
            <v>22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333</v>
          </cell>
          <cell r="F104">
            <v>145</v>
          </cell>
          <cell r="G104">
            <v>44</v>
          </cell>
          <cell r="H104">
            <v>0</v>
          </cell>
          <cell r="I104">
            <v>0</v>
          </cell>
        </row>
        <row r="105">
          <cell r="B105">
            <v>47</v>
          </cell>
          <cell r="C105">
            <v>0</v>
          </cell>
          <cell r="D105">
            <v>0</v>
          </cell>
          <cell r="E105">
            <v>2374</v>
          </cell>
          <cell r="F105">
            <v>271</v>
          </cell>
          <cell r="G105">
            <v>147</v>
          </cell>
          <cell r="H105">
            <v>0</v>
          </cell>
          <cell r="I105">
            <v>0</v>
          </cell>
        </row>
        <row r="106">
          <cell r="B106">
            <v>77</v>
          </cell>
          <cell r="C106">
            <v>60</v>
          </cell>
          <cell r="D106">
            <v>8</v>
          </cell>
          <cell r="E106">
            <v>383</v>
          </cell>
          <cell r="F106">
            <v>415</v>
          </cell>
          <cell r="G106">
            <v>30</v>
          </cell>
          <cell r="H106">
            <v>20</v>
          </cell>
          <cell r="I106">
            <v>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0</v>
          </cell>
          <cell r="C108">
            <v>0</v>
          </cell>
          <cell r="D108">
            <v>37</v>
          </cell>
          <cell r="E108">
            <v>413</v>
          </cell>
          <cell r="F108">
            <v>230</v>
          </cell>
          <cell r="G108">
            <v>91</v>
          </cell>
          <cell r="H108">
            <v>0</v>
          </cell>
          <cell r="I108">
            <v>0</v>
          </cell>
        </row>
        <row r="109">
          <cell r="B109">
            <v>8285</v>
          </cell>
          <cell r="C109">
            <v>748</v>
          </cell>
          <cell r="D109">
            <v>0</v>
          </cell>
          <cell r="E109">
            <v>1094</v>
          </cell>
          <cell r="F109">
            <v>1580</v>
          </cell>
          <cell r="G109">
            <v>177</v>
          </cell>
          <cell r="H109">
            <v>29</v>
          </cell>
          <cell r="I109">
            <v>153</v>
          </cell>
        </row>
        <row r="110">
          <cell r="B110">
            <v>133</v>
          </cell>
          <cell r="C110">
            <v>3042</v>
          </cell>
          <cell r="D110">
            <v>0</v>
          </cell>
          <cell r="E110">
            <v>362</v>
          </cell>
          <cell r="F110">
            <v>918</v>
          </cell>
          <cell r="G110">
            <v>0</v>
          </cell>
          <cell r="H110">
            <v>2</v>
          </cell>
          <cell r="I110">
            <v>588</v>
          </cell>
        </row>
        <row r="111">
          <cell r="B111">
            <v>573</v>
          </cell>
          <cell r="C111">
            <v>2048</v>
          </cell>
          <cell r="D111">
            <v>1639</v>
          </cell>
          <cell r="E111">
            <v>840</v>
          </cell>
          <cell r="F111">
            <v>600</v>
          </cell>
          <cell r="G111">
            <v>960</v>
          </cell>
          <cell r="H111">
            <v>113</v>
          </cell>
          <cell r="I111">
            <v>125</v>
          </cell>
        </row>
        <row r="112">
          <cell r="B112">
            <v>10</v>
          </cell>
          <cell r="C112">
            <v>0</v>
          </cell>
          <cell r="D112">
            <v>200</v>
          </cell>
          <cell r="E112">
            <v>0</v>
          </cell>
          <cell r="F112">
            <v>0</v>
          </cell>
          <cell r="G112">
            <v>85</v>
          </cell>
          <cell r="H112">
            <v>29</v>
          </cell>
          <cell r="I112">
            <v>0</v>
          </cell>
        </row>
        <row r="113">
          <cell r="B113">
            <v>1035</v>
          </cell>
          <cell r="C113">
            <v>581</v>
          </cell>
          <cell r="D113">
            <v>0</v>
          </cell>
          <cell r="E113">
            <v>20</v>
          </cell>
          <cell r="F113">
            <v>4788</v>
          </cell>
          <cell r="G113">
            <v>800</v>
          </cell>
          <cell r="H113">
            <v>0</v>
          </cell>
          <cell r="I113">
            <v>4670</v>
          </cell>
        </row>
        <row r="114">
          <cell r="B114">
            <v>715</v>
          </cell>
          <cell r="C114">
            <v>7160</v>
          </cell>
          <cell r="D114">
            <v>30</v>
          </cell>
          <cell r="E114">
            <v>27</v>
          </cell>
          <cell r="F114">
            <v>80</v>
          </cell>
          <cell r="G114">
            <v>0</v>
          </cell>
          <cell r="H114">
            <v>0</v>
          </cell>
          <cell r="I114">
            <v>390</v>
          </cell>
        </row>
        <row r="115">
          <cell r="B115">
            <v>600</v>
          </cell>
          <cell r="C115">
            <v>50</v>
          </cell>
          <cell r="D115">
            <v>0</v>
          </cell>
          <cell r="E115">
            <v>0</v>
          </cell>
          <cell r="F115">
            <v>1166</v>
          </cell>
          <cell r="G115">
            <v>0</v>
          </cell>
          <cell r="H115">
            <v>0</v>
          </cell>
          <cell r="I115">
            <v>55</v>
          </cell>
        </row>
        <row r="116">
          <cell r="B116">
            <v>40074</v>
          </cell>
          <cell r="C116">
            <v>7980</v>
          </cell>
          <cell r="D116">
            <v>80071</v>
          </cell>
          <cell r="E116">
            <v>2941</v>
          </cell>
          <cell r="F116">
            <v>23943</v>
          </cell>
          <cell r="G116">
            <v>63805</v>
          </cell>
          <cell r="H116">
            <v>16623</v>
          </cell>
          <cell r="I116">
            <v>250</v>
          </cell>
        </row>
        <row r="117">
          <cell r="B117">
            <v>125907</v>
          </cell>
          <cell r="C117">
            <v>110573</v>
          </cell>
          <cell r="D117">
            <v>13903</v>
          </cell>
          <cell r="E117">
            <v>159179</v>
          </cell>
          <cell r="F117">
            <v>45048</v>
          </cell>
          <cell r="G117">
            <v>77391</v>
          </cell>
          <cell r="H117">
            <v>31157</v>
          </cell>
          <cell r="I117">
            <v>1862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</sheetData>
      <sheetData sheetId="10">
        <row r="55">
          <cell r="B55">
            <v>150</v>
          </cell>
          <cell r="C55">
            <v>110848</v>
          </cell>
          <cell r="D55">
            <v>25364</v>
          </cell>
          <cell r="E55">
            <v>40032</v>
          </cell>
          <cell r="F55">
            <v>3148</v>
          </cell>
          <cell r="G55">
            <v>658</v>
          </cell>
          <cell r="H55">
            <v>11415</v>
          </cell>
          <cell r="I55">
            <v>0</v>
          </cell>
        </row>
        <row r="56">
          <cell r="B56">
            <v>2162</v>
          </cell>
          <cell r="C56">
            <v>2046</v>
          </cell>
          <cell r="D56">
            <v>1929</v>
          </cell>
          <cell r="E56">
            <v>1319</v>
          </cell>
          <cell r="F56">
            <v>3664</v>
          </cell>
          <cell r="G56">
            <v>3858</v>
          </cell>
          <cell r="H56">
            <v>7605</v>
          </cell>
          <cell r="I56">
            <v>1568</v>
          </cell>
        </row>
        <row r="57">
          <cell r="B57">
            <v>387</v>
          </cell>
          <cell r="C57">
            <v>0</v>
          </cell>
          <cell r="D57">
            <v>20</v>
          </cell>
          <cell r="E57">
            <v>0</v>
          </cell>
          <cell r="F57">
            <v>0</v>
          </cell>
          <cell r="G57">
            <v>1500</v>
          </cell>
          <cell r="H57">
            <v>700</v>
          </cell>
          <cell r="I57">
            <v>0</v>
          </cell>
        </row>
        <row r="58">
          <cell r="B58">
            <v>1520</v>
          </cell>
          <cell r="C58">
            <v>85000</v>
          </cell>
          <cell r="D58">
            <v>450</v>
          </cell>
          <cell r="E58">
            <v>1355</v>
          </cell>
          <cell r="F58">
            <v>8320</v>
          </cell>
          <cell r="G58">
            <v>13450</v>
          </cell>
          <cell r="H58">
            <v>750</v>
          </cell>
          <cell r="I58">
            <v>36100</v>
          </cell>
        </row>
        <row r="59">
          <cell r="B59">
            <v>0</v>
          </cell>
          <cell r="C59">
            <v>25</v>
          </cell>
          <cell r="D59">
            <v>317</v>
          </cell>
          <cell r="E59">
            <v>0</v>
          </cell>
          <cell r="F59">
            <v>245</v>
          </cell>
          <cell r="G59">
            <v>0</v>
          </cell>
          <cell r="H59">
            <v>677</v>
          </cell>
          <cell r="I59">
            <v>0</v>
          </cell>
        </row>
        <row r="60">
          <cell r="B60">
            <v>170</v>
          </cell>
          <cell r="C60">
            <v>36</v>
          </cell>
          <cell r="D60">
            <v>90</v>
          </cell>
          <cell r="E60">
            <v>2759</v>
          </cell>
          <cell r="F60">
            <v>285</v>
          </cell>
          <cell r="G60">
            <v>993</v>
          </cell>
          <cell r="H60">
            <v>1755</v>
          </cell>
          <cell r="I60">
            <v>0</v>
          </cell>
        </row>
        <row r="61">
          <cell r="B61">
            <v>62</v>
          </cell>
          <cell r="C61">
            <v>151</v>
          </cell>
          <cell r="D61">
            <v>15</v>
          </cell>
          <cell r="E61">
            <v>65</v>
          </cell>
          <cell r="F61">
            <v>34</v>
          </cell>
          <cell r="G61">
            <v>315</v>
          </cell>
          <cell r="H61">
            <v>370</v>
          </cell>
          <cell r="I61">
            <v>20</v>
          </cell>
        </row>
        <row r="62">
          <cell r="B62">
            <v>47</v>
          </cell>
          <cell r="C62">
            <v>0</v>
          </cell>
          <cell r="D62">
            <v>0</v>
          </cell>
          <cell r="E62">
            <v>0</v>
          </cell>
          <cell r="F62">
            <v>30</v>
          </cell>
          <cell r="G62">
            <v>225</v>
          </cell>
          <cell r="H62">
            <v>0</v>
          </cell>
          <cell r="I62">
            <v>0</v>
          </cell>
        </row>
        <row r="63">
          <cell r="B63">
            <v>459</v>
          </cell>
          <cell r="C63">
            <v>423</v>
          </cell>
          <cell r="D63">
            <v>967</v>
          </cell>
          <cell r="E63">
            <v>249</v>
          </cell>
          <cell r="F63">
            <v>426</v>
          </cell>
          <cell r="G63">
            <v>750</v>
          </cell>
          <cell r="H63">
            <v>2643</v>
          </cell>
          <cell r="I63">
            <v>134</v>
          </cell>
        </row>
        <row r="64">
          <cell r="B64">
            <v>2034</v>
          </cell>
          <cell r="C64">
            <v>57</v>
          </cell>
          <cell r="D64">
            <v>51</v>
          </cell>
          <cell r="E64">
            <v>276</v>
          </cell>
          <cell r="F64">
            <v>423</v>
          </cell>
          <cell r="G64">
            <v>162</v>
          </cell>
          <cell r="H64">
            <v>1985</v>
          </cell>
          <cell r="I64">
            <v>184</v>
          </cell>
        </row>
        <row r="65">
          <cell r="B65">
            <v>17</v>
          </cell>
          <cell r="C65">
            <v>246</v>
          </cell>
          <cell r="D65">
            <v>10</v>
          </cell>
          <cell r="E65">
            <v>0</v>
          </cell>
          <cell r="F65">
            <v>135</v>
          </cell>
          <cell r="G65">
            <v>2509</v>
          </cell>
          <cell r="H65">
            <v>0</v>
          </cell>
          <cell r="I65">
            <v>565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1500</v>
          </cell>
          <cell r="F66">
            <v>615</v>
          </cell>
          <cell r="G66">
            <v>0</v>
          </cell>
          <cell r="H66">
            <v>15</v>
          </cell>
          <cell r="I66">
            <v>0</v>
          </cell>
        </row>
        <row r="67">
          <cell r="B67">
            <v>940</v>
          </cell>
          <cell r="C67">
            <v>1925</v>
          </cell>
          <cell r="D67">
            <v>62</v>
          </cell>
          <cell r="E67">
            <v>873</v>
          </cell>
          <cell r="F67">
            <v>869</v>
          </cell>
          <cell r="G67">
            <v>257</v>
          </cell>
          <cell r="H67">
            <v>0</v>
          </cell>
          <cell r="I67">
            <v>774</v>
          </cell>
        </row>
        <row r="68">
          <cell r="B68">
            <v>8435</v>
          </cell>
          <cell r="C68">
            <v>692</v>
          </cell>
          <cell r="D68">
            <v>7930</v>
          </cell>
          <cell r="E68">
            <v>2467</v>
          </cell>
          <cell r="F68">
            <v>3937</v>
          </cell>
          <cell r="G68">
            <v>534</v>
          </cell>
          <cell r="H68">
            <v>1212</v>
          </cell>
          <cell r="I68">
            <v>865</v>
          </cell>
        </row>
        <row r="69">
          <cell r="B69">
            <v>320</v>
          </cell>
          <cell r="C69">
            <v>316</v>
          </cell>
          <cell r="D69">
            <v>143</v>
          </cell>
          <cell r="E69">
            <v>734</v>
          </cell>
          <cell r="F69">
            <v>605</v>
          </cell>
          <cell r="G69">
            <v>902</v>
          </cell>
          <cell r="H69">
            <v>172</v>
          </cell>
          <cell r="I69">
            <v>86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975</v>
          </cell>
          <cell r="C71">
            <v>3609</v>
          </cell>
          <cell r="D71">
            <v>66</v>
          </cell>
          <cell r="E71">
            <v>585</v>
          </cell>
          <cell r="F71">
            <v>2995</v>
          </cell>
          <cell r="G71">
            <v>176</v>
          </cell>
          <cell r="H71">
            <v>5</v>
          </cell>
          <cell r="I71">
            <v>169</v>
          </cell>
        </row>
        <row r="72">
          <cell r="B72">
            <v>222</v>
          </cell>
          <cell r="C72">
            <v>24</v>
          </cell>
          <cell r="D72">
            <v>0</v>
          </cell>
          <cell r="E72">
            <v>335</v>
          </cell>
          <cell r="F72">
            <v>237</v>
          </cell>
          <cell r="G72">
            <v>522</v>
          </cell>
          <cell r="H72">
            <v>83</v>
          </cell>
          <cell r="I72">
            <v>24</v>
          </cell>
        </row>
        <row r="73">
          <cell r="B73">
            <v>64</v>
          </cell>
          <cell r="C73">
            <v>0</v>
          </cell>
          <cell r="D73">
            <v>185</v>
          </cell>
          <cell r="E73">
            <v>723</v>
          </cell>
          <cell r="F73">
            <v>981</v>
          </cell>
          <cell r="G73">
            <v>46</v>
          </cell>
          <cell r="H73">
            <v>755</v>
          </cell>
          <cell r="I73">
            <v>0</v>
          </cell>
        </row>
        <row r="74">
          <cell r="B74">
            <v>14</v>
          </cell>
          <cell r="C74">
            <v>7</v>
          </cell>
          <cell r="D74">
            <v>6</v>
          </cell>
          <cell r="E74">
            <v>124</v>
          </cell>
          <cell r="F74">
            <v>176</v>
          </cell>
          <cell r="G74">
            <v>0</v>
          </cell>
          <cell r="H74">
            <v>13</v>
          </cell>
          <cell r="I74">
            <v>13</v>
          </cell>
        </row>
        <row r="75">
          <cell r="B75">
            <v>3</v>
          </cell>
          <cell r="C75">
            <v>0</v>
          </cell>
          <cell r="D75">
            <v>0</v>
          </cell>
          <cell r="E75">
            <v>687</v>
          </cell>
          <cell r="F75">
            <v>115</v>
          </cell>
          <cell r="G75">
            <v>20</v>
          </cell>
          <cell r="H75">
            <v>8</v>
          </cell>
          <cell r="I75">
            <v>0</v>
          </cell>
        </row>
        <row r="76">
          <cell r="B76">
            <v>64</v>
          </cell>
          <cell r="C76">
            <v>0</v>
          </cell>
          <cell r="D76">
            <v>0</v>
          </cell>
          <cell r="E76">
            <v>2322</v>
          </cell>
          <cell r="F76">
            <v>421</v>
          </cell>
          <cell r="G76">
            <v>140</v>
          </cell>
          <cell r="H76">
            <v>175</v>
          </cell>
          <cell r="I76">
            <v>5</v>
          </cell>
        </row>
        <row r="77">
          <cell r="B77">
            <v>92</v>
          </cell>
          <cell r="C77">
            <v>29</v>
          </cell>
          <cell r="D77">
            <v>11</v>
          </cell>
          <cell r="E77">
            <v>207</v>
          </cell>
          <cell r="F77">
            <v>865</v>
          </cell>
          <cell r="G77">
            <v>54</v>
          </cell>
          <cell r="H77">
            <v>0</v>
          </cell>
          <cell r="I77">
            <v>5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B79">
            <v>7</v>
          </cell>
          <cell r="C79">
            <v>0</v>
          </cell>
          <cell r="D79">
            <v>0</v>
          </cell>
          <cell r="E79">
            <v>327</v>
          </cell>
          <cell r="F79">
            <v>520</v>
          </cell>
          <cell r="G79">
            <v>111</v>
          </cell>
          <cell r="H79">
            <v>0</v>
          </cell>
          <cell r="I79">
            <v>0</v>
          </cell>
        </row>
        <row r="80">
          <cell r="B80">
            <v>6148</v>
          </cell>
          <cell r="C80">
            <v>1003</v>
          </cell>
          <cell r="D80">
            <v>6804</v>
          </cell>
          <cell r="E80">
            <v>1405</v>
          </cell>
          <cell r="F80">
            <v>3732</v>
          </cell>
          <cell r="G80">
            <v>1970</v>
          </cell>
          <cell r="H80">
            <v>370</v>
          </cell>
          <cell r="I80">
            <v>301</v>
          </cell>
        </row>
        <row r="81">
          <cell r="B81">
            <v>126</v>
          </cell>
          <cell r="C81">
            <v>2923</v>
          </cell>
          <cell r="D81">
            <v>0</v>
          </cell>
          <cell r="E81">
            <v>398</v>
          </cell>
          <cell r="F81">
            <v>2483</v>
          </cell>
          <cell r="G81">
            <v>7</v>
          </cell>
          <cell r="H81">
            <v>0</v>
          </cell>
          <cell r="I81">
            <v>428</v>
          </cell>
        </row>
        <row r="82">
          <cell r="B82">
            <v>210</v>
          </cell>
          <cell r="C82">
            <v>2100</v>
          </cell>
          <cell r="D82">
            <v>1648</v>
          </cell>
          <cell r="E82">
            <v>744</v>
          </cell>
          <cell r="F82">
            <v>705</v>
          </cell>
          <cell r="G82">
            <v>702</v>
          </cell>
          <cell r="H82">
            <v>103</v>
          </cell>
          <cell r="I82">
            <v>112</v>
          </cell>
        </row>
        <row r="83">
          <cell r="B83">
            <v>15</v>
          </cell>
          <cell r="C83">
            <v>5</v>
          </cell>
          <cell r="D83">
            <v>0</v>
          </cell>
          <cell r="E83">
            <v>0</v>
          </cell>
          <cell r="F83">
            <v>0</v>
          </cell>
          <cell r="G83">
            <v>320</v>
          </cell>
          <cell r="H83">
            <v>20</v>
          </cell>
          <cell r="I83">
            <v>265</v>
          </cell>
        </row>
        <row r="84">
          <cell r="B84">
            <v>55</v>
          </cell>
          <cell r="C84">
            <v>2525</v>
          </cell>
          <cell r="D84">
            <v>6</v>
          </cell>
          <cell r="E84">
            <v>30</v>
          </cell>
          <cell r="F84">
            <v>3264</v>
          </cell>
          <cell r="G84">
            <v>1100</v>
          </cell>
          <cell r="H84">
            <v>0</v>
          </cell>
          <cell r="I84">
            <v>3245</v>
          </cell>
        </row>
        <row r="85">
          <cell r="B85">
            <v>60</v>
          </cell>
          <cell r="C85">
            <v>7940</v>
          </cell>
          <cell r="D85">
            <v>94</v>
          </cell>
          <cell r="E85">
            <v>33</v>
          </cell>
          <cell r="F85">
            <v>200</v>
          </cell>
          <cell r="H85">
            <v>0</v>
          </cell>
          <cell r="I85">
            <v>5</v>
          </cell>
        </row>
        <row r="86">
          <cell r="B86">
            <v>0</v>
          </cell>
          <cell r="C86">
            <v>5</v>
          </cell>
          <cell r="D86">
            <v>0</v>
          </cell>
          <cell r="E86">
            <v>0</v>
          </cell>
          <cell r="F86">
            <v>1723</v>
          </cell>
          <cell r="G86">
            <v>0</v>
          </cell>
          <cell r="H86">
            <v>0</v>
          </cell>
          <cell r="I86">
            <v>285</v>
          </cell>
        </row>
        <row r="87">
          <cell r="B87">
            <v>40686</v>
          </cell>
          <cell r="C87">
            <v>8036</v>
          </cell>
          <cell r="D87">
            <v>76450</v>
          </cell>
          <cell r="E87">
            <v>7562</v>
          </cell>
          <cell r="F87">
            <v>24130</v>
          </cell>
          <cell r="G87">
            <v>66572</v>
          </cell>
          <cell r="H87">
            <v>13123</v>
          </cell>
          <cell r="I87">
            <v>317</v>
          </cell>
        </row>
        <row r="88">
          <cell r="B88">
            <v>127471</v>
          </cell>
          <cell r="C88">
            <v>111297</v>
          </cell>
          <cell r="D88">
            <v>6395</v>
          </cell>
          <cell r="E88">
            <v>177556</v>
          </cell>
          <cell r="F88">
            <v>46065</v>
          </cell>
          <cell r="G88">
            <v>55425</v>
          </cell>
          <cell r="H88">
            <v>16009</v>
          </cell>
          <cell r="I88">
            <v>1764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</sheetData>
      <sheetData sheetId="11">
        <row r="56">
          <cell r="B56">
            <v>560</v>
          </cell>
          <cell r="C56">
            <v>153048</v>
          </cell>
          <cell r="D56">
            <v>58622</v>
          </cell>
          <cell r="E56">
            <v>80251</v>
          </cell>
          <cell r="F56">
            <v>3616</v>
          </cell>
          <cell r="G56">
            <v>813</v>
          </cell>
          <cell r="H56">
            <v>23706</v>
          </cell>
          <cell r="I56">
            <v>1650</v>
          </cell>
        </row>
        <row r="57">
          <cell r="B57">
            <v>1508</v>
          </cell>
          <cell r="C57">
            <v>1581</v>
          </cell>
          <cell r="D57">
            <v>840</v>
          </cell>
          <cell r="E57">
            <v>1738</v>
          </cell>
          <cell r="F57">
            <v>6309</v>
          </cell>
          <cell r="G57">
            <v>4707</v>
          </cell>
          <cell r="H57">
            <v>11706</v>
          </cell>
          <cell r="I57">
            <v>1322</v>
          </cell>
        </row>
        <row r="58">
          <cell r="B58">
            <v>551</v>
          </cell>
          <cell r="C58">
            <v>0</v>
          </cell>
          <cell r="D58">
            <v>35</v>
          </cell>
          <cell r="E58">
            <v>0</v>
          </cell>
          <cell r="F58">
            <v>0</v>
          </cell>
          <cell r="G58">
            <v>1500</v>
          </cell>
          <cell r="H58">
            <v>145</v>
          </cell>
          <cell r="I58">
            <v>0</v>
          </cell>
        </row>
        <row r="59">
          <cell r="B59">
            <v>1500</v>
          </cell>
          <cell r="C59">
            <v>85000</v>
          </cell>
          <cell r="D59">
            <v>450</v>
          </cell>
          <cell r="E59">
            <v>1300</v>
          </cell>
          <cell r="F59">
            <v>8300</v>
          </cell>
          <cell r="G59">
            <v>13500</v>
          </cell>
          <cell r="H59">
            <v>750</v>
          </cell>
          <cell r="I59">
            <v>36000</v>
          </cell>
        </row>
        <row r="60">
          <cell r="B60">
            <v>0</v>
          </cell>
          <cell r="C60">
            <v>25</v>
          </cell>
          <cell r="D60">
            <v>556</v>
          </cell>
          <cell r="E60">
            <v>0</v>
          </cell>
          <cell r="F60">
            <v>5</v>
          </cell>
          <cell r="G60">
            <v>0</v>
          </cell>
          <cell r="H60">
            <v>286</v>
          </cell>
          <cell r="I60">
            <v>25</v>
          </cell>
        </row>
        <row r="61">
          <cell r="B61">
            <v>68</v>
          </cell>
          <cell r="C61">
            <v>35</v>
          </cell>
          <cell r="D61">
            <v>127</v>
          </cell>
          <cell r="E61">
            <v>8496</v>
          </cell>
          <cell r="F61">
            <v>421</v>
          </cell>
          <cell r="G61">
            <v>309</v>
          </cell>
          <cell r="H61">
            <v>1241</v>
          </cell>
          <cell r="I61">
            <v>0</v>
          </cell>
        </row>
        <row r="62">
          <cell r="B62">
            <v>4</v>
          </cell>
          <cell r="C62">
            <v>60</v>
          </cell>
          <cell r="D62">
            <v>220</v>
          </cell>
          <cell r="E62">
            <v>20</v>
          </cell>
          <cell r="F62">
            <v>100</v>
          </cell>
          <cell r="G62">
            <v>201</v>
          </cell>
          <cell r="H62">
            <v>118</v>
          </cell>
          <cell r="I62">
            <v>0</v>
          </cell>
        </row>
        <row r="63">
          <cell r="B63">
            <v>0</v>
          </cell>
          <cell r="C63">
            <v>0</v>
          </cell>
          <cell r="D63">
            <v>15</v>
          </cell>
          <cell r="E63">
            <v>30</v>
          </cell>
          <cell r="F63">
            <v>30</v>
          </cell>
          <cell r="G63">
            <v>25</v>
          </cell>
          <cell r="H63">
            <v>0</v>
          </cell>
          <cell r="I63">
            <v>0</v>
          </cell>
        </row>
        <row r="64">
          <cell r="B64">
            <v>1116</v>
          </cell>
          <cell r="C64">
            <v>571</v>
          </cell>
          <cell r="D64">
            <v>1000</v>
          </cell>
          <cell r="E64">
            <v>244</v>
          </cell>
          <cell r="F64">
            <v>285</v>
          </cell>
          <cell r="G64">
            <v>870</v>
          </cell>
          <cell r="H64">
            <v>2888</v>
          </cell>
          <cell r="I64">
            <v>33</v>
          </cell>
        </row>
        <row r="65">
          <cell r="B65">
            <v>641</v>
          </cell>
          <cell r="C65">
            <v>251</v>
          </cell>
          <cell r="D65">
            <v>131</v>
          </cell>
          <cell r="E65">
            <v>416</v>
          </cell>
          <cell r="F65">
            <v>669</v>
          </cell>
          <cell r="G65">
            <v>157</v>
          </cell>
          <cell r="H65">
            <v>3192</v>
          </cell>
          <cell r="I65">
            <v>77</v>
          </cell>
        </row>
        <row r="66">
          <cell r="B66">
            <v>0</v>
          </cell>
          <cell r="C66">
            <v>96</v>
          </cell>
          <cell r="D66">
            <v>5</v>
          </cell>
          <cell r="E66">
            <v>0</v>
          </cell>
          <cell r="F66">
            <v>245</v>
          </cell>
          <cell r="G66">
            <v>421</v>
          </cell>
          <cell r="H66">
            <v>0</v>
          </cell>
          <cell r="I66">
            <v>129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1898</v>
          </cell>
          <cell r="F67">
            <v>400</v>
          </cell>
          <cell r="G67">
            <v>5</v>
          </cell>
          <cell r="H67">
            <v>0</v>
          </cell>
          <cell r="I67">
            <v>0</v>
          </cell>
        </row>
        <row r="68">
          <cell r="B68">
            <v>1255</v>
          </cell>
          <cell r="C68">
            <v>2731</v>
          </cell>
          <cell r="D68">
            <v>38</v>
          </cell>
          <cell r="E68">
            <v>761</v>
          </cell>
          <cell r="F68">
            <v>1383</v>
          </cell>
          <cell r="G68">
            <v>575</v>
          </cell>
          <cell r="H68">
            <v>25</v>
          </cell>
          <cell r="I68">
            <v>500</v>
          </cell>
        </row>
        <row r="69">
          <cell r="B69">
            <v>5214</v>
          </cell>
          <cell r="C69">
            <v>1143</v>
          </cell>
          <cell r="D69">
            <v>5916</v>
          </cell>
          <cell r="E69">
            <v>3811</v>
          </cell>
          <cell r="F69">
            <v>3105</v>
          </cell>
          <cell r="G69">
            <v>504</v>
          </cell>
          <cell r="H69">
            <v>1609</v>
          </cell>
          <cell r="I69">
            <v>828</v>
          </cell>
        </row>
        <row r="70">
          <cell r="B70">
            <v>602</v>
          </cell>
          <cell r="C70">
            <v>392</v>
          </cell>
          <cell r="D70">
            <v>233</v>
          </cell>
          <cell r="E70">
            <v>704</v>
          </cell>
          <cell r="F70">
            <v>934</v>
          </cell>
          <cell r="G70">
            <v>610</v>
          </cell>
          <cell r="H70">
            <v>251</v>
          </cell>
          <cell r="I70">
            <v>95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274</v>
          </cell>
          <cell r="C72">
            <v>4535</v>
          </cell>
          <cell r="D72">
            <v>416</v>
          </cell>
          <cell r="E72">
            <v>951</v>
          </cell>
          <cell r="F72">
            <v>1719</v>
          </cell>
          <cell r="G72">
            <v>201</v>
          </cell>
          <cell r="H72">
            <v>56</v>
          </cell>
          <cell r="I72">
            <v>683</v>
          </cell>
        </row>
        <row r="73">
          <cell r="B73">
            <v>390</v>
          </cell>
          <cell r="C73">
            <v>25</v>
          </cell>
          <cell r="D73">
            <v>1</v>
          </cell>
          <cell r="E73">
            <v>648</v>
          </cell>
          <cell r="F73">
            <v>421</v>
          </cell>
          <cell r="G73">
            <v>490</v>
          </cell>
          <cell r="H73">
            <v>245</v>
          </cell>
          <cell r="I73">
            <v>15</v>
          </cell>
        </row>
        <row r="74">
          <cell r="B74">
            <v>0</v>
          </cell>
          <cell r="C74">
            <v>0</v>
          </cell>
          <cell r="D74">
            <v>11</v>
          </cell>
          <cell r="E74">
            <v>479</v>
          </cell>
          <cell r="F74">
            <v>295</v>
          </cell>
          <cell r="G74">
            <v>30</v>
          </cell>
          <cell r="H74">
            <v>8</v>
          </cell>
          <cell r="I74">
            <v>0</v>
          </cell>
        </row>
        <row r="75">
          <cell r="B75">
            <v>10</v>
          </cell>
          <cell r="C75">
            <v>7</v>
          </cell>
          <cell r="D75">
            <v>10</v>
          </cell>
          <cell r="E75">
            <v>120</v>
          </cell>
          <cell r="F75">
            <v>222</v>
          </cell>
          <cell r="G75">
            <v>46</v>
          </cell>
          <cell r="H75">
            <v>55</v>
          </cell>
          <cell r="I75">
            <v>6</v>
          </cell>
        </row>
        <row r="76">
          <cell r="B76">
            <v>1</v>
          </cell>
          <cell r="C76">
            <v>0</v>
          </cell>
          <cell r="D76">
            <v>0</v>
          </cell>
          <cell r="E76">
            <v>461</v>
          </cell>
          <cell r="F76">
            <v>110</v>
          </cell>
          <cell r="G76">
            <v>49</v>
          </cell>
          <cell r="H76">
            <v>0</v>
          </cell>
          <cell r="I76">
            <v>14</v>
          </cell>
        </row>
        <row r="77">
          <cell r="B77">
            <v>84</v>
          </cell>
          <cell r="C77">
            <v>0</v>
          </cell>
          <cell r="D77">
            <v>25</v>
          </cell>
          <cell r="E77">
            <v>1483</v>
          </cell>
          <cell r="F77">
            <v>537</v>
          </cell>
          <cell r="G77">
            <v>373</v>
          </cell>
          <cell r="H77">
            <v>0</v>
          </cell>
          <cell r="I77">
            <v>0</v>
          </cell>
        </row>
        <row r="78">
          <cell r="B78">
            <v>268</v>
          </cell>
          <cell r="C78">
            <v>2</v>
          </cell>
          <cell r="D78">
            <v>0</v>
          </cell>
          <cell r="E78">
            <v>395</v>
          </cell>
          <cell r="F78">
            <v>565</v>
          </cell>
          <cell r="G78">
            <v>35</v>
          </cell>
          <cell r="H78">
            <v>0</v>
          </cell>
          <cell r="I78">
            <v>4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5</v>
          </cell>
          <cell r="C80">
            <v>0</v>
          </cell>
          <cell r="D80">
            <v>0</v>
          </cell>
          <cell r="E80">
            <v>0</v>
          </cell>
          <cell r="F80">
            <v>310</v>
          </cell>
          <cell r="G80">
            <v>206</v>
          </cell>
          <cell r="H80">
            <v>0</v>
          </cell>
          <cell r="I80">
            <v>0</v>
          </cell>
        </row>
        <row r="81">
          <cell r="B81">
            <v>5337</v>
          </cell>
          <cell r="C81">
            <v>2108</v>
          </cell>
          <cell r="D81">
            <v>3158</v>
          </cell>
          <cell r="E81">
            <v>1582</v>
          </cell>
          <cell r="F81">
            <v>3367</v>
          </cell>
          <cell r="G81">
            <v>2653</v>
          </cell>
          <cell r="H81">
            <v>72</v>
          </cell>
          <cell r="I81">
            <v>572</v>
          </cell>
        </row>
        <row r="82">
          <cell r="B82">
            <v>80</v>
          </cell>
          <cell r="C82">
            <v>3651</v>
          </cell>
          <cell r="D82">
            <v>121</v>
          </cell>
          <cell r="E82">
            <v>497</v>
          </cell>
          <cell r="F82">
            <v>2701</v>
          </cell>
          <cell r="G82">
            <v>207</v>
          </cell>
          <cell r="H82">
            <v>27</v>
          </cell>
          <cell r="I82">
            <v>330</v>
          </cell>
        </row>
        <row r="83">
          <cell r="B83">
            <v>836</v>
          </cell>
          <cell r="C83">
            <v>1073</v>
          </cell>
          <cell r="D83">
            <v>2020</v>
          </cell>
          <cell r="E83">
            <v>980</v>
          </cell>
          <cell r="F83">
            <v>320</v>
          </cell>
          <cell r="G83">
            <v>1154</v>
          </cell>
          <cell r="H83">
            <v>42</v>
          </cell>
          <cell r="I83">
            <v>61</v>
          </cell>
        </row>
        <row r="84">
          <cell r="B84">
            <v>0</v>
          </cell>
          <cell r="C84">
            <v>1125</v>
          </cell>
          <cell r="D84">
            <v>0</v>
          </cell>
          <cell r="E84">
            <v>0</v>
          </cell>
          <cell r="F84">
            <v>20</v>
          </cell>
          <cell r="G84">
            <v>529</v>
          </cell>
          <cell r="H84">
            <v>47</v>
          </cell>
          <cell r="I84">
            <v>0</v>
          </cell>
        </row>
        <row r="85">
          <cell r="B85">
            <v>1159</v>
          </cell>
          <cell r="C85">
            <v>9795</v>
          </cell>
          <cell r="D85">
            <v>27</v>
          </cell>
          <cell r="E85">
            <v>880</v>
          </cell>
          <cell r="F85">
            <v>10031</v>
          </cell>
          <cell r="G85">
            <v>2337</v>
          </cell>
          <cell r="H85">
            <v>0</v>
          </cell>
          <cell r="I85">
            <v>3146</v>
          </cell>
        </row>
        <row r="86">
          <cell r="B86">
            <v>417</v>
          </cell>
          <cell r="C86">
            <v>40</v>
          </cell>
          <cell r="D86">
            <v>1</v>
          </cell>
          <cell r="E86">
            <v>14</v>
          </cell>
          <cell r="F86">
            <v>70</v>
          </cell>
          <cell r="G86">
            <v>0</v>
          </cell>
          <cell r="H86">
            <v>0</v>
          </cell>
          <cell r="I86">
            <v>12</v>
          </cell>
        </row>
        <row r="87">
          <cell r="B87">
            <v>0</v>
          </cell>
          <cell r="C87">
            <v>7</v>
          </cell>
          <cell r="D87">
            <v>0</v>
          </cell>
          <cell r="E87">
            <v>0</v>
          </cell>
          <cell r="F87">
            <v>3186</v>
          </cell>
          <cell r="G87">
            <v>87</v>
          </cell>
          <cell r="H87">
            <v>0</v>
          </cell>
          <cell r="I87">
            <v>125</v>
          </cell>
        </row>
        <row r="88">
          <cell r="B88">
            <v>41195</v>
          </cell>
          <cell r="C88">
            <v>8077</v>
          </cell>
          <cell r="D88">
            <v>74711</v>
          </cell>
          <cell r="E88">
            <v>5262</v>
          </cell>
          <cell r="F88">
            <v>24472</v>
          </cell>
          <cell r="G88">
            <v>66543</v>
          </cell>
          <cell r="H88">
            <v>14678</v>
          </cell>
          <cell r="I88">
            <v>424</v>
          </cell>
        </row>
        <row r="89">
          <cell r="B89">
            <v>126933</v>
          </cell>
          <cell r="C89">
            <v>103254</v>
          </cell>
          <cell r="D89">
            <v>10549</v>
          </cell>
          <cell r="E89">
            <v>184701</v>
          </cell>
          <cell r="F89">
            <v>45507</v>
          </cell>
          <cell r="G89">
            <v>78995</v>
          </cell>
          <cell r="H89">
            <v>19682</v>
          </cell>
          <cell r="I89">
            <v>1213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</sheetData>
      <sheetData sheetId="12">
        <row r="77">
          <cell r="B77">
            <v>4873</v>
          </cell>
          <cell r="C77">
            <v>103469</v>
          </cell>
          <cell r="D77">
            <v>97764</v>
          </cell>
          <cell r="E77">
            <v>45926</v>
          </cell>
          <cell r="F77">
            <v>20564</v>
          </cell>
          <cell r="G77">
            <v>587</v>
          </cell>
          <cell r="H77">
            <v>24028</v>
          </cell>
          <cell r="I77">
            <v>2885</v>
          </cell>
        </row>
        <row r="78">
          <cell r="B78">
            <v>2336</v>
          </cell>
          <cell r="C78">
            <v>1883</v>
          </cell>
          <cell r="D78">
            <v>6152</v>
          </cell>
          <cell r="E78">
            <v>1900</v>
          </cell>
          <cell r="F78">
            <v>6241</v>
          </cell>
          <cell r="G78">
            <v>3184</v>
          </cell>
          <cell r="H78">
            <v>12053</v>
          </cell>
          <cell r="I78">
            <v>2979</v>
          </cell>
        </row>
        <row r="79">
          <cell r="B79">
            <v>0</v>
          </cell>
          <cell r="C79">
            <v>0</v>
          </cell>
          <cell r="D79">
            <v>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1530</v>
          </cell>
          <cell r="C80">
            <v>85000</v>
          </cell>
          <cell r="D80">
            <v>455</v>
          </cell>
          <cell r="E80">
            <v>1350</v>
          </cell>
          <cell r="F80">
            <v>8210</v>
          </cell>
          <cell r="G80">
            <v>13460</v>
          </cell>
          <cell r="H80">
            <v>755</v>
          </cell>
          <cell r="I80">
            <v>36000</v>
          </cell>
        </row>
        <row r="81">
          <cell r="B81">
            <v>0</v>
          </cell>
          <cell r="C81">
            <v>0</v>
          </cell>
          <cell r="D81">
            <v>603</v>
          </cell>
          <cell r="E81">
            <v>0</v>
          </cell>
          <cell r="F81">
            <v>44</v>
          </cell>
          <cell r="G81">
            <v>0</v>
          </cell>
          <cell r="H81">
            <v>9664</v>
          </cell>
          <cell r="I81">
            <v>0</v>
          </cell>
        </row>
        <row r="82">
          <cell r="B82">
            <v>171</v>
          </cell>
          <cell r="C82">
            <v>22</v>
          </cell>
          <cell r="D82">
            <v>625</v>
          </cell>
          <cell r="E82">
            <v>4804</v>
          </cell>
          <cell r="F82">
            <v>799</v>
          </cell>
          <cell r="G82">
            <v>2858</v>
          </cell>
          <cell r="H82">
            <v>12828</v>
          </cell>
          <cell r="I82">
            <v>0</v>
          </cell>
        </row>
        <row r="83">
          <cell r="B83">
            <v>172</v>
          </cell>
          <cell r="C83">
            <v>54</v>
          </cell>
          <cell r="D83">
            <v>1019</v>
          </cell>
          <cell r="E83">
            <v>16</v>
          </cell>
          <cell r="F83">
            <v>62</v>
          </cell>
          <cell r="G83">
            <v>1161</v>
          </cell>
          <cell r="H83">
            <v>5734</v>
          </cell>
          <cell r="I83">
            <v>0</v>
          </cell>
        </row>
        <row r="84">
          <cell r="B84">
            <v>0</v>
          </cell>
          <cell r="C84">
            <v>0</v>
          </cell>
          <cell r="D84">
            <v>96</v>
          </cell>
          <cell r="E84">
            <v>0</v>
          </cell>
          <cell r="F84">
            <v>45</v>
          </cell>
          <cell r="G84">
            <v>150</v>
          </cell>
          <cell r="H84">
            <v>150</v>
          </cell>
          <cell r="I84">
            <v>0</v>
          </cell>
        </row>
        <row r="85">
          <cell r="B85">
            <v>1368</v>
          </cell>
          <cell r="C85">
            <v>603</v>
          </cell>
          <cell r="D85">
            <v>565</v>
          </cell>
          <cell r="E85">
            <v>239</v>
          </cell>
          <cell r="F85">
            <v>381</v>
          </cell>
          <cell r="G85">
            <v>1203</v>
          </cell>
          <cell r="H85">
            <v>1572</v>
          </cell>
          <cell r="I85">
            <v>56</v>
          </cell>
        </row>
        <row r="86">
          <cell r="B86">
            <v>762</v>
          </cell>
          <cell r="C86">
            <v>96</v>
          </cell>
          <cell r="D86">
            <v>411</v>
          </cell>
          <cell r="E86">
            <v>612</v>
          </cell>
          <cell r="F86">
            <v>780</v>
          </cell>
          <cell r="G86">
            <v>198</v>
          </cell>
          <cell r="H86">
            <v>2254</v>
          </cell>
          <cell r="I86">
            <v>146</v>
          </cell>
        </row>
        <row r="87">
          <cell r="B87">
            <v>0</v>
          </cell>
          <cell r="C87">
            <v>416</v>
          </cell>
          <cell r="D87">
            <v>0</v>
          </cell>
          <cell r="E87">
            <v>0</v>
          </cell>
          <cell r="F87">
            <v>751</v>
          </cell>
          <cell r="G87">
            <v>287</v>
          </cell>
          <cell r="H87">
            <v>10</v>
          </cell>
          <cell r="I87">
            <v>221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572</v>
          </cell>
          <cell r="F88">
            <v>280</v>
          </cell>
          <cell r="G88">
            <v>120</v>
          </cell>
          <cell r="H88">
            <v>94</v>
          </cell>
          <cell r="I88">
            <v>0</v>
          </cell>
        </row>
        <row r="89">
          <cell r="B89">
            <v>344</v>
          </cell>
          <cell r="C89">
            <v>2158</v>
          </cell>
          <cell r="D89">
            <v>672</v>
          </cell>
          <cell r="E89">
            <v>1259</v>
          </cell>
          <cell r="F89">
            <v>1543</v>
          </cell>
          <cell r="G89">
            <v>1093</v>
          </cell>
          <cell r="H89">
            <v>0</v>
          </cell>
          <cell r="I89">
            <v>391</v>
          </cell>
        </row>
        <row r="90">
          <cell r="B90">
            <v>10197</v>
          </cell>
          <cell r="C90">
            <v>714</v>
          </cell>
          <cell r="D90">
            <v>2541</v>
          </cell>
          <cell r="E90">
            <v>4632</v>
          </cell>
          <cell r="F90">
            <v>2972</v>
          </cell>
          <cell r="G90">
            <v>1107</v>
          </cell>
          <cell r="H90">
            <v>1976</v>
          </cell>
          <cell r="I90">
            <v>705</v>
          </cell>
        </row>
        <row r="91">
          <cell r="B91">
            <v>262</v>
          </cell>
          <cell r="C91">
            <v>257</v>
          </cell>
          <cell r="D91">
            <v>443</v>
          </cell>
          <cell r="E91">
            <v>819</v>
          </cell>
          <cell r="F91">
            <v>482</v>
          </cell>
          <cell r="G91">
            <v>402</v>
          </cell>
          <cell r="H91">
            <v>640</v>
          </cell>
          <cell r="I91">
            <v>56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B93">
            <v>159</v>
          </cell>
          <cell r="C93">
            <v>3354</v>
          </cell>
          <cell r="D93">
            <v>843</v>
          </cell>
          <cell r="E93">
            <v>1039</v>
          </cell>
          <cell r="F93">
            <v>1143</v>
          </cell>
          <cell r="G93">
            <v>756</v>
          </cell>
          <cell r="H93">
            <v>497</v>
          </cell>
          <cell r="I93">
            <v>449</v>
          </cell>
        </row>
        <row r="94">
          <cell r="B94">
            <v>179</v>
          </cell>
          <cell r="C94">
            <v>25</v>
          </cell>
          <cell r="D94">
            <v>10</v>
          </cell>
          <cell r="E94">
            <v>362</v>
          </cell>
          <cell r="F94">
            <v>298</v>
          </cell>
          <cell r="G94">
            <v>762</v>
          </cell>
          <cell r="H94">
            <v>310</v>
          </cell>
          <cell r="I94">
            <v>8</v>
          </cell>
        </row>
        <row r="95">
          <cell r="B95">
            <v>80</v>
          </cell>
          <cell r="C95">
            <v>0</v>
          </cell>
          <cell r="D95">
            <v>743</v>
          </cell>
          <cell r="E95">
            <v>76</v>
          </cell>
          <cell r="F95">
            <v>197</v>
          </cell>
          <cell r="G95">
            <v>69</v>
          </cell>
          <cell r="H95">
            <v>60</v>
          </cell>
          <cell r="I95">
            <v>0</v>
          </cell>
        </row>
        <row r="96">
          <cell r="B96">
            <v>3</v>
          </cell>
          <cell r="C96">
            <v>48</v>
          </cell>
          <cell r="D96">
            <v>116</v>
          </cell>
          <cell r="E96">
            <v>156</v>
          </cell>
          <cell r="F96">
            <v>190</v>
          </cell>
          <cell r="G96">
            <v>9</v>
          </cell>
          <cell r="H96">
            <v>26</v>
          </cell>
          <cell r="I96">
            <v>0</v>
          </cell>
        </row>
        <row r="97">
          <cell r="B97">
            <v>0</v>
          </cell>
          <cell r="C97">
            <v>0</v>
          </cell>
          <cell r="D97">
            <v>15</v>
          </cell>
          <cell r="E97">
            <v>656</v>
          </cell>
          <cell r="F97">
            <v>145</v>
          </cell>
          <cell r="G97">
            <v>17</v>
          </cell>
          <cell r="H97">
            <v>0</v>
          </cell>
          <cell r="I97">
            <v>0</v>
          </cell>
        </row>
        <row r="98">
          <cell r="B98">
            <v>116</v>
          </cell>
          <cell r="C98">
            <v>0</v>
          </cell>
          <cell r="D98">
            <v>29</v>
          </cell>
          <cell r="E98">
            <v>1566</v>
          </cell>
          <cell r="F98">
            <v>430</v>
          </cell>
          <cell r="G98">
            <v>400</v>
          </cell>
          <cell r="H98">
            <v>184</v>
          </cell>
          <cell r="I98">
            <v>0</v>
          </cell>
        </row>
        <row r="99">
          <cell r="B99">
            <v>26</v>
          </cell>
          <cell r="C99">
            <v>10</v>
          </cell>
          <cell r="D99">
            <v>15</v>
          </cell>
          <cell r="E99">
            <v>206</v>
          </cell>
          <cell r="F99">
            <v>570</v>
          </cell>
          <cell r="G99">
            <v>0</v>
          </cell>
          <cell r="H99">
            <v>0</v>
          </cell>
          <cell r="I99">
            <v>3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273</v>
          </cell>
          <cell r="F101">
            <v>240</v>
          </cell>
          <cell r="G101">
            <v>202</v>
          </cell>
          <cell r="H101">
            <v>11</v>
          </cell>
          <cell r="I101">
            <v>0</v>
          </cell>
        </row>
        <row r="102">
          <cell r="B102">
            <v>6365</v>
          </cell>
          <cell r="C102">
            <v>434</v>
          </cell>
          <cell r="D102">
            <v>88</v>
          </cell>
          <cell r="E102">
            <v>1289</v>
          </cell>
          <cell r="F102">
            <v>3411</v>
          </cell>
          <cell r="G102">
            <v>2029</v>
          </cell>
          <cell r="H102">
            <v>169</v>
          </cell>
          <cell r="I102">
            <v>300</v>
          </cell>
        </row>
        <row r="103">
          <cell r="B103">
            <v>205</v>
          </cell>
          <cell r="C103">
            <v>4201</v>
          </cell>
          <cell r="D103">
            <v>0</v>
          </cell>
          <cell r="E103">
            <v>588</v>
          </cell>
          <cell r="F103">
            <v>2619</v>
          </cell>
          <cell r="G103">
            <v>124</v>
          </cell>
          <cell r="H103">
            <v>10</v>
          </cell>
          <cell r="I103">
            <v>425</v>
          </cell>
        </row>
        <row r="104">
          <cell r="B104">
            <v>589</v>
          </cell>
          <cell r="C104">
            <v>1998</v>
          </cell>
          <cell r="D104">
            <v>952</v>
          </cell>
          <cell r="E104">
            <v>1169</v>
          </cell>
          <cell r="F104">
            <v>370</v>
          </cell>
          <cell r="G104">
            <v>1424</v>
          </cell>
          <cell r="H104">
            <v>0</v>
          </cell>
          <cell r="I104">
            <v>46</v>
          </cell>
        </row>
        <row r="105">
          <cell r="B105">
            <v>12</v>
          </cell>
          <cell r="C105">
            <v>150</v>
          </cell>
          <cell r="D105">
            <v>0</v>
          </cell>
          <cell r="E105">
            <v>0</v>
          </cell>
          <cell r="F105">
            <v>0</v>
          </cell>
          <cell r="G105">
            <v>482</v>
          </cell>
          <cell r="H105">
            <v>100</v>
          </cell>
          <cell r="I105">
            <v>0</v>
          </cell>
        </row>
        <row r="106">
          <cell r="B106">
            <v>2585</v>
          </cell>
          <cell r="C106">
            <v>10773</v>
          </cell>
          <cell r="D106">
            <v>133</v>
          </cell>
          <cell r="E106">
            <v>2401</v>
          </cell>
          <cell r="F106">
            <v>11141</v>
          </cell>
          <cell r="G106">
            <v>1355</v>
          </cell>
          <cell r="H106">
            <v>47</v>
          </cell>
          <cell r="I106">
            <v>2143</v>
          </cell>
        </row>
        <row r="107">
          <cell r="B107">
            <v>110</v>
          </cell>
          <cell r="C107">
            <v>10362</v>
          </cell>
          <cell r="D107">
            <v>0</v>
          </cell>
          <cell r="E107">
            <v>27</v>
          </cell>
          <cell r="F107">
            <v>200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2</v>
          </cell>
          <cell r="C108">
            <v>20</v>
          </cell>
          <cell r="D108">
            <v>0</v>
          </cell>
          <cell r="E108">
            <v>0</v>
          </cell>
          <cell r="F108">
            <v>4084</v>
          </cell>
          <cell r="G108">
            <v>194</v>
          </cell>
          <cell r="H108">
            <v>0</v>
          </cell>
          <cell r="I108">
            <v>1165</v>
          </cell>
        </row>
        <row r="109">
          <cell r="B109">
            <v>38503</v>
          </cell>
          <cell r="C109">
            <v>8144</v>
          </cell>
          <cell r="D109">
            <v>76328</v>
          </cell>
          <cell r="E109">
            <v>19091</v>
          </cell>
          <cell r="F109">
            <v>93826</v>
          </cell>
          <cell r="G109">
            <v>69154</v>
          </cell>
          <cell r="H109">
            <v>19369</v>
          </cell>
          <cell r="I109">
            <v>379</v>
          </cell>
        </row>
        <row r="110">
          <cell r="B110">
            <v>130300</v>
          </cell>
          <cell r="C110">
            <v>112636</v>
          </cell>
          <cell r="D110">
            <v>14044</v>
          </cell>
          <cell r="E110">
            <v>169001</v>
          </cell>
          <cell r="F110">
            <v>45779</v>
          </cell>
          <cell r="G110">
            <v>91410</v>
          </cell>
          <cell r="H110">
            <v>10388</v>
          </cell>
          <cell r="I110">
            <v>1733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</sheetData>
      <sheetData sheetId="13">
        <row r="79">
          <cell r="B79">
            <v>0</v>
          </cell>
          <cell r="C79">
            <v>52466</v>
          </cell>
          <cell r="D79">
            <v>55343</v>
          </cell>
          <cell r="E79">
            <v>23889</v>
          </cell>
          <cell r="F79">
            <v>14449</v>
          </cell>
          <cell r="G79">
            <v>1033</v>
          </cell>
          <cell r="H79">
            <v>15011</v>
          </cell>
          <cell r="I79">
            <v>2174</v>
          </cell>
        </row>
        <row r="80">
          <cell r="B80">
            <v>2255</v>
          </cell>
          <cell r="C80">
            <v>820</v>
          </cell>
          <cell r="D80">
            <v>1508</v>
          </cell>
          <cell r="E80">
            <v>1035</v>
          </cell>
          <cell r="F80">
            <v>2601</v>
          </cell>
          <cell r="G80">
            <v>2584</v>
          </cell>
          <cell r="H80">
            <v>15533</v>
          </cell>
          <cell r="I80">
            <v>1439</v>
          </cell>
        </row>
        <row r="81">
          <cell r="B81">
            <v>0</v>
          </cell>
          <cell r="C81">
            <v>0</v>
          </cell>
          <cell r="D81">
            <v>45</v>
          </cell>
          <cell r="E81">
            <v>0</v>
          </cell>
          <cell r="F81">
            <v>0</v>
          </cell>
          <cell r="G81">
            <v>0</v>
          </cell>
          <cell r="H81">
            <v>250</v>
          </cell>
          <cell r="I81">
            <v>0</v>
          </cell>
        </row>
        <row r="82">
          <cell r="B82">
            <v>1505</v>
          </cell>
          <cell r="C82">
            <v>86000</v>
          </cell>
          <cell r="D82">
            <v>444</v>
          </cell>
          <cell r="E82">
            <v>1350</v>
          </cell>
          <cell r="F82">
            <v>8251</v>
          </cell>
          <cell r="G82">
            <v>13502</v>
          </cell>
          <cell r="H82">
            <v>705</v>
          </cell>
          <cell r="I82">
            <v>36000</v>
          </cell>
        </row>
        <row r="83">
          <cell r="B83">
            <v>200</v>
          </cell>
          <cell r="C83">
            <v>0</v>
          </cell>
          <cell r="D83">
            <v>816</v>
          </cell>
          <cell r="E83">
            <v>0</v>
          </cell>
          <cell r="F83">
            <v>55</v>
          </cell>
          <cell r="G83">
            <v>0</v>
          </cell>
          <cell r="H83">
            <v>3133</v>
          </cell>
          <cell r="I83">
            <v>0</v>
          </cell>
        </row>
        <row r="84">
          <cell r="B84">
            <v>398</v>
          </cell>
          <cell r="C84">
            <v>75</v>
          </cell>
          <cell r="D84">
            <v>427</v>
          </cell>
          <cell r="E84">
            <v>174</v>
          </cell>
          <cell r="F84">
            <v>835</v>
          </cell>
          <cell r="G84">
            <v>10835</v>
          </cell>
          <cell r="H84">
            <v>33374</v>
          </cell>
          <cell r="I84">
            <v>0</v>
          </cell>
        </row>
        <row r="85">
          <cell r="B85">
            <v>409</v>
          </cell>
          <cell r="C85">
            <v>61</v>
          </cell>
          <cell r="D85">
            <v>0</v>
          </cell>
          <cell r="E85">
            <v>64</v>
          </cell>
          <cell r="F85">
            <v>48</v>
          </cell>
          <cell r="G85">
            <v>11434</v>
          </cell>
          <cell r="H85">
            <v>11198</v>
          </cell>
          <cell r="I85">
            <v>0</v>
          </cell>
        </row>
        <row r="86">
          <cell r="B86">
            <v>4</v>
          </cell>
          <cell r="C86">
            <v>0</v>
          </cell>
          <cell r="D86">
            <v>0</v>
          </cell>
          <cell r="E86">
            <v>3</v>
          </cell>
          <cell r="F86">
            <v>20</v>
          </cell>
          <cell r="G86">
            <v>1405</v>
          </cell>
          <cell r="H86">
            <v>2426</v>
          </cell>
          <cell r="I86">
            <v>0</v>
          </cell>
        </row>
        <row r="87">
          <cell r="B87">
            <v>532</v>
          </cell>
          <cell r="C87">
            <v>559</v>
          </cell>
          <cell r="D87">
            <v>558</v>
          </cell>
          <cell r="E87">
            <v>473</v>
          </cell>
          <cell r="F87">
            <v>3133</v>
          </cell>
          <cell r="G87">
            <v>8731</v>
          </cell>
          <cell r="H87">
            <v>27926</v>
          </cell>
          <cell r="I87">
            <v>527</v>
          </cell>
        </row>
        <row r="88">
          <cell r="B88">
            <v>711</v>
          </cell>
          <cell r="C88">
            <v>129</v>
          </cell>
          <cell r="D88">
            <v>2</v>
          </cell>
          <cell r="E88">
            <v>248</v>
          </cell>
          <cell r="F88">
            <v>1540</v>
          </cell>
          <cell r="G88">
            <v>152</v>
          </cell>
          <cell r="H88">
            <v>3739</v>
          </cell>
          <cell r="I88">
            <v>165</v>
          </cell>
        </row>
        <row r="89">
          <cell r="B89">
            <v>74</v>
          </cell>
          <cell r="C89">
            <v>172</v>
          </cell>
          <cell r="D89">
            <v>0</v>
          </cell>
          <cell r="E89">
            <v>4</v>
          </cell>
          <cell r="F89">
            <v>297</v>
          </cell>
          <cell r="G89">
            <v>497</v>
          </cell>
          <cell r="H89">
            <v>0</v>
          </cell>
          <cell r="I89">
            <v>737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1104</v>
          </cell>
          <cell r="F90">
            <v>365</v>
          </cell>
          <cell r="G90">
            <v>400</v>
          </cell>
          <cell r="H90">
            <v>0</v>
          </cell>
          <cell r="I90">
            <v>0</v>
          </cell>
        </row>
        <row r="91">
          <cell r="B91">
            <v>852</v>
          </cell>
          <cell r="C91">
            <v>2696</v>
          </cell>
          <cell r="D91">
            <v>39</v>
          </cell>
          <cell r="E91">
            <v>720</v>
          </cell>
          <cell r="F91">
            <v>1863</v>
          </cell>
          <cell r="G91">
            <v>1148</v>
          </cell>
          <cell r="H91">
            <v>631</v>
          </cell>
          <cell r="I91">
            <v>945</v>
          </cell>
        </row>
        <row r="92">
          <cell r="B92">
            <v>10759</v>
          </cell>
          <cell r="C92">
            <v>608</v>
          </cell>
          <cell r="D92">
            <v>2808</v>
          </cell>
          <cell r="E92">
            <v>3236</v>
          </cell>
          <cell r="F92">
            <v>3704</v>
          </cell>
          <cell r="G92">
            <v>1024</v>
          </cell>
          <cell r="H92">
            <v>2397</v>
          </cell>
          <cell r="I92">
            <v>461</v>
          </cell>
        </row>
        <row r="93">
          <cell r="B93">
            <v>292</v>
          </cell>
          <cell r="C93">
            <v>277</v>
          </cell>
          <cell r="D93">
            <v>1106</v>
          </cell>
          <cell r="E93">
            <v>770</v>
          </cell>
          <cell r="F93">
            <v>741</v>
          </cell>
          <cell r="G93">
            <v>815</v>
          </cell>
          <cell r="H93">
            <v>370</v>
          </cell>
          <cell r="I93">
            <v>124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B95">
            <v>321</v>
          </cell>
          <cell r="C95">
            <v>2665</v>
          </cell>
          <cell r="D95">
            <v>124</v>
          </cell>
          <cell r="E95">
            <v>772</v>
          </cell>
          <cell r="F95">
            <v>1675</v>
          </cell>
          <cell r="G95">
            <v>967</v>
          </cell>
          <cell r="H95">
            <v>2106</v>
          </cell>
          <cell r="I95">
            <v>1088</v>
          </cell>
        </row>
        <row r="96">
          <cell r="B96">
            <v>264</v>
          </cell>
          <cell r="C96">
            <v>17</v>
          </cell>
          <cell r="D96">
            <v>280</v>
          </cell>
          <cell r="E96">
            <v>717</v>
          </cell>
          <cell r="F96">
            <v>280</v>
          </cell>
          <cell r="G96">
            <v>390</v>
          </cell>
          <cell r="H96">
            <v>322</v>
          </cell>
          <cell r="I96">
            <v>7</v>
          </cell>
        </row>
        <row r="97">
          <cell r="B97">
            <v>220</v>
          </cell>
          <cell r="C97">
            <v>0</v>
          </cell>
          <cell r="D97">
            <v>682</v>
          </cell>
          <cell r="E97">
            <v>39</v>
          </cell>
          <cell r="F97">
            <v>777</v>
          </cell>
          <cell r="G97">
            <v>435</v>
          </cell>
          <cell r="H97">
            <v>121</v>
          </cell>
          <cell r="I97">
            <v>0</v>
          </cell>
        </row>
        <row r="98">
          <cell r="B98">
            <v>48</v>
          </cell>
          <cell r="C98">
            <v>52</v>
          </cell>
          <cell r="D98">
            <v>294</v>
          </cell>
          <cell r="E98">
            <v>145</v>
          </cell>
          <cell r="F98">
            <v>205</v>
          </cell>
          <cell r="G98">
            <v>143</v>
          </cell>
          <cell r="H98">
            <v>106</v>
          </cell>
          <cell r="I98">
            <v>22</v>
          </cell>
        </row>
        <row r="99">
          <cell r="B99">
            <v>19</v>
          </cell>
          <cell r="C99">
            <v>0</v>
          </cell>
          <cell r="D99">
            <v>0</v>
          </cell>
          <cell r="E99">
            <v>789</v>
          </cell>
          <cell r="F99">
            <v>175</v>
          </cell>
          <cell r="G99">
            <v>115</v>
          </cell>
          <cell r="H99">
            <v>0</v>
          </cell>
          <cell r="I99">
            <v>0</v>
          </cell>
        </row>
        <row r="100">
          <cell r="B100">
            <v>100</v>
          </cell>
          <cell r="C100">
            <v>0</v>
          </cell>
          <cell r="D100">
            <v>40</v>
          </cell>
          <cell r="E100">
            <v>165</v>
          </cell>
          <cell r="F100">
            <v>604</v>
          </cell>
          <cell r="G100">
            <v>689</v>
          </cell>
          <cell r="H100">
            <v>44</v>
          </cell>
          <cell r="I100">
            <v>0</v>
          </cell>
        </row>
        <row r="101">
          <cell r="B101">
            <v>120</v>
          </cell>
          <cell r="C101">
            <v>15</v>
          </cell>
          <cell r="D101">
            <v>3</v>
          </cell>
          <cell r="E101">
            <v>177</v>
          </cell>
          <cell r="F101">
            <v>565</v>
          </cell>
          <cell r="G101">
            <v>30</v>
          </cell>
          <cell r="H101">
            <v>65</v>
          </cell>
          <cell r="I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0</v>
          </cell>
          <cell r="C103">
            <v>1</v>
          </cell>
          <cell r="D103">
            <v>1</v>
          </cell>
          <cell r="E103">
            <v>622</v>
          </cell>
          <cell r="F103">
            <v>140</v>
          </cell>
          <cell r="G103">
            <v>314</v>
          </cell>
          <cell r="H103">
            <v>0</v>
          </cell>
          <cell r="I103">
            <v>0</v>
          </cell>
        </row>
        <row r="104">
          <cell r="B104">
            <v>9709</v>
          </cell>
          <cell r="C104">
            <v>0</v>
          </cell>
          <cell r="D104">
            <v>1670</v>
          </cell>
          <cell r="E104">
            <v>200</v>
          </cell>
          <cell r="F104">
            <v>2733</v>
          </cell>
          <cell r="G104">
            <v>1055</v>
          </cell>
          <cell r="H104">
            <v>0</v>
          </cell>
          <cell r="I104">
            <v>260</v>
          </cell>
        </row>
        <row r="105">
          <cell r="B105">
            <v>169</v>
          </cell>
          <cell r="C105">
            <v>3734</v>
          </cell>
          <cell r="D105">
            <v>0</v>
          </cell>
          <cell r="E105">
            <v>506</v>
          </cell>
          <cell r="F105">
            <v>1697</v>
          </cell>
          <cell r="G105">
            <v>70</v>
          </cell>
          <cell r="H105">
            <v>28</v>
          </cell>
          <cell r="I105">
            <v>875</v>
          </cell>
        </row>
        <row r="106">
          <cell r="B106">
            <v>192</v>
          </cell>
          <cell r="C106">
            <v>1974</v>
          </cell>
          <cell r="D106">
            <v>1582</v>
          </cell>
          <cell r="E106">
            <v>1275</v>
          </cell>
          <cell r="F106">
            <v>273</v>
          </cell>
          <cell r="G106">
            <v>1091</v>
          </cell>
          <cell r="H106">
            <v>113</v>
          </cell>
          <cell r="I106">
            <v>40</v>
          </cell>
        </row>
        <row r="107">
          <cell r="B107">
            <v>0</v>
          </cell>
          <cell r="C107">
            <v>10</v>
          </cell>
          <cell r="D107">
            <v>73</v>
          </cell>
          <cell r="E107">
            <v>0</v>
          </cell>
          <cell r="F107">
            <v>0</v>
          </cell>
          <cell r="G107">
            <v>330</v>
          </cell>
          <cell r="H107">
            <v>123</v>
          </cell>
          <cell r="I107">
            <v>50</v>
          </cell>
        </row>
        <row r="108">
          <cell r="B108">
            <v>3495</v>
          </cell>
          <cell r="C108">
            <v>9180</v>
          </cell>
          <cell r="D108">
            <v>11</v>
          </cell>
          <cell r="E108">
            <v>4557</v>
          </cell>
          <cell r="F108">
            <v>12493</v>
          </cell>
          <cell r="G108">
            <v>1448</v>
          </cell>
          <cell r="H108">
            <v>3</v>
          </cell>
          <cell r="I108">
            <v>5143</v>
          </cell>
        </row>
        <row r="109">
          <cell r="B109">
            <v>364</v>
          </cell>
          <cell r="C109">
            <v>11488</v>
          </cell>
          <cell r="D109">
            <v>43</v>
          </cell>
          <cell r="E109">
            <v>22</v>
          </cell>
          <cell r="F109">
            <v>155</v>
          </cell>
          <cell r="G109">
            <v>0</v>
          </cell>
          <cell r="H109">
            <v>0</v>
          </cell>
          <cell r="I109">
            <v>0</v>
          </cell>
        </row>
        <row r="110">
          <cell r="B110">
            <v>2104</v>
          </cell>
          <cell r="C110">
            <v>35</v>
          </cell>
          <cell r="D110">
            <v>0</v>
          </cell>
          <cell r="E110">
            <v>0</v>
          </cell>
          <cell r="F110">
            <v>4172</v>
          </cell>
          <cell r="G110">
            <v>726</v>
          </cell>
          <cell r="H110">
            <v>0</v>
          </cell>
          <cell r="I110">
            <v>444</v>
          </cell>
        </row>
        <row r="111">
          <cell r="B111">
            <v>40901</v>
          </cell>
          <cell r="C111">
            <v>8187</v>
          </cell>
          <cell r="D111">
            <v>78612</v>
          </cell>
          <cell r="E111">
            <v>23402</v>
          </cell>
          <cell r="F111">
            <v>22089</v>
          </cell>
          <cell r="G111">
            <v>69179</v>
          </cell>
          <cell r="H111">
            <v>17104</v>
          </cell>
          <cell r="I111">
            <v>169</v>
          </cell>
        </row>
        <row r="112">
          <cell r="B112">
            <v>126154</v>
          </cell>
          <cell r="C112">
            <v>113742</v>
          </cell>
          <cell r="D112">
            <v>12474</v>
          </cell>
          <cell r="E112">
            <v>154566</v>
          </cell>
          <cell r="F112">
            <v>46785</v>
          </cell>
          <cell r="G112">
            <v>92872</v>
          </cell>
          <cell r="H112">
            <v>13942</v>
          </cell>
          <cell r="I112">
            <v>1559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52">
          <cell r="B52">
            <v>0</v>
          </cell>
          <cell r="C52">
            <v>647</v>
          </cell>
          <cell r="D52">
            <v>14266</v>
          </cell>
          <cell r="E52">
            <v>0</v>
          </cell>
          <cell r="F52">
            <v>850</v>
          </cell>
          <cell r="G52">
            <v>0</v>
          </cell>
          <cell r="H52">
            <v>83</v>
          </cell>
          <cell r="I52">
            <v>11040</v>
          </cell>
        </row>
        <row r="53">
          <cell r="B53">
            <v>2055</v>
          </cell>
          <cell r="C53">
            <v>837</v>
          </cell>
          <cell r="D53">
            <v>1543</v>
          </cell>
          <cell r="E53">
            <v>744</v>
          </cell>
          <cell r="F53">
            <v>2740</v>
          </cell>
          <cell r="G53">
            <v>1718</v>
          </cell>
          <cell r="H53">
            <v>16620</v>
          </cell>
          <cell r="I53">
            <v>1697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230</v>
          </cell>
          <cell r="H54">
            <v>0</v>
          </cell>
          <cell r="I54">
            <v>0</v>
          </cell>
        </row>
        <row r="55">
          <cell r="B55">
            <v>1500</v>
          </cell>
          <cell r="C55">
            <v>71725</v>
          </cell>
          <cell r="D55">
            <v>375</v>
          </cell>
          <cell r="E55">
            <v>1100</v>
          </cell>
          <cell r="F55">
            <v>8600</v>
          </cell>
          <cell r="G55">
            <v>4280</v>
          </cell>
          <cell r="H55">
            <v>640</v>
          </cell>
          <cell r="I55">
            <v>29760</v>
          </cell>
        </row>
        <row r="56">
          <cell r="B56">
            <v>0</v>
          </cell>
          <cell r="C56">
            <v>0</v>
          </cell>
          <cell r="D56">
            <v>1250</v>
          </cell>
          <cell r="E56">
            <v>0</v>
          </cell>
          <cell r="F56">
            <v>0</v>
          </cell>
          <cell r="G56">
            <v>25</v>
          </cell>
          <cell r="H56">
            <v>714</v>
          </cell>
          <cell r="I56">
            <v>220</v>
          </cell>
        </row>
        <row r="57">
          <cell r="B57">
            <v>14</v>
          </cell>
          <cell r="C57">
            <v>67</v>
          </cell>
          <cell r="D57">
            <v>91</v>
          </cell>
          <cell r="E57">
            <v>311</v>
          </cell>
          <cell r="F57">
            <v>490</v>
          </cell>
          <cell r="G57">
            <v>761</v>
          </cell>
          <cell r="H57">
            <v>5516</v>
          </cell>
          <cell r="I57">
            <v>751</v>
          </cell>
        </row>
        <row r="58">
          <cell r="B58">
            <v>110</v>
          </cell>
          <cell r="C58">
            <v>65</v>
          </cell>
          <cell r="D58">
            <v>265</v>
          </cell>
          <cell r="E58">
            <v>26</v>
          </cell>
          <cell r="F58">
            <v>473</v>
          </cell>
          <cell r="G58">
            <v>13769</v>
          </cell>
          <cell r="H58">
            <v>3604</v>
          </cell>
          <cell r="I58">
            <v>480</v>
          </cell>
        </row>
        <row r="59"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202</v>
          </cell>
          <cell r="H59">
            <v>175</v>
          </cell>
          <cell r="I59">
            <v>0</v>
          </cell>
        </row>
        <row r="60">
          <cell r="B60">
            <v>1040</v>
          </cell>
          <cell r="C60">
            <v>2280</v>
          </cell>
          <cell r="D60">
            <v>2412</v>
          </cell>
          <cell r="E60">
            <v>380</v>
          </cell>
          <cell r="F60">
            <v>4023</v>
          </cell>
          <cell r="G60">
            <v>25944</v>
          </cell>
          <cell r="H60">
            <v>35338</v>
          </cell>
          <cell r="I60">
            <v>2980</v>
          </cell>
        </row>
        <row r="61">
          <cell r="B61">
            <v>3659</v>
          </cell>
          <cell r="C61">
            <v>1236</v>
          </cell>
          <cell r="D61">
            <v>96</v>
          </cell>
          <cell r="E61">
            <v>662</v>
          </cell>
          <cell r="F61">
            <v>613</v>
          </cell>
          <cell r="G61">
            <v>173</v>
          </cell>
          <cell r="H61">
            <v>1412</v>
          </cell>
          <cell r="I61">
            <v>590</v>
          </cell>
        </row>
        <row r="62">
          <cell r="B62">
            <v>100</v>
          </cell>
          <cell r="C62">
            <v>3939</v>
          </cell>
          <cell r="D62">
            <v>59</v>
          </cell>
          <cell r="E62">
            <v>9</v>
          </cell>
          <cell r="F62">
            <v>1620</v>
          </cell>
          <cell r="G62">
            <v>398</v>
          </cell>
          <cell r="H62">
            <v>67</v>
          </cell>
          <cell r="I62">
            <v>1587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3288</v>
          </cell>
          <cell r="F63">
            <v>270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524</v>
          </cell>
          <cell r="C64">
            <v>571</v>
          </cell>
          <cell r="D64">
            <v>317</v>
          </cell>
          <cell r="E64">
            <v>133</v>
          </cell>
          <cell r="F64">
            <v>2577</v>
          </cell>
          <cell r="G64">
            <v>1144</v>
          </cell>
          <cell r="H64">
            <v>38</v>
          </cell>
          <cell r="I64">
            <v>622</v>
          </cell>
        </row>
        <row r="65">
          <cell r="B65">
            <v>2336</v>
          </cell>
          <cell r="C65">
            <v>3416</v>
          </cell>
          <cell r="D65">
            <v>2355</v>
          </cell>
          <cell r="E65">
            <v>6077</v>
          </cell>
          <cell r="F65">
            <v>3868</v>
          </cell>
          <cell r="G65">
            <v>708</v>
          </cell>
          <cell r="H65">
            <v>15394</v>
          </cell>
          <cell r="I65">
            <v>1700</v>
          </cell>
        </row>
        <row r="66">
          <cell r="B66">
            <v>449</v>
          </cell>
          <cell r="C66">
            <v>570</v>
          </cell>
          <cell r="D66">
            <v>5191</v>
          </cell>
          <cell r="E66">
            <v>1795</v>
          </cell>
          <cell r="F66">
            <v>797</v>
          </cell>
          <cell r="G66">
            <v>583</v>
          </cell>
          <cell r="H66">
            <v>297</v>
          </cell>
          <cell r="I66">
            <v>454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102</v>
          </cell>
          <cell r="C68">
            <v>1954</v>
          </cell>
          <cell r="D68">
            <v>712</v>
          </cell>
          <cell r="E68">
            <v>1301</v>
          </cell>
          <cell r="F68">
            <v>2600</v>
          </cell>
          <cell r="G68">
            <v>1369</v>
          </cell>
          <cell r="H68">
            <v>1216</v>
          </cell>
          <cell r="I68">
            <v>1372</v>
          </cell>
        </row>
        <row r="69">
          <cell r="B69">
            <v>191</v>
          </cell>
          <cell r="C69">
            <v>76</v>
          </cell>
          <cell r="D69">
            <v>3165</v>
          </cell>
          <cell r="E69">
            <v>1061</v>
          </cell>
          <cell r="F69">
            <v>294</v>
          </cell>
          <cell r="G69">
            <v>268</v>
          </cell>
          <cell r="H69">
            <v>187</v>
          </cell>
          <cell r="I69">
            <v>71</v>
          </cell>
        </row>
        <row r="70">
          <cell r="B70">
            <v>122</v>
          </cell>
          <cell r="C70">
            <v>0</v>
          </cell>
          <cell r="D70">
            <v>15</v>
          </cell>
          <cell r="E70">
            <v>0</v>
          </cell>
          <cell r="F70">
            <v>443</v>
          </cell>
          <cell r="G70">
            <v>451</v>
          </cell>
          <cell r="H70">
            <v>355</v>
          </cell>
          <cell r="I70">
            <v>0</v>
          </cell>
        </row>
        <row r="71">
          <cell r="B71">
            <v>72</v>
          </cell>
          <cell r="C71">
            <v>57</v>
          </cell>
          <cell r="D71">
            <v>43</v>
          </cell>
          <cell r="E71">
            <v>88</v>
          </cell>
          <cell r="F71">
            <v>430</v>
          </cell>
          <cell r="G71">
            <v>3</v>
          </cell>
          <cell r="H71">
            <v>142</v>
          </cell>
          <cell r="I71">
            <v>100</v>
          </cell>
        </row>
        <row r="72">
          <cell r="B72">
            <v>6</v>
          </cell>
          <cell r="C72">
            <v>1</v>
          </cell>
          <cell r="D72">
            <v>0</v>
          </cell>
          <cell r="E72">
            <v>425</v>
          </cell>
          <cell r="F72">
            <v>220</v>
          </cell>
          <cell r="G72">
            <v>27</v>
          </cell>
          <cell r="H72">
            <v>15</v>
          </cell>
          <cell r="I72">
            <v>1</v>
          </cell>
        </row>
        <row r="73">
          <cell r="B73">
            <v>0</v>
          </cell>
          <cell r="C73">
            <v>0</v>
          </cell>
          <cell r="D73">
            <v>100</v>
          </cell>
          <cell r="E73">
            <v>15804</v>
          </cell>
          <cell r="F73">
            <v>40</v>
          </cell>
          <cell r="G73">
            <v>347</v>
          </cell>
          <cell r="H73">
            <v>56</v>
          </cell>
          <cell r="I73">
            <v>10</v>
          </cell>
        </row>
        <row r="74">
          <cell r="B74">
            <v>15</v>
          </cell>
          <cell r="C74">
            <v>25</v>
          </cell>
          <cell r="D74">
            <v>20</v>
          </cell>
          <cell r="E74">
            <v>310</v>
          </cell>
          <cell r="F74">
            <v>735</v>
          </cell>
          <cell r="G74">
            <v>0</v>
          </cell>
          <cell r="H74">
            <v>319</v>
          </cell>
          <cell r="I74">
            <v>13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12280</v>
          </cell>
          <cell r="F75">
            <v>8333</v>
          </cell>
          <cell r="G75">
            <v>15319</v>
          </cell>
          <cell r="H75">
            <v>6667</v>
          </cell>
          <cell r="I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889</v>
          </cell>
          <cell r="F76">
            <v>260</v>
          </cell>
          <cell r="G76">
            <v>89</v>
          </cell>
          <cell r="H76">
            <v>0</v>
          </cell>
          <cell r="I76">
            <v>1</v>
          </cell>
        </row>
        <row r="77">
          <cell r="B77">
            <v>14309</v>
          </cell>
          <cell r="C77">
            <v>0</v>
          </cell>
          <cell r="D77">
            <v>626</v>
          </cell>
          <cell r="E77">
            <v>144</v>
          </cell>
          <cell r="F77">
            <v>36446</v>
          </cell>
          <cell r="G77">
            <v>19586</v>
          </cell>
          <cell r="H77">
            <v>1815</v>
          </cell>
          <cell r="I77">
            <v>433</v>
          </cell>
        </row>
        <row r="78">
          <cell r="B78">
            <v>224</v>
          </cell>
          <cell r="C78">
            <v>2058</v>
          </cell>
          <cell r="D78">
            <v>0</v>
          </cell>
          <cell r="E78">
            <v>268</v>
          </cell>
          <cell r="F78">
            <v>2071</v>
          </cell>
          <cell r="G78">
            <v>127</v>
          </cell>
          <cell r="H78">
            <v>0</v>
          </cell>
          <cell r="I78">
            <v>2525</v>
          </cell>
        </row>
        <row r="79">
          <cell r="B79">
            <v>173</v>
          </cell>
          <cell r="C79">
            <v>1023</v>
          </cell>
          <cell r="D79">
            <v>2923</v>
          </cell>
          <cell r="E79">
            <v>978</v>
          </cell>
          <cell r="F79">
            <v>869</v>
          </cell>
          <cell r="G79">
            <v>592</v>
          </cell>
          <cell r="H79">
            <v>185</v>
          </cell>
          <cell r="I79">
            <v>955</v>
          </cell>
        </row>
        <row r="80">
          <cell r="B80">
            <v>10</v>
          </cell>
          <cell r="C80">
            <v>0</v>
          </cell>
          <cell r="D80">
            <v>355</v>
          </cell>
          <cell r="E80">
            <v>0</v>
          </cell>
          <cell r="F80">
            <v>0</v>
          </cell>
          <cell r="G80">
            <v>290</v>
          </cell>
          <cell r="H80">
            <v>30</v>
          </cell>
          <cell r="I80">
            <v>104</v>
          </cell>
        </row>
        <row r="81">
          <cell r="B81">
            <v>11994</v>
          </cell>
          <cell r="C81">
            <v>3879</v>
          </cell>
          <cell r="D81">
            <v>200</v>
          </cell>
          <cell r="E81">
            <v>2495</v>
          </cell>
          <cell r="F81">
            <v>16700</v>
          </cell>
          <cell r="G81">
            <v>2142</v>
          </cell>
          <cell r="H81">
            <v>14</v>
          </cell>
          <cell r="I81">
            <v>9243</v>
          </cell>
        </row>
        <row r="82">
          <cell r="B82">
            <v>31</v>
          </cell>
          <cell r="C82">
            <v>8710</v>
          </cell>
          <cell r="D82">
            <v>200</v>
          </cell>
          <cell r="E82">
            <v>11</v>
          </cell>
          <cell r="F82">
            <v>1230</v>
          </cell>
          <cell r="G82">
            <v>0</v>
          </cell>
          <cell r="H82">
            <v>0</v>
          </cell>
          <cell r="I82">
            <v>5</v>
          </cell>
        </row>
        <row r="83">
          <cell r="B83">
            <v>1613</v>
          </cell>
          <cell r="C83">
            <v>5</v>
          </cell>
          <cell r="D83">
            <v>0</v>
          </cell>
          <cell r="E83">
            <v>0</v>
          </cell>
          <cell r="F83">
            <v>4970</v>
          </cell>
          <cell r="G83">
            <v>3804</v>
          </cell>
          <cell r="H83">
            <v>0</v>
          </cell>
          <cell r="I83">
            <v>545</v>
          </cell>
        </row>
        <row r="84">
          <cell r="B84">
            <v>24632</v>
          </cell>
          <cell r="C84">
            <v>7776</v>
          </cell>
          <cell r="D84">
            <v>167789</v>
          </cell>
          <cell r="E84">
            <v>4443</v>
          </cell>
          <cell r="F84">
            <v>14760</v>
          </cell>
          <cell r="G84">
            <v>65443</v>
          </cell>
          <cell r="H84">
            <v>20889</v>
          </cell>
          <cell r="I84">
            <v>679</v>
          </cell>
        </row>
        <row r="85">
          <cell r="B85">
            <v>155853</v>
          </cell>
          <cell r="C85">
            <v>165875</v>
          </cell>
          <cell r="D85">
            <v>10742</v>
          </cell>
          <cell r="E85">
            <v>201409</v>
          </cell>
          <cell r="F85">
            <v>22640</v>
          </cell>
          <cell r="G85">
            <v>83475</v>
          </cell>
          <cell r="H85">
            <v>26404</v>
          </cell>
          <cell r="I85">
            <v>3331</v>
          </cell>
        </row>
      </sheetData>
      <sheetData sheetId="3">
        <row r="56">
          <cell r="B56">
            <v>0</v>
          </cell>
          <cell r="C56">
            <v>295</v>
          </cell>
          <cell r="D56">
            <v>1624</v>
          </cell>
          <cell r="E56">
            <v>0</v>
          </cell>
          <cell r="F56">
            <v>30</v>
          </cell>
          <cell r="G56">
            <v>0</v>
          </cell>
          <cell r="H56">
            <v>0</v>
          </cell>
          <cell r="I56">
            <v>267</v>
          </cell>
        </row>
        <row r="57">
          <cell r="B57">
            <v>1354</v>
          </cell>
          <cell r="C57">
            <v>465</v>
          </cell>
          <cell r="D57">
            <v>855</v>
          </cell>
          <cell r="E57">
            <v>1295</v>
          </cell>
          <cell r="F57">
            <v>4025</v>
          </cell>
          <cell r="G57">
            <v>9189</v>
          </cell>
          <cell r="H57">
            <v>10837</v>
          </cell>
          <cell r="I57">
            <v>1307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1140</v>
          </cell>
          <cell r="H58">
            <v>0</v>
          </cell>
          <cell r="I58">
            <v>0</v>
          </cell>
        </row>
        <row r="59">
          <cell r="B59">
            <v>1500</v>
          </cell>
          <cell r="C59">
            <v>71725</v>
          </cell>
          <cell r="D59">
            <v>375</v>
          </cell>
          <cell r="E59">
            <v>1100</v>
          </cell>
          <cell r="F59">
            <v>8600</v>
          </cell>
          <cell r="G59">
            <v>4280</v>
          </cell>
          <cell r="H59">
            <v>640</v>
          </cell>
          <cell r="I59">
            <v>29760</v>
          </cell>
        </row>
        <row r="60">
          <cell r="B60">
            <v>0</v>
          </cell>
          <cell r="C60">
            <v>0</v>
          </cell>
          <cell r="D60">
            <v>94</v>
          </cell>
          <cell r="E60">
            <v>0</v>
          </cell>
          <cell r="F60">
            <v>0</v>
          </cell>
          <cell r="G60">
            <v>13</v>
          </cell>
          <cell r="H60">
            <v>822</v>
          </cell>
          <cell r="I60">
            <v>250</v>
          </cell>
        </row>
        <row r="61">
          <cell r="B61">
            <v>314</v>
          </cell>
          <cell r="C61">
            <v>174</v>
          </cell>
          <cell r="D61">
            <v>6909</v>
          </cell>
          <cell r="E61">
            <v>7444</v>
          </cell>
          <cell r="F61">
            <v>11254</v>
          </cell>
          <cell r="G61">
            <v>291</v>
          </cell>
          <cell r="H61">
            <v>89692</v>
          </cell>
          <cell r="I61">
            <v>13378</v>
          </cell>
        </row>
        <row r="62">
          <cell r="B62">
            <v>138</v>
          </cell>
          <cell r="C62">
            <v>204</v>
          </cell>
          <cell r="D62">
            <v>194</v>
          </cell>
          <cell r="E62">
            <v>14</v>
          </cell>
          <cell r="F62">
            <v>265</v>
          </cell>
          <cell r="G62">
            <v>13633</v>
          </cell>
          <cell r="H62">
            <v>17867</v>
          </cell>
          <cell r="I62">
            <v>2988</v>
          </cell>
        </row>
        <row r="63">
          <cell r="B63">
            <v>210</v>
          </cell>
          <cell r="C63">
            <v>0</v>
          </cell>
          <cell r="D63">
            <v>0</v>
          </cell>
          <cell r="E63">
            <v>0</v>
          </cell>
          <cell r="F63">
            <v>85</v>
          </cell>
          <cell r="G63">
            <v>135</v>
          </cell>
          <cell r="H63">
            <v>191</v>
          </cell>
          <cell r="I63">
            <v>0</v>
          </cell>
        </row>
        <row r="64">
          <cell r="B64">
            <v>1521</v>
          </cell>
          <cell r="C64">
            <v>2021</v>
          </cell>
          <cell r="D64">
            <v>3222</v>
          </cell>
          <cell r="E64">
            <v>418</v>
          </cell>
          <cell r="F64">
            <v>7752</v>
          </cell>
          <cell r="G64">
            <v>30275</v>
          </cell>
          <cell r="H64">
            <v>25884</v>
          </cell>
          <cell r="I64">
            <v>3328</v>
          </cell>
        </row>
        <row r="65">
          <cell r="B65">
            <v>726</v>
          </cell>
          <cell r="C65">
            <v>868</v>
          </cell>
          <cell r="D65">
            <v>101</v>
          </cell>
          <cell r="E65">
            <v>1268</v>
          </cell>
          <cell r="F65">
            <v>1210</v>
          </cell>
          <cell r="G65">
            <v>170</v>
          </cell>
          <cell r="H65">
            <v>4619</v>
          </cell>
          <cell r="I65">
            <v>992</v>
          </cell>
        </row>
        <row r="66">
          <cell r="B66">
            <v>625</v>
          </cell>
          <cell r="C66">
            <v>1914</v>
          </cell>
          <cell r="D66">
            <v>93</v>
          </cell>
          <cell r="E66">
            <v>20</v>
          </cell>
          <cell r="F66">
            <v>3291</v>
          </cell>
          <cell r="G66">
            <v>874</v>
          </cell>
          <cell r="H66">
            <v>95</v>
          </cell>
          <cell r="I66">
            <v>1913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2621</v>
          </cell>
          <cell r="F67">
            <v>935</v>
          </cell>
          <cell r="G67">
            <v>142</v>
          </cell>
          <cell r="H67">
            <v>140</v>
          </cell>
          <cell r="I67">
            <v>0</v>
          </cell>
        </row>
        <row r="68">
          <cell r="B68">
            <v>570</v>
          </cell>
          <cell r="C68">
            <v>3103</v>
          </cell>
          <cell r="D68">
            <v>272</v>
          </cell>
          <cell r="E68">
            <v>368</v>
          </cell>
          <cell r="F68">
            <v>1935</v>
          </cell>
          <cell r="G68">
            <v>900</v>
          </cell>
          <cell r="H68">
            <v>50</v>
          </cell>
          <cell r="I68">
            <v>329</v>
          </cell>
        </row>
        <row r="69">
          <cell r="B69">
            <v>14271</v>
          </cell>
          <cell r="C69">
            <v>3956</v>
          </cell>
          <cell r="D69">
            <v>7350</v>
          </cell>
          <cell r="E69">
            <v>8091</v>
          </cell>
          <cell r="F69">
            <v>4825</v>
          </cell>
          <cell r="G69">
            <v>799</v>
          </cell>
          <cell r="H69">
            <v>28443</v>
          </cell>
          <cell r="I69">
            <v>1552</v>
          </cell>
        </row>
        <row r="70">
          <cell r="B70">
            <v>874</v>
          </cell>
          <cell r="C70">
            <v>563</v>
          </cell>
          <cell r="D70">
            <v>5237</v>
          </cell>
          <cell r="E70">
            <v>1995</v>
          </cell>
          <cell r="F70">
            <v>2790</v>
          </cell>
          <cell r="G70">
            <v>945</v>
          </cell>
          <cell r="H70">
            <v>346</v>
          </cell>
          <cell r="I70">
            <v>408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931</v>
          </cell>
          <cell r="C72">
            <v>1690</v>
          </cell>
          <cell r="D72">
            <v>789</v>
          </cell>
          <cell r="E72">
            <v>1619</v>
          </cell>
          <cell r="F72">
            <v>1979</v>
          </cell>
          <cell r="G72">
            <v>1364</v>
          </cell>
          <cell r="H72">
            <v>2019</v>
          </cell>
          <cell r="I72">
            <v>1614</v>
          </cell>
        </row>
        <row r="73">
          <cell r="B73">
            <v>437</v>
          </cell>
          <cell r="C73">
            <v>105</v>
          </cell>
          <cell r="D73">
            <v>1124</v>
          </cell>
          <cell r="E73">
            <v>3378</v>
          </cell>
          <cell r="F73">
            <v>451</v>
          </cell>
          <cell r="G73">
            <v>244</v>
          </cell>
          <cell r="H73">
            <v>226</v>
          </cell>
          <cell r="I73">
            <v>65</v>
          </cell>
        </row>
        <row r="74">
          <cell r="B74">
            <v>0</v>
          </cell>
          <cell r="C74">
            <v>0</v>
          </cell>
          <cell r="D74">
            <v>40</v>
          </cell>
          <cell r="E74">
            <v>70</v>
          </cell>
          <cell r="F74">
            <v>3568</v>
          </cell>
          <cell r="G74">
            <v>2983</v>
          </cell>
          <cell r="H74">
            <v>356</v>
          </cell>
          <cell r="I74">
            <v>0</v>
          </cell>
        </row>
        <row r="75">
          <cell r="B75">
            <v>8</v>
          </cell>
          <cell r="C75">
            <v>69</v>
          </cell>
          <cell r="D75">
            <v>176</v>
          </cell>
          <cell r="E75">
            <v>453</v>
          </cell>
          <cell r="F75">
            <v>403</v>
          </cell>
          <cell r="G75">
            <v>8</v>
          </cell>
          <cell r="H75">
            <v>35</v>
          </cell>
          <cell r="I75">
            <v>48</v>
          </cell>
        </row>
        <row r="76">
          <cell r="B76">
            <v>160</v>
          </cell>
          <cell r="C76">
            <v>56</v>
          </cell>
          <cell r="D76">
            <v>1</v>
          </cell>
          <cell r="E76">
            <v>781</v>
          </cell>
          <cell r="F76">
            <v>402</v>
          </cell>
          <cell r="G76">
            <v>9</v>
          </cell>
          <cell r="H76">
            <v>40</v>
          </cell>
          <cell r="I76">
            <v>41</v>
          </cell>
        </row>
        <row r="77">
          <cell r="B77">
            <v>9</v>
          </cell>
          <cell r="C77">
            <v>0</v>
          </cell>
          <cell r="D77">
            <v>2186</v>
          </cell>
          <cell r="E77">
            <v>11493</v>
          </cell>
          <cell r="F77">
            <v>2086</v>
          </cell>
          <cell r="G77">
            <v>2385</v>
          </cell>
          <cell r="H77">
            <v>81</v>
          </cell>
          <cell r="I77">
            <v>0</v>
          </cell>
        </row>
        <row r="78">
          <cell r="B78">
            <v>0</v>
          </cell>
          <cell r="C78">
            <v>54</v>
          </cell>
          <cell r="D78">
            <v>20</v>
          </cell>
          <cell r="E78">
            <v>449</v>
          </cell>
          <cell r="F78">
            <v>899</v>
          </cell>
          <cell r="G78">
            <v>4</v>
          </cell>
          <cell r="H78">
            <v>474</v>
          </cell>
          <cell r="I78">
            <v>20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54</v>
          </cell>
          <cell r="D80">
            <v>0</v>
          </cell>
          <cell r="E80">
            <v>859</v>
          </cell>
          <cell r="F80">
            <v>270</v>
          </cell>
          <cell r="G80">
            <v>233</v>
          </cell>
          <cell r="H80">
            <v>0</v>
          </cell>
          <cell r="I80">
            <v>0</v>
          </cell>
        </row>
        <row r="81">
          <cell r="B81">
            <v>10720</v>
          </cell>
          <cell r="C81">
            <v>25</v>
          </cell>
          <cell r="D81">
            <v>75</v>
          </cell>
          <cell r="E81">
            <v>131</v>
          </cell>
          <cell r="F81">
            <v>59596</v>
          </cell>
          <cell r="G81">
            <v>6761</v>
          </cell>
          <cell r="H81">
            <v>2384</v>
          </cell>
          <cell r="I81">
            <v>442</v>
          </cell>
        </row>
        <row r="82">
          <cell r="B82">
            <v>148</v>
          </cell>
          <cell r="C82">
            <v>2584</v>
          </cell>
          <cell r="D82">
            <v>0</v>
          </cell>
          <cell r="E82">
            <v>142</v>
          </cell>
          <cell r="F82">
            <v>2259</v>
          </cell>
          <cell r="G82">
            <v>72</v>
          </cell>
          <cell r="H82">
            <v>0</v>
          </cell>
          <cell r="I82">
            <v>3102</v>
          </cell>
        </row>
        <row r="83">
          <cell r="B83">
            <v>428</v>
          </cell>
          <cell r="C83">
            <v>943</v>
          </cell>
          <cell r="D83">
            <v>2681</v>
          </cell>
          <cell r="E83">
            <v>1579</v>
          </cell>
          <cell r="F83">
            <v>1300</v>
          </cell>
          <cell r="G83">
            <v>917</v>
          </cell>
          <cell r="H83">
            <v>295</v>
          </cell>
          <cell r="I83">
            <v>1034</v>
          </cell>
        </row>
        <row r="84">
          <cell r="B84">
            <v>45</v>
          </cell>
          <cell r="C84">
            <v>10</v>
          </cell>
          <cell r="D84">
            <v>314</v>
          </cell>
          <cell r="E84">
            <v>0</v>
          </cell>
          <cell r="F84">
            <v>0</v>
          </cell>
          <cell r="G84">
            <v>385</v>
          </cell>
          <cell r="H84">
            <v>110</v>
          </cell>
          <cell r="I84">
            <v>102</v>
          </cell>
        </row>
        <row r="85">
          <cell r="B85">
            <v>6814</v>
          </cell>
          <cell r="C85">
            <v>6244</v>
          </cell>
          <cell r="D85">
            <v>203</v>
          </cell>
          <cell r="E85">
            <v>2374</v>
          </cell>
          <cell r="F85">
            <v>20398</v>
          </cell>
          <cell r="G85">
            <v>2503</v>
          </cell>
          <cell r="H85">
            <v>8</v>
          </cell>
          <cell r="I85">
            <v>13043</v>
          </cell>
        </row>
        <row r="86">
          <cell r="B86">
            <v>102</v>
          </cell>
          <cell r="C86">
            <v>4563</v>
          </cell>
          <cell r="D86">
            <v>0</v>
          </cell>
          <cell r="E86">
            <v>34</v>
          </cell>
          <cell r="F86">
            <v>6523</v>
          </cell>
          <cell r="G86">
            <v>0</v>
          </cell>
          <cell r="H86">
            <v>0</v>
          </cell>
          <cell r="I86">
            <v>63</v>
          </cell>
        </row>
        <row r="87">
          <cell r="B87">
            <v>2741</v>
          </cell>
          <cell r="C87">
            <v>0</v>
          </cell>
          <cell r="D87">
            <v>0</v>
          </cell>
          <cell r="E87">
            <v>0</v>
          </cell>
          <cell r="F87">
            <v>1738</v>
          </cell>
          <cell r="G87">
            <v>5063</v>
          </cell>
          <cell r="H87">
            <v>0</v>
          </cell>
          <cell r="I87">
            <v>1482</v>
          </cell>
        </row>
        <row r="88">
          <cell r="B88">
            <v>25385</v>
          </cell>
          <cell r="C88">
            <v>7796</v>
          </cell>
          <cell r="D88">
            <v>166715</v>
          </cell>
          <cell r="E88">
            <v>4237</v>
          </cell>
          <cell r="F88">
            <v>17107</v>
          </cell>
          <cell r="G88">
            <v>65290</v>
          </cell>
          <cell r="H88">
            <v>19253</v>
          </cell>
          <cell r="I88">
            <v>509</v>
          </cell>
        </row>
        <row r="89">
          <cell r="B89">
            <v>153048</v>
          </cell>
          <cell r="C89">
            <v>166014</v>
          </cell>
          <cell r="D89">
            <v>10757</v>
          </cell>
          <cell r="E89">
            <v>202780</v>
          </cell>
          <cell r="F89">
            <v>20632</v>
          </cell>
          <cell r="G89">
            <v>74415</v>
          </cell>
          <cell r="H89">
            <v>27090</v>
          </cell>
          <cell r="I89">
            <v>1877</v>
          </cell>
        </row>
      </sheetData>
      <sheetData sheetId="4">
        <row r="56">
          <cell r="B56">
            <v>0</v>
          </cell>
          <cell r="C56">
            <v>72731</v>
          </cell>
          <cell r="D56">
            <v>37</v>
          </cell>
          <cell r="E56">
            <v>44470</v>
          </cell>
          <cell r="F56">
            <v>0</v>
          </cell>
          <cell r="G56">
            <v>0</v>
          </cell>
          <cell r="H56">
            <v>0</v>
          </cell>
          <cell r="I56">
            <v>395</v>
          </cell>
        </row>
        <row r="57">
          <cell r="B57">
            <v>2018</v>
          </cell>
          <cell r="C57">
            <v>725</v>
          </cell>
          <cell r="D57">
            <v>1747</v>
          </cell>
          <cell r="E57">
            <v>1066</v>
          </cell>
          <cell r="F57">
            <v>1635</v>
          </cell>
          <cell r="G57">
            <v>1718</v>
          </cell>
          <cell r="H57">
            <v>3388</v>
          </cell>
          <cell r="I57">
            <v>1415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1143</v>
          </cell>
          <cell r="H58">
            <v>0</v>
          </cell>
          <cell r="I58">
            <v>0</v>
          </cell>
        </row>
        <row r="59">
          <cell r="B59">
            <v>1501</v>
          </cell>
          <cell r="C59">
            <v>71740</v>
          </cell>
          <cell r="D59">
            <v>375</v>
          </cell>
          <cell r="E59">
            <v>1110</v>
          </cell>
          <cell r="F59">
            <v>8507</v>
          </cell>
          <cell r="G59">
            <v>4337</v>
          </cell>
          <cell r="H59">
            <v>640</v>
          </cell>
          <cell r="I59">
            <v>29770</v>
          </cell>
        </row>
        <row r="60">
          <cell r="B60">
            <v>0</v>
          </cell>
          <cell r="C60">
            <v>185</v>
          </cell>
          <cell r="D60">
            <v>271</v>
          </cell>
          <cell r="E60">
            <v>0</v>
          </cell>
          <cell r="F60">
            <v>0</v>
          </cell>
          <cell r="G60">
            <v>25</v>
          </cell>
          <cell r="H60">
            <v>332</v>
          </cell>
          <cell r="I60">
            <v>110</v>
          </cell>
        </row>
        <row r="61">
          <cell r="B61">
            <v>519</v>
          </cell>
          <cell r="C61">
            <v>454</v>
          </cell>
          <cell r="D61">
            <v>2376</v>
          </cell>
          <cell r="E61">
            <v>2952</v>
          </cell>
          <cell r="F61">
            <v>5212</v>
          </cell>
          <cell r="G61">
            <v>9787</v>
          </cell>
          <cell r="H61">
            <v>15812</v>
          </cell>
          <cell r="I61">
            <v>17831</v>
          </cell>
        </row>
        <row r="62">
          <cell r="B62">
            <v>40</v>
          </cell>
          <cell r="C62">
            <v>254</v>
          </cell>
          <cell r="D62">
            <v>2245</v>
          </cell>
          <cell r="E62">
            <v>218</v>
          </cell>
          <cell r="F62">
            <v>1455</v>
          </cell>
          <cell r="G62">
            <v>4738</v>
          </cell>
          <cell r="H62">
            <v>10096</v>
          </cell>
          <cell r="I62">
            <v>4710</v>
          </cell>
        </row>
        <row r="63">
          <cell r="B63">
            <v>75</v>
          </cell>
          <cell r="C63">
            <v>0</v>
          </cell>
          <cell r="D63">
            <v>0</v>
          </cell>
          <cell r="E63">
            <v>0</v>
          </cell>
          <cell r="F63">
            <v>32</v>
          </cell>
          <cell r="G63">
            <v>202</v>
          </cell>
          <cell r="H63">
            <v>101</v>
          </cell>
          <cell r="I63">
            <v>0</v>
          </cell>
        </row>
        <row r="64">
          <cell r="B64">
            <v>541</v>
          </cell>
          <cell r="C64">
            <v>1746</v>
          </cell>
          <cell r="D64">
            <v>2762</v>
          </cell>
          <cell r="E64">
            <v>752</v>
          </cell>
          <cell r="F64">
            <v>4666</v>
          </cell>
          <cell r="G64">
            <v>25944</v>
          </cell>
          <cell r="H64">
            <v>15728</v>
          </cell>
          <cell r="I64">
            <v>2433</v>
          </cell>
        </row>
        <row r="65">
          <cell r="B65">
            <v>1355</v>
          </cell>
          <cell r="C65">
            <v>1350</v>
          </cell>
          <cell r="D65">
            <v>575</v>
          </cell>
          <cell r="E65">
            <v>1744</v>
          </cell>
          <cell r="F65">
            <v>1265</v>
          </cell>
          <cell r="G65">
            <v>173</v>
          </cell>
          <cell r="H65">
            <v>2488</v>
          </cell>
          <cell r="I65">
            <v>1035</v>
          </cell>
        </row>
        <row r="66">
          <cell r="B66">
            <v>0</v>
          </cell>
          <cell r="C66">
            <v>3756</v>
          </cell>
          <cell r="D66">
            <v>100</v>
          </cell>
          <cell r="E66">
            <v>14</v>
          </cell>
          <cell r="F66">
            <v>1155</v>
          </cell>
          <cell r="G66">
            <v>398</v>
          </cell>
          <cell r="H66">
            <v>221</v>
          </cell>
          <cell r="I66">
            <v>1606</v>
          </cell>
        </row>
        <row r="67">
          <cell r="B67">
            <v>5</v>
          </cell>
          <cell r="C67">
            <v>0</v>
          </cell>
          <cell r="D67">
            <v>0</v>
          </cell>
          <cell r="E67">
            <v>2240</v>
          </cell>
          <cell r="F67">
            <v>165</v>
          </cell>
          <cell r="G67">
            <v>0</v>
          </cell>
          <cell r="H67">
            <v>94</v>
          </cell>
          <cell r="I67">
            <v>0</v>
          </cell>
        </row>
        <row r="68">
          <cell r="B68">
            <v>738</v>
          </cell>
          <cell r="C68">
            <v>3434</v>
          </cell>
          <cell r="D68">
            <v>269</v>
          </cell>
          <cell r="E68">
            <v>206</v>
          </cell>
          <cell r="F68">
            <v>1270</v>
          </cell>
          <cell r="G68">
            <v>1144</v>
          </cell>
          <cell r="H68">
            <v>99</v>
          </cell>
          <cell r="I68">
            <v>550</v>
          </cell>
        </row>
        <row r="69">
          <cell r="B69">
            <v>4357</v>
          </cell>
          <cell r="C69">
            <v>4758</v>
          </cell>
          <cell r="D69">
            <v>3398</v>
          </cell>
          <cell r="E69">
            <v>5868</v>
          </cell>
          <cell r="F69">
            <v>2540</v>
          </cell>
          <cell r="G69">
            <v>708</v>
          </cell>
          <cell r="H69">
            <v>5217</v>
          </cell>
          <cell r="I69">
            <v>1658</v>
          </cell>
        </row>
        <row r="70">
          <cell r="B70">
            <v>2594</v>
          </cell>
          <cell r="C70">
            <v>435</v>
          </cell>
          <cell r="D70">
            <v>7061</v>
          </cell>
          <cell r="E70">
            <v>1727</v>
          </cell>
          <cell r="F70">
            <v>976</v>
          </cell>
          <cell r="G70">
            <v>573</v>
          </cell>
          <cell r="H70">
            <v>410</v>
          </cell>
          <cell r="I70">
            <v>234</v>
          </cell>
        </row>
        <row r="71">
          <cell r="B71">
            <v>0</v>
          </cell>
          <cell r="C71">
            <v>7</v>
          </cell>
          <cell r="D71">
            <v>0</v>
          </cell>
          <cell r="E71">
            <v>0</v>
          </cell>
          <cell r="F71">
            <v>20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760</v>
          </cell>
          <cell r="C72">
            <v>1824</v>
          </cell>
          <cell r="D72">
            <v>1198</v>
          </cell>
          <cell r="E72">
            <v>1769</v>
          </cell>
          <cell r="F72">
            <v>2495</v>
          </cell>
          <cell r="G72">
            <v>1299</v>
          </cell>
          <cell r="H72">
            <v>1682</v>
          </cell>
          <cell r="I72">
            <v>1459</v>
          </cell>
        </row>
        <row r="73">
          <cell r="B73">
            <v>338</v>
          </cell>
          <cell r="C73">
            <v>110</v>
          </cell>
          <cell r="D73">
            <v>2383</v>
          </cell>
          <cell r="E73">
            <v>1469</v>
          </cell>
          <cell r="F73">
            <v>1308</v>
          </cell>
          <cell r="G73">
            <v>268</v>
          </cell>
          <cell r="H73">
            <v>190</v>
          </cell>
          <cell r="I73">
            <v>54</v>
          </cell>
        </row>
        <row r="74">
          <cell r="B74">
            <v>130</v>
          </cell>
          <cell r="C74">
            <v>37</v>
          </cell>
          <cell r="D74">
            <v>35</v>
          </cell>
          <cell r="E74">
            <v>10</v>
          </cell>
          <cell r="F74">
            <v>3059</v>
          </cell>
          <cell r="G74">
            <v>451</v>
          </cell>
          <cell r="H74">
            <v>2959</v>
          </cell>
          <cell r="I74">
            <v>2</v>
          </cell>
        </row>
        <row r="75">
          <cell r="B75">
            <v>19</v>
          </cell>
          <cell r="C75">
            <v>71</v>
          </cell>
          <cell r="D75">
            <v>33</v>
          </cell>
          <cell r="E75">
            <v>183</v>
          </cell>
          <cell r="F75">
            <v>898</v>
          </cell>
          <cell r="G75">
            <v>3</v>
          </cell>
          <cell r="H75">
            <v>10</v>
          </cell>
          <cell r="I75">
            <v>35</v>
          </cell>
        </row>
        <row r="76">
          <cell r="B76">
            <v>1</v>
          </cell>
          <cell r="C76">
            <v>9</v>
          </cell>
          <cell r="D76">
            <v>0</v>
          </cell>
          <cell r="E76">
            <v>780</v>
          </cell>
          <cell r="F76">
            <v>240</v>
          </cell>
          <cell r="G76">
            <v>27</v>
          </cell>
          <cell r="H76">
            <v>0</v>
          </cell>
          <cell r="I76">
            <v>3</v>
          </cell>
        </row>
        <row r="77">
          <cell r="B77">
            <v>9</v>
          </cell>
          <cell r="C77">
            <v>0</v>
          </cell>
          <cell r="D77">
            <v>100</v>
          </cell>
          <cell r="E77">
            <v>9876</v>
          </cell>
          <cell r="F77">
            <v>55</v>
          </cell>
          <cell r="G77">
            <v>920</v>
          </cell>
          <cell r="H77">
            <v>59</v>
          </cell>
          <cell r="I77">
            <v>5</v>
          </cell>
        </row>
        <row r="78">
          <cell r="B78">
            <v>0</v>
          </cell>
          <cell r="C78">
            <v>79</v>
          </cell>
          <cell r="D78">
            <v>144</v>
          </cell>
          <cell r="E78">
            <v>140</v>
          </cell>
          <cell r="F78">
            <v>1282</v>
          </cell>
          <cell r="G78">
            <v>0</v>
          </cell>
          <cell r="H78">
            <v>124</v>
          </cell>
          <cell r="I78">
            <v>10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1240</v>
          </cell>
          <cell r="F80">
            <v>190</v>
          </cell>
          <cell r="G80">
            <v>89</v>
          </cell>
          <cell r="H80">
            <v>0</v>
          </cell>
          <cell r="I80">
            <v>1</v>
          </cell>
        </row>
        <row r="81">
          <cell r="B81">
            <v>7483</v>
          </cell>
          <cell r="C81">
            <v>0</v>
          </cell>
          <cell r="D81">
            <v>30</v>
          </cell>
          <cell r="E81">
            <v>129</v>
          </cell>
          <cell r="F81">
            <v>61190</v>
          </cell>
          <cell r="G81">
            <v>19586</v>
          </cell>
          <cell r="H81">
            <v>781</v>
          </cell>
          <cell r="I81">
            <v>75</v>
          </cell>
        </row>
        <row r="82">
          <cell r="B82">
            <v>265</v>
          </cell>
          <cell r="C82">
            <v>1300</v>
          </cell>
          <cell r="D82">
            <v>60</v>
          </cell>
          <cell r="E82">
            <v>107</v>
          </cell>
          <cell r="F82">
            <v>3500</v>
          </cell>
          <cell r="G82">
            <v>127</v>
          </cell>
          <cell r="H82">
            <v>6</v>
          </cell>
          <cell r="I82">
            <v>4434</v>
          </cell>
        </row>
        <row r="83">
          <cell r="B83">
            <v>119</v>
          </cell>
          <cell r="C83">
            <v>1011</v>
          </cell>
          <cell r="D83">
            <v>3826</v>
          </cell>
          <cell r="E83">
            <v>1241</v>
          </cell>
          <cell r="F83">
            <v>530</v>
          </cell>
          <cell r="G83">
            <v>592</v>
          </cell>
          <cell r="H83">
            <v>93</v>
          </cell>
          <cell r="I83">
            <v>495</v>
          </cell>
        </row>
        <row r="84">
          <cell r="B84">
            <v>0</v>
          </cell>
          <cell r="C84">
            <v>0</v>
          </cell>
          <cell r="D84">
            <v>435</v>
          </cell>
          <cell r="E84">
            <v>0</v>
          </cell>
          <cell r="F84">
            <v>0</v>
          </cell>
          <cell r="G84">
            <v>290</v>
          </cell>
          <cell r="H84">
            <v>275</v>
          </cell>
          <cell r="I84">
            <v>280</v>
          </cell>
        </row>
        <row r="85">
          <cell r="B85">
            <v>2629</v>
          </cell>
          <cell r="C85">
            <v>1801</v>
          </cell>
          <cell r="D85">
            <v>0</v>
          </cell>
          <cell r="E85">
            <v>842</v>
          </cell>
          <cell r="F85">
            <v>16600</v>
          </cell>
          <cell r="G85">
            <v>3412</v>
          </cell>
          <cell r="H85">
            <v>3</v>
          </cell>
          <cell r="I85">
            <v>27123</v>
          </cell>
        </row>
        <row r="86">
          <cell r="B86">
            <v>115</v>
          </cell>
          <cell r="C86">
            <v>10454</v>
          </cell>
          <cell r="D86">
            <v>0</v>
          </cell>
          <cell r="E86">
            <v>50</v>
          </cell>
          <cell r="F86">
            <v>2301</v>
          </cell>
          <cell r="G86">
            <v>0</v>
          </cell>
          <cell r="H86">
            <v>0</v>
          </cell>
          <cell r="I86">
            <v>20</v>
          </cell>
        </row>
        <row r="87">
          <cell r="B87">
            <v>1170</v>
          </cell>
          <cell r="C87">
            <v>1</v>
          </cell>
          <cell r="D87">
            <v>0</v>
          </cell>
          <cell r="E87">
            <v>3</v>
          </cell>
          <cell r="F87">
            <v>860</v>
          </cell>
          <cell r="G87">
            <v>4009</v>
          </cell>
          <cell r="H87">
            <v>5</v>
          </cell>
          <cell r="I87">
            <v>1302</v>
          </cell>
        </row>
        <row r="88">
          <cell r="B88">
            <v>22012</v>
          </cell>
          <cell r="C88">
            <v>7895</v>
          </cell>
          <cell r="D88">
            <v>166973</v>
          </cell>
          <cell r="E88">
            <v>4370</v>
          </cell>
          <cell r="F88">
            <v>25565</v>
          </cell>
          <cell r="G88">
            <v>65343</v>
          </cell>
          <cell r="H88">
            <v>21418</v>
          </cell>
          <cell r="I88">
            <v>554</v>
          </cell>
        </row>
        <row r="89">
          <cell r="B89">
            <v>134767</v>
          </cell>
          <cell r="C89">
            <v>166937</v>
          </cell>
          <cell r="D89">
            <v>30066</v>
          </cell>
          <cell r="E89">
            <v>202607</v>
          </cell>
          <cell r="F89">
            <v>6717</v>
          </cell>
          <cell r="G89">
            <v>83475</v>
          </cell>
          <cell r="H89">
            <v>27291</v>
          </cell>
          <cell r="I89">
            <v>2350</v>
          </cell>
        </row>
      </sheetData>
      <sheetData sheetId="5">
        <row r="55">
          <cell r="B55">
            <v>560</v>
          </cell>
          <cell r="C55">
            <v>356322</v>
          </cell>
          <cell r="D55">
            <v>439</v>
          </cell>
          <cell r="E55">
            <v>116692</v>
          </cell>
          <cell r="F55">
            <v>2000</v>
          </cell>
          <cell r="G55">
            <v>0</v>
          </cell>
          <cell r="H55">
            <v>610</v>
          </cell>
          <cell r="I55">
            <v>4612</v>
          </cell>
        </row>
        <row r="56">
          <cell r="B56">
            <v>3480</v>
          </cell>
          <cell r="C56">
            <v>933</v>
          </cell>
          <cell r="D56">
            <v>2981</v>
          </cell>
          <cell r="E56">
            <v>1068</v>
          </cell>
          <cell r="F56">
            <v>4768</v>
          </cell>
          <cell r="G56">
            <v>993</v>
          </cell>
          <cell r="H56">
            <v>7354</v>
          </cell>
          <cell r="I56">
            <v>1038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1510</v>
          </cell>
          <cell r="C58">
            <v>71746</v>
          </cell>
          <cell r="D58">
            <v>370</v>
          </cell>
          <cell r="E58">
            <v>1110</v>
          </cell>
          <cell r="F58">
            <v>8510</v>
          </cell>
          <cell r="G58">
            <v>4288</v>
          </cell>
          <cell r="H58">
            <v>640</v>
          </cell>
          <cell r="I58">
            <v>29780</v>
          </cell>
        </row>
        <row r="59">
          <cell r="B59">
            <v>0</v>
          </cell>
          <cell r="C59">
            <v>0</v>
          </cell>
          <cell r="D59">
            <v>300</v>
          </cell>
          <cell r="E59">
            <v>0</v>
          </cell>
          <cell r="F59">
            <v>0</v>
          </cell>
          <cell r="G59">
            <v>0</v>
          </cell>
          <cell r="H59">
            <v>3655</v>
          </cell>
          <cell r="I59">
            <v>0</v>
          </cell>
        </row>
        <row r="60">
          <cell r="B60">
            <v>1131</v>
          </cell>
          <cell r="C60">
            <v>677</v>
          </cell>
          <cell r="D60">
            <v>2525</v>
          </cell>
          <cell r="E60">
            <v>2284</v>
          </cell>
          <cell r="F60">
            <v>7163</v>
          </cell>
          <cell r="G60">
            <v>625</v>
          </cell>
          <cell r="H60">
            <v>234</v>
          </cell>
          <cell r="I60">
            <v>20466</v>
          </cell>
        </row>
        <row r="61">
          <cell r="B61">
            <v>195</v>
          </cell>
          <cell r="C61">
            <v>167</v>
          </cell>
          <cell r="D61">
            <v>955</v>
          </cell>
          <cell r="E61">
            <v>531</v>
          </cell>
          <cell r="F61">
            <v>2727</v>
          </cell>
          <cell r="G61">
            <v>4063</v>
          </cell>
          <cell r="H61">
            <v>1913</v>
          </cell>
          <cell r="I61">
            <v>1600</v>
          </cell>
        </row>
        <row r="62">
          <cell r="B62">
            <v>55</v>
          </cell>
          <cell r="C62">
            <v>0</v>
          </cell>
          <cell r="D62">
            <v>0</v>
          </cell>
          <cell r="E62">
            <v>0</v>
          </cell>
          <cell r="F62">
            <v>30</v>
          </cell>
          <cell r="G62">
            <v>447</v>
          </cell>
          <cell r="H62">
            <v>0</v>
          </cell>
          <cell r="I62">
            <v>0</v>
          </cell>
        </row>
        <row r="63">
          <cell r="B63">
            <v>904</v>
          </cell>
          <cell r="C63">
            <v>1364</v>
          </cell>
          <cell r="D63">
            <v>10099</v>
          </cell>
          <cell r="E63">
            <v>430</v>
          </cell>
          <cell r="F63">
            <v>2620</v>
          </cell>
          <cell r="G63">
            <v>8750</v>
          </cell>
          <cell r="H63">
            <v>4141</v>
          </cell>
          <cell r="I63">
            <v>911</v>
          </cell>
        </row>
        <row r="64">
          <cell r="B64">
            <v>2723</v>
          </cell>
          <cell r="C64">
            <v>806</v>
          </cell>
          <cell r="D64">
            <v>2845</v>
          </cell>
          <cell r="E64">
            <v>3806</v>
          </cell>
          <cell r="F64">
            <v>210</v>
          </cell>
          <cell r="G64">
            <v>185</v>
          </cell>
          <cell r="H64">
            <v>3449</v>
          </cell>
          <cell r="I64">
            <v>484</v>
          </cell>
        </row>
        <row r="65">
          <cell r="B65">
            <v>33</v>
          </cell>
          <cell r="C65">
            <v>2038</v>
          </cell>
          <cell r="D65">
            <v>35</v>
          </cell>
          <cell r="E65">
            <v>18</v>
          </cell>
          <cell r="F65">
            <v>910</v>
          </cell>
          <cell r="G65">
            <v>143</v>
          </cell>
          <cell r="H65">
            <v>0</v>
          </cell>
          <cell r="I65">
            <v>1275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2628</v>
          </cell>
          <cell r="F66">
            <v>2040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706</v>
          </cell>
          <cell r="C67">
            <v>1498</v>
          </cell>
          <cell r="D67">
            <v>258</v>
          </cell>
          <cell r="E67">
            <v>183</v>
          </cell>
          <cell r="F67">
            <v>1280</v>
          </cell>
          <cell r="G67">
            <v>827</v>
          </cell>
          <cell r="H67">
            <v>11</v>
          </cell>
          <cell r="I67">
            <v>437</v>
          </cell>
        </row>
        <row r="68">
          <cell r="B68">
            <v>4870</v>
          </cell>
          <cell r="C68">
            <v>4437</v>
          </cell>
          <cell r="D68">
            <v>3106</v>
          </cell>
          <cell r="E68">
            <v>9993</v>
          </cell>
          <cell r="F68">
            <v>2154</v>
          </cell>
          <cell r="G68">
            <v>1119</v>
          </cell>
          <cell r="H68">
            <v>2253</v>
          </cell>
          <cell r="I68">
            <v>989</v>
          </cell>
        </row>
        <row r="69">
          <cell r="B69">
            <v>1443</v>
          </cell>
          <cell r="C69">
            <v>539</v>
          </cell>
          <cell r="D69">
            <v>5258</v>
          </cell>
          <cell r="E69">
            <v>1681</v>
          </cell>
          <cell r="F69">
            <v>825</v>
          </cell>
          <cell r="G69">
            <v>1124</v>
          </cell>
          <cell r="H69">
            <v>817</v>
          </cell>
          <cell r="I69">
            <v>171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942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216</v>
          </cell>
          <cell r="C71">
            <v>3173</v>
          </cell>
          <cell r="D71">
            <v>744</v>
          </cell>
          <cell r="E71">
            <v>3568</v>
          </cell>
          <cell r="F71">
            <v>4090</v>
          </cell>
          <cell r="G71">
            <v>3489</v>
          </cell>
          <cell r="H71">
            <v>25</v>
          </cell>
          <cell r="I71">
            <v>800</v>
          </cell>
        </row>
        <row r="72">
          <cell r="B72">
            <v>115</v>
          </cell>
          <cell r="C72">
            <v>139</v>
          </cell>
          <cell r="D72">
            <v>1441</v>
          </cell>
          <cell r="E72">
            <v>4575</v>
          </cell>
          <cell r="F72">
            <v>385</v>
          </cell>
          <cell r="G72">
            <v>91</v>
          </cell>
          <cell r="H72">
            <v>153</v>
          </cell>
          <cell r="I72">
            <v>101</v>
          </cell>
        </row>
        <row r="73">
          <cell r="B73">
            <v>13</v>
          </cell>
          <cell r="C73">
            <v>9</v>
          </cell>
          <cell r="D73">
            <v>11</v>
          </cell>
          <cell r="E73">
            <v>1476</v>
          </cell>
          <cell r="F73">
            <v>2685</v>
          </cell>
          <cell r="G73">
            <v>144</v>
          </cell>
          <cell r="H73">
            <v>5077</v>
          </cell>
          <cell r="I73">
            <v>0</v>
          </cell>
        </row>
        <row r="74">
          <cell r="B74">
            <v>36</v>
          </cell>
          <cell r="C74">
            <v>67</v>
          </cell>
          <cell r="D74">
            <v>158</v>
          </cell>
          <cell r="E74">
            <v>216</v>
          </cell>
          <cell r="F74">
            <v>213</v>
          </cell>
          <cell r="G74">
            <v>67</v>
          </cell>
          <cell r="H74">
            <v>57</v>
          </cell>
          <cell r="I74">
            <v>27</v>
          </cell>
        </row>
        <row r="75">
          <cell r="B75">
            <v>0</v>
          </cell>
          <cell r="C75">
            <v>1</v>
          </cell>
          <cell r="D75">
            <v>17</v>
          </cell>
          <cell r="E75">
            <v>869</v>
          </cell>
          <cell r="F75">
            <v>305</v>
          </cell>
          <cell r="G75">
            <v>6</v>
          </cell>
          <cell r="H75">
            <v>0</v>
          </cell>
          <cell r="I75">
            <v>2</v>
          </cell>
        </row>
        <row r="76">
          <cell r="B76">
            <v>9</v>
          </cell>
          <cell r="C76">
            <v>0</v>
          </cell>
          <cell r="D76">
            <v>100</v>
          </cell>
          <cell r="E76">
            <v>9002</v>
          </cell>
          <cell r="F76">
            <v>50</v>
          </cell>
          <cell r="G76">
            <v>363</v>
          </cell>
          <cell r="H76">
            <v>84</v>
          </cell>
          <cell r="I76">
            <v>0</v>
          </cell>
        </row>
        <row r="77">
          <cell r="B77">
            <v>0</v>
          </cell>
          <cell r="C77">
            <v>81</v>
          </cell>
          <cell r="D77">
            <v>90</v>
          </cell>
          <cell r="E77">
            <v>570</v>
          </cell>
          <cell r="F77">
            <v>1070</v>
          </cell>
          <cell r="G77">
            <v>2</v>
          </cell>
          <cell r="H77">
            <v>52</v>
          </cell>
          <cell r="I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B79">
            <v>0</v>
          </cell>
          <cell r="C79">
            <v>0</v>
          </cell>
          <cell r="D79">
            <v>22</v>
          </cell>
          <cell r="E79">
            <v>713</v>
          </cell>
          <cell r="F79">
            <v>135</v>
          </cell>
          <cell r="G79">
            <v>27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13</v>
          </cell>
          <cell r="E80">
            <v>129</v>
          </cell>
          <cell r="F80">
            <v>580</v>
          </cell>
          <cell r="G80">
            <v>575</v>
          </cell>
          <cell r="H80">
            <v>79</v>
          </cell>
          <cell r="I80">
            <v>0</v>
          </cell>
        </row>
        <row r="81">
          <cell r="B81">
            <v>145</v>
          </cell>
          <cell r="C81">
            <v>576</v>
          </cell>
          <cell r="D81">
            <v>0</v>
          </cell>
          <cell r="E81">
            <v>127</v>
          </cell>
          <cell r="F81">
            <v>5820</v>
          </cell>
          <cell r="G81">
            <v>0</v>
          </cell>
          <cell r="H81">
            <v>2</v>
          </cell>
          <cell r="I81">
            <v>2070</v>
          </cell>
        </row>
        <row r="82">
          <cell r="B82">
            <v>170</v>
          </cell>
          <cell r="C82">
            <v>1107</v>
          </cell>
          <cell r="D82">
            <v>3805</v>
          </cell>
          <cell r="E82">
            <v>1095</v>
          </cell>
          <cell r="F82">
            <v>220</v>
          </cell>
          <cell r="G82">
            <v>1231</v>
          </cell>
          <cell r="H82">
            <v>177</v>
          </cell>
          <cell r="I82">
            <v>415</v>
          </cell>
        </row>
        <row r="83">
          <cell r="B83">
            <v>0</v>
          </cell>
          <cell r="C83">
            <v>0</v>
          </cell>
          <cell r="D83">
            <v>120</v>
          </cell>
          <cell r="E83">
            <v>0</v>
          </cell>
          <cell r="F83">
            <v>0</v>
          </cell>
          <cell r="G83">
            <v>434</v>
          </cell>
          <cell r="H83">
            <v>315</v>
          </cell>
          <cell r="I83">
            <v>100</v>
          </cell>
        </row>
        <row r="84">
          <cell r="B84">
            <v>3</v>
          </cell>
          <cell r="C84">
            <v>3140</v>
          </cell>
          <cell r="D84">
            <v>0</v>
          </cell>
          <cell r="E84">
            <v>833</v>
          </cell>
          <cell r="F84">
            <v>20100</v>
          </cell>
          <cell r="G84">
            <v>4442</v>
          </cell>
          <cell r="H84">
            <v>0</v>
          </cell>
          <cell r="I84">
            <v>16458</v>
          </cell>
        </row>
        <row r="85">
          <cell r="B85">
            <v>363</v>
          </cell>
          <cell r="C85">
            <v>9990</v>
          </cell>
          <cell r="D85">
            <v>0</v>
          </cell>
          <cell r="E85">
            <v>69</v>
          </cell>
          <cell r="F85">
            <v>600</v>
          </cell>
          <cell r="G85">
            <v>0</v>
          </cell>
          <cell r="H85">
            <v>0</v>
          </cell>
          <cell r="I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5</v>
          </cell>
          <cell r="F86">
            <v>550</v>
          </cell>
          <cell r="G86">
            <v>997</v>
          </cell>
          <cell r="H86">
            <v>0</v>
          </cell>
          <cell r="I86">
            <v>10</v>
          </cell>
        </row>
        <row r="87">
          <cell r="B87">
            <v>18799</v>
          </cell>
          <cell r="C87">
            <v>7934</v>
          </cell>
          <cell r="D87">
            <v>172030</v>
          </cell>
          <cell r="E87">
            <v>4059</v>
          </cell>
          <cell r="F87">
            <v>12579</v>
          </cell>
          <cell r="G87">
            <v>63374</v>
          </cell>
          <cell r="H87">
            <v>19119</v>
          </cell>
          <cell r="I87">
            <v>465</v>
          </cell>
        </row>
        <row r="88">
          <cell r="B88">
            <v>99463</v>
          </cell>
          <cell r="C88">
            <v>167209</v>
          </cell>
          <cell r="D88">
            <v>11548</v>
          </cell>
          <cell r="E88">
            <v>200011</v>
          </cell>
          <cell r="F88">
            <v>19028</v>
          </cell>
          <cell r="G88">
            <v>89490</v>
          </cell>
          <cell r="H88">
            <v>16836</v>
          </cell>
          <cell r="I88">
            <v>2741</v>
          </cell>
        </row>
      </sheetData>
      <sheetData sheetId="6">
        <row r="56">
          <cell r="B56">
            <v>2842</v>
          </cell>
          <cell r="C56">
            <v>184820</v>
          </cell>
          <cell r="D56">
            <v>35777</v>
          </cell>
          <cell r="E56">
            <v>50611</v>
          </cell>
          <cell r="F56">
            <v>1800</v>
          </cell>
          <cell r="G56">
            <v>0</v>
          </cell>
          <cell r="H56">
            <v>1244</v>
          </cell>
          <cell r="I56">
            <v>11692</v>
          </cell>
        </row>
        <row r="57">
          <cell r="B57">
            <v>6557</v>
          </cell>
          <cell r="C57">
            <v>1895</v>
          </cell>
          <cell r="D57">
            <v>2411</v>
          </cell>
          <cell r="E57">
            <v>962</v>
          </cell>
          <cell r="F57">
            <v>4117</v>
          </cell>
          <cell r="G57">
            <v>2771</v>
          </cell>
          <cell r="H57">
            <v>3748</v>
          </cell>
          <cell r="I57">
            <v>1039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1510</v>
          </cell>
          <cell r="C59">
            <v>239110</v>
          </cell>
          <cell r="D59">
            <v>370</v>
          </cell>
          <cell r="E59">
            <v>980</v>
          </cell>
          <cell r="F59">
            <v>8530</v>
          </cell>
          <cell r="G59">
            <v>4155</v>
          </cell>
          <cell r="H59">
            <v>610</v>
          </cell>
          <cell r="I59">
            <v>29700</v>
          </cell>
        </row>
        <row r="60">
          <cell r="B60">
            <v>0</v>
          </cell>
          <cell r="C60">
            <v>0</v>
          </cell>
          <cell r="D60">
            <v>184</v>
          </cell>
          <cell r="E60">
            <v>0</v>
          </cell>
          <cell r="F60">
            <v>0</v>
          </cell>
          <cell r="G60">
            <v>15</v>
          </cell>
          <cell r="H60">
            <v>1975</v>
          </cell>
          <cell r="I60">
            <v>110</v>
          </cell>
        </row>
        <row r="61">
          <cell r="B61">
            <v>997</v>
          </cell>
          <cell r="C61">
            <v>599</v>
          </cell>
          <cell r="D61">
            <v>2333</v>
          </cell>
          <cell r="E61">
            <v>2221</v>
          </cell>
          <cell r="F61">
            <v>628</v>
          </cell>
          <cell r="G61">
            <v>999</v>
          </cell>
          <cell r="H61">
            <v>565</v>
          </cell>
          <cell r="I61">
            <v>408</v>
          </cell>
        </row>
        <row r="62">
          <cell r="B62">
            <v>25</v>
          </cell>
          <cell r="C62">
            <v>149</v>
          </cell>
          <cell r="D62">
            <v>401</v>
          </cell>
          <cell r="E62">
            <v>1044</v>
          </cell>
          <cell r="F62">
            <v>170</v>
          </cell>
          <cell r="G62">
            <v>472</v>
          </cell>
          <cell r="H62">
            <v>100</v>
          </cell>
          <cell r="I62">
            <v>44</v>
          </cell>
        </row>
        <row r="63">
          <cell r="B63">
            <v>70</v>
          </cell>
          <cell r="C63">
            <v>0</v>
          </cell>
          <cell r="D63">
            <v>0</v>
          </cell>
          <cell r="E63">
            <v>0</v>
          </cell>
          <cell r="F63">
            <v>35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331</v>
          </cell>
          <cell r="C64">
            <v>1049</v>
          </cell>
          <cell r="D64">
            <v>4769</v>
          </cell>
          <cell r="E64">
            <v>98</v>
          </cell>
          <cell r="F64">
            <v>842</v>
          </cell>
          <cell r="G64">
            <v>1699</v>
          </cell>
          <cell r="H64">
            <v>2537</v>
          </cell>
          <cell r="I64">
            <v>290</v>
          </cell>
        </row>
        <row r="65">
          <cell r="B65">
            <v>1431</v>
          </cell>
          <cell r="C65">
            <v>545</v>
          </cell>
          <cell r="D65">
            <v>224</v>
          </cell>
          <cell r="E65">
            <v>983</v>
          </cell>
          <cell r="F65">
            <v>2086</v>
          </cell>
          <cell r="G65">
            <v>166</v>
          </cell>
          <cell r="H65">
            <v>1874</v>
          </cell>
          <cell r="I65">
            <v>447</v>
          </cell>
        </row>
        <row r="66">
          <cell r="B66">
            <v>140</v>
          </cell>
          <cell r="C66">
            <v>1596</v>
          </cell>
          <cell r="D66">
            <v>175</v>
          </cell>
          <cell r="E66">
            <v>224</v>
          </cell>
          <cell r="F66">
            <v>1673</v>
          </cell>
          <cell r="G66">
            <v>171</v>
          </cell>
          <cell r="H66">
            <v>0</v>
          </cell>
          <cell r="I66">
            <v>2133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2060</v>
          </cell>
          <cell r="F67">
            <v>735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623</v>
          </cell>
          <cell r="C68">
            <v>1411</v>
          </cell>
          <cell r="D68">
            <v>314</v>
          </cell>
          <cell r="E68">
            <v>426</v>
          </cell>
          <cell r="F68">
            <v>995</v>
          </cell>
          <cell r="G68">
            <v>625</v>
          </cell>
          <cell r="H68">
            <v>168</v>
          </cell>
          <cell r="I68">
            <v>479</v>
          </cell>
        </row>
        <row r="69">
          <cell r="B69">
            <v>4248</v>
          </cell>
          <cell r="C69">
            <v>3421</v>
          </cell>
          <cell r="D69">
            <v>3248</v>
          </cell>
          <cell r="E69">
            <v>7014</v>
          </cell>
          <cell r="F69">
            <v>5031</v>
          </cell>
          <cell r="G69">
            <v>372</v>
          </cell>
          <cell r="H69">
            <v>5873</v>
          </cell>
          <cell r="I69">
            <v>1019</v>
          </cell>
        </row>
        <row r="70">
          <cell r="B70">
            <v>381</v>
          </cell>
          <cell r="C70">
            <v>480</v>
          </cell>
          <cell r="D70">
            <v>5160</v>
          </cell>
          <cell r="E70">
            <v>1921</v>
          </cell>
          <cell r="F70">
            <v>861</v>
          </cell>
          <cell r="G70">
            <v>932</v>
          </cell>
          <cell r="H70">
            <v>473</v>
          </cell>
          <cell r="I70">
            <v>115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2201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422</v>
          </cell>
          <cell r="C72">
            <v>2512</v>
          </cell>
          <cell r="D72">
            <v>3273</v>
          </cell>
          <cell r="E72">
            <v>2012</v>
          </cell>
          <cell r="F72">
            <v>2545</v>
          </cell>
          <cell r="G72">
            <v>672</v>
          </cell>
          <cell r="H72">
            <v>0</v>
          </cell>
          <cell r="I72">
            <v>744</v>
          </cell>
        </row>
        <row r="73">
          <cell r="B73">
            <v>402</v>
          </cell>
          <cell r="C73">
            <v>219</v>
          </cell>
          <cell r="D73">
            <v>764</v>
          </cell>
          <cell r="E73">
            <v>4117</v>
          </cell>
          <cell r="F73">
            <v>410</v>
          </cell>
          <cell r="G73">
            <v>337</v>
          </cell>
          <cell r="H73">
            <v>418</v>
          </cell>
          <cell r="I73">
            <v>173</v>
          </cell>
        </row>
        <row r="74">
          <cell r="B74">
            <v>0</v>
          </cell>
          <cell r="C74">
            <v>352</v>
          </cell>
          <cell r="D74">
            <v>0</v>
          </cell>
          <cell r="E74">
            <v>2554</v>
          </cell>
          <cell r="F74">
            <v>2582</v>
          </cell>
          <cell r="G74">
            <v>472</v>
          </cell>
          <cell r="H74">
            <v>461</v>
          </cell>
          <cell r="I74">
            <v>0</v>
          </cell>
        </row>
        <row r="75">
          <cell r="B75">
            <v>71</v>
          </cell>
          <cell r="C75">
            <v>48</v>
          </cell>
          <cell r="D75">
            <v>46</v>
          </cell>
          <cell r="E75">
            <v>237</v>
          </cell>
          <cell r="F75">
            <v>449</v>
          </cell>
          <cell r="G75">
            <v>44</v>
          </cell>
          <cell r="H75">
            <v>37</v>
          </cell>
          <cell r="I75">
            <v>38</v>
          </cell>
        </row>
        <row r="76">
          <cell r="B76">
            <v>0</v>
          </cell>
          <cell r="C76">
            <v>2</v>
          </cell>
          <cell r="D76">
            <v>0</v>
          </cell>
          <cell r="E76">
            <v>451</v>
          </cell>
          <cell r="F76">
            <v>255</v>
          </cell>
          <cell r="G76">
            <v>14</v>
          </cell>
          <cell r="H76">
            <v>0</v>
          </cell>
          <cell r="I76">
            <v>28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9502</v>
          </cell>
          <cell r="F77">
            <v>80</v>
          </cell>
          <cell r="G77">
            <v>333</v>
          </cell>
          <cell r="H77">
            <v>19</v>
          </cell>
          <cell r="I77">
            <v>0</v>
          </cell>
        </row>
        <row r="78">
          <cell r="B78">
            <v>9</v>
          </cell>
          <cell r="C78">
            <v>116</v>
          </cell>
          <cell r="D78">
            <v>105</v>
          </cell>
          <cell r="E78">
            <v>337</v>
          </cell>
          <cell r="F78">
            <v>865</v>
          </cell>
          <cell r="G78">
            <v>3</v>
          </cell>
          <cell r="H78">
            <v>32</v>
          </cell>
          <cell r="I78">
            <v>13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1</v>
          </cell>
          <cell r="D80">
            <v>0</v>
          </cell>
          <cell r="E80">
            <v>826</v>
          </cell>
          <cell r="F80">
            <v>270</v>
          </cell>
          <cell r="G80">
            <v>38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420</v>
          </cell>
          <cell r="E81">
            <v>0</v>
          </cell>
          <cell r="F81">
            <v>68</v>
          </cell>
          <cell r="G81">
            <v>0</v>
          </cell>
          <cell r="H81">
            <v>54</v>
          </cell>
          <cell r="I81">
            <v>0</v>
          </cell>
        </row>
        <row r="82">
          <cell r="B82">
            <v>175</v>
          </cell>
          <cell r="C82">
            <v>171</v>
          </cell>
          <cell r="D82">
            <v>0</v>
          </cell>
          <cell r="E82">
            <v>214</v>
          </cell>
          <cell r="F82">
            <v>4140</v>
          </cell>
          <cell r="G82">
            <v>0</v>
          </cell>
          <cell r="H82">
            <v>4</v>
          </cell>
          <cell r="I82">
            <v>2419</v>
          </cell>
        </row>
        <row r="83">
          <cell r="B83">
            <v>29</v>
          </cell>
          <cell r="C83">
            <v>1191</v>
          </cell>
          <cell r="D83">
            <v>3888</v>
          </cell>
          <cell r="E83">
            <v>1076</v>
          </cell>
          <cell r="F83">
            <v>430</v>
          </cell>
          <cell r="G83">
            <v>912</v>
          </cell>
          <cell r="H83">
            <v>148</v>
          </cell>
          <cell r="I83">
            <v>467</v>
          </cell>
        </row>
        <row r="84">
          <cell r="B84">
            <v>15</v>
          </cell>
          <cell r="C84">
            <v>0</v>
          </cell>
          <cell r="D84">
            <v>465</v>
          </cell>
          <cell r="E84">
            <v>0</v>
          </cell>
          <cell r="F84">
            <v>0</v>
          </cell>
          <cell r="G84">
            <v>369</v>
          </cell>
          <cell r="H84">
            <v>98</v>
          </cell>
          <cell r="I84">
            <v>100</v>
          </cell>
        </row>
        <row r="85">
          <cell r="B85">
            <v>0</v>
          </cell>
          <cell r="C85">
            <v>1780</v>
          </cell>
          <cell r="D85">
            <v>0</v>
          </cell>
          <cell r="E85">
            <v>943</v>
          </cell>
          <cell r="F85">
            <v>23030</v>
          </cell>
          <cell r="G85">
            <v>675</v>
          </cell>
          <cell r="H85">
            <v>0</v>
          </cell>
          <cell r="I85">
            <v>8155</v>
          </cell>
        </row>
        <row r="86">
          <cell r="B86">
            <v>225</v>
          </cell>
          <cell r="C86">
            <v>10339</v>
          </cell>
          <cell r="D86">
            <v>200</v>
          </cell>
          <cell r="E86">
            <v>63</v>
          </cell>
          <cell r="F86">
            <v>1650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450</v>
          </cell>
          <cell r="G87">
            <v>5</v>
          </cell>
          <cell r="H87">
            <v>0</v>
          </cell>
          <cell r="I87">
            <v>0</v>
          </cell>
        </row>
        <row r="88">
          <cell r="B88">
            <v>21626</v>
          </cell>
          <cell r="C88">
            <v>9994</v>
          </cell>
          <cell r="D88">
            <v>192186</v>
          </cell>
          <cell r="E88">
            <v>4239</v>
          </cell>
          <cell r="F88">
            <v>14947</v>
          </cell>
          <cell r="G88">
            <v>61971</v>
          </cell>
          <cell r="H88">
            <v>19366</v>
          </cell>
          <cell r="I88">
            <v>232</v>
          </cell>
        </row>
        <row r="89">
          <cell r="B89">
            <v>147346</v>
          </cell>
          <cell r="C89">
            <v>169748</v>
          </cell>
          <cell r="D89">
            <v>13280</v>
          </cell>
          <cell r="E89">
            <v>199846</v>
          </cell>
          <cell r="F89">
            <v>17986</v>
          </cell>
          <cell r="G89">
            <v>83727</v>
          </cell>
          <cell r="H89">
            <v>26119</v>
          </cell>
          <cell r="I89">
            <v>1162</v>
          </cell>
        </row>
      </sheetData>
      <sheetData sheetId="7">
        <row r="56">
          <cell r="B56">
            <v>5562</v>
          </cell>
          <cell r="C56">
            <v>39906</v>
          </cell>
          <cell r="D56">
            <v>173210</v>
          </cell>
          <cell r="E56">
            <v>10001</v>
          </cell>
          <cell r="F56">
            <v>3555</v>
          </cell>
          <cell r="G56">
            <v>0</v>
          </cell>
          <cell r="H56">
            <v>5269</v>
          </cell>
          <cell r="I56">
            <v>9940</v>
          </cell>
        </row>
        <row r="57">
          <cell r="B57">
            <v>3285</v>
          </cell>
          <cell r="C57">
            <v>595</v>
          </cell>
          <cell r="D57">
            <v>1041</v>
          </cell>
          <cell r="E57">
            <v>780</v>
          </cell>
          <cell r="F57">
            <v>2190</v>
          </cell>
          <cell r="G57">
            <v>1402</v>
          </cell>
          <cell r="H57">
            <v>7329</v>
          </cell>
          <cell r="I57">
            <v>412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1508</v>
          </cell>
          <cell r="C59">
            <v>239120</v>
          </cell>
          <cell r="D59">
            <v>370</v>
          </cell>
          <cell r="E59">
            <v>980</v>
          </cell>
          <cell r="F59">
            <v>8530</v>
          </cell>
          <cell r="G59">
            <v>4455</v>
          </cell>
          <cell r="H59">
            <v>600</v>
          </cell>
          <cell r="I59">
            <v>29706</v>
          </cell>
        </row>
        <row r="60">
          <cell r="B60">
            <v>0</v>
          </cell>
          <cell r="C60">
            <v>0</v>
          </cell>
          <cell r="D60">
            <v>1815</v>
          </cell>
          <cell r="E60">
            <v>0</v>
          </cell>
          <cell r="F60">
            <v>5</v>
          </cell>
          <cell r="G60">
            <v>131</v>
          </cell>
          <cell r="H60">
            <v>1315</v>
          </cell>
          <cell r="I60">
            <v>55</v>
          </cell>
        </row>
        <row r="61">
          <cell r="B61">
            <v>646</v>
          </cell>
          <cell r="C61">
            <v>240</v>
          </cell>
          <cell r="D61">
            <v>1169</v>
          </cell>
          <cell r="E61">
            <v>265</v>
          </cell>
          <cell r="F61">
            <v>299</v>
          </cell>
          <cell r="G61">
            <v>269</v>
          </cell>
          <cell r="H61">
            <v>80</v>
          </cell>
          <cell r="I61">
            <v>0</v>
          </cell>
        </row>
        <row r="62">
          <cell r="B62">
            <v>40</v>
          </cell>
          <cell r="C62">
            <v>189</v>
          </cell>
          <cell r="D62">
            <v>481</v>
          </cell>
          <cell r="E62">
            <v>3118</v>
          </cell>
          <cell r="F62">
            <v>256</v>
          </cell>
          <cell r="G62">
            <v>1204</v>
          </cell>
          <cell r="H62">
            <v>398</v>
          </cell>
          <cell r="I62">
            <v>0</v>
          </cell>
        </row>
        <row r="63">
          <cell r="B63">
            <v>95</v>
          </cell>
          <cell r="C63">
            <v>0</v>
          </cell>
          <cell r="D63">
            <v>0</v>
          </cell>
          <cell r="E63">
            <v>0</v>
          </cell>
          <cell r="F63">
            <v>55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647</v>
          </cell>
          <cell r="C64">
            <v>477</v>
          </cell>
          <cell r="D64">
            <v>5955</v>
          </cell>
          <cell r="E64">
            <v>437</v>
          </cell>
          <cell r="F64">
            <v>3742</v>
          </cell>
          <cell r="G64">
            <v>520</v>
          </cell>
          <cell r="H64">
            <v>4761</v>
          </cell>
          <cell r="I64">
            <v>552</v>
          </cell>
        </row>
        <row r="65">
          <cell r="B65">
            <v>2193</v>
          </cell>
          <cell r="C65">
            <v>2092</v>
          </cell>
          <cell r="D65">
            <v>78</v>
          </cell>
          <cell r="E65">
            <v>2650</v>
          </cell>
          <cell r="F65">
            <v>1935</v>
          </cell>
          <cell r="G65">
            <v>168</v>
          </cell>
          <cell r="H65">
            <v>3661</v>
          </cell>
          <cell r="I65">
            <v>382</v>
          </cell>
        </row>
        <row r="66">
          <cell r="B66">
            <v>0</v>
          </cell>
          <cell r="C66">
            <v>1046</v>
          </cell>
          <cell r="D66">
            <v>70</v>
          </cell>
          <cell r="E66">
            <v>137</v>
          </cell>
          <cell r="F66">
            <v>1840</v>
          </cell>
          <cell r="G66">
            <v>349</v>
          </cell>
          <cell r="H66">
            <v>0</v>
          </cell>
          <cell r="I66">
            <v>775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2530</v>
          </cell>
          <cell r="F67">
            <v>310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492</v>
          </cell>
          <cell r="C68">
            <v>1714</v>
          </cell>
          <cell r="D68">
            <v>210</v>
          </cell>
          <cell r="E68">
            <v>397</v>
          </cell>
          <cell r="F68">
            <v>1895</v>
          </cell>
          <cell r="G68">
            <v>432</v>
          </cell>
          <cell r="H68">
            <v>13</v>
          </cell>
          <cell r="I68">
            <v>217</v>
          </cell>
        </row>
        <row r="69">
          <cell r="B69">
            <v>5552</v>
          </cell>
          <cell r="C69">
            <v>2600</v>
          </cell>
          <cell r="D69">
            <v>3076</v>
          </cell>
          <cell r="E69">
            <v>6476</v>
          </cell>
          <cell r="F69">
            <v>3133</v>
          </cell>
          <cell r="G69">
            <v>865</v>
          </cell>
          <cell r="H69">
            <v>2310</v>
          </cell>
          <cell r="I69">
            <v>768</v>
          </cell>
        </row>
        <row r="70">
          <cell r="B70">
            <v>940</v>
          </cell>
          <cell r="C70">
            <v>1167</v>
          </cell>
          <cell r="D70">
            <v>4137</v>
          </cell>
          <cell r="E70">
            <v>2296</v>
          </cell>
          <cell r="F70">
            <v>995</v>
          </cell>
          <cell r="G70">
            <v>940</v>
          </cell>
          <cell r="H70">
            <v>931</v>
          </cell>
          <cell r="I70">
            <v>128</v>
          </cell>
        </row>
        <row r="71">
          <cell r="B71">
            <v>2</v>
          </cell>
          <cell r="C71">
            <v>0</v>
          </cell>
          <cell r="D71">
            <v>0</v>
          </cell>
          <cell r="E71">
            <v>2201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549</v>
          </cell>
          <cell r="C72">
            <v>2499</v>
          </cell>
          <cell r="D72">
            <v>539</v>
          </cell>
          <cell r="E72">
            <v>1986</v>
          </cell>
          <cell r="F72">
            <v>2794</v>
          </cell>
          <cell r="G72">
            <v>506</v>
          </cell>
          <cell r="H72">
            <v>406</v>
          </cell>
          <cell r="I72">
            <v>308</v>
          </cell>
        </row>
        <row r="73">
          <cell r="B73">
            <v>147</v>
          </cell>
          <cell r="C73">
            <v>122</v>
          </cell>
          <cell r="D73">
            <v>2378</v>
          </cell>
          <cell r="E73">
            <v>4440</v>
          </cell>
          <cell r="F73">
            <v>110</v>
          </cell>
          <cell r="G73">
            <v>170</v>
          </cell>
          <cell r="H73">
            <v>215</v>
          </cell>
          <cell r="I73">
            <v>82</v>
          </cell>
        </row>
        <row r="74">
          <cell r="B74">
            <v>7</v>
          </cell>
          <cell r="C74">
            <v>0</v>
          </cell>
          <cell r="D74">
            <v>2</v>
          </cell>
          <cell r="E74">
            <v>564</v>
          </cell>
          <cell r="F74">
            <v>1356</v>
          </cell>
          <cell r="G74">
            <v>38</v>
          </cell>
          <cell r="H74">
            <v>4</v>
          </cell>
          <cell r="I74">
            <v>0</v>
          </cell>
        </row>
        <row r="75">
          <cell r="B75">
            <v>57</v>
          </cell>
          <cell r="C75">
            <v>63</v>
          </cell>
          <cell r="D75">
            <v>141</v>
          </cell>
          <cell r="E75">
            <v>135</v>
          </cell>
          <cell r="F75">
            <v>193</v>
          </cell>
          <cell r="G75">
            <v>98</v>
          </cell>
          <cell r="H75">
            <v>64</v>
          </cell>
          <cell r="I75">
            <v>59</v>
          </cell>
        </row>
        <row r="76">
          <cell r="B76">
            <v>0</v>
          </cell>
          <cell r="C76">
            <v>1</v>
          </cell>
          <cell r="D76">
            <v>0</v>
          </cell>
          <cell r="E76">
            <v>652</v>
          </cell>
          <cell r="F76">
            <v>438</v>
          </cell>
          <cell r="G76">
            <v>6</v>
          </cell>
          <cell r="H76">
            <v>0</v>
          </cell>
          <cell r="I76">
            <v>3</v>
          </cell>
        </row>
        <row r="77">
          <cell r="B77">
            <v>9</v>
          </cell>
          <cell r="C77">
            <v>0</v>
          </cell>
          <cell r="D77">
            <v>120</v>
          </cell>
          <cell r="E77">
            <v>15801</v>
          </cell>
          <cell r="F77">
            <v>81</v>
          </cell>
          <cell r="G77">
            <v>216</v>
          </cell>
          <cell r="H77">
            <v>91</v>
          </cell>
          <cell r="I77">
            <v>0</v>
          </cell>
        </row>
        <row r="78">
          <cell r="B78">
            <v>71</v>
          </cell>
          <cell r="C78">
            <v>36</v>
          </cell>
          <cell r="D78">
            <v>2</v>
          </cell>
          <cell r="E78">
            <v>374</v>
          </cell>
          <cell r="F78">
            <v>1202</v>
          </cell>
          <cell r="G78">
            <v>3</v>
          </cell>
          <cell r="H78">
            <v>3</v>
          </cell>
          <cell r="I78">
            <v>9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37</v>
          </cell>
          <cell r="D80">
            <v>0</v>
          </cell>
          <cell r="E80">
            <v>826</v>
          </cell>
          <cell r="F80">
            <v>293</v>
          </cell>
          <cell r="G80">
            <v>20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129</v>
          </cell>
          <cell r="F81">
            <v>110</v>
          </cell>
          <cell r="G81">
            <v>330</v>
          </cell>
          <cell r="H81">
            <v>10</v>
          </cell>
          <cell r="I81">
            <v>110</v>
          </cell>
        </row>
        <row r="82">
          <cell r="B82">
            <v>181</v>
          </cell>
          <cell r="C82">
            <v>1296</v>
          </cell>
          <cell r="D82">
            <v>40</v>
          </cell>
          <cell r="E82">
            <v>297</v>
          </cell>
          <cell r="F82">
            <v>3874</v>
          </cell>
          <cell r="G82">
            <v>41</v>
          </cell>
          <cell r="H82">
            <v>0</v>
          </cell>
          <cell r="I82">
            <v>2886</v>
          </cell>
        </row>
        <row r="83">
          <cell r="B83">
            <v>567</v>
          </cell>
          <cell r="C83">
            <v>1204</v>
          </cell>
          <cell r="D83">
            <v>4055</v>
          </cell>
          <cell r="E83">
            <v>1078</v>
          </cell>
          <cell r="F83">
            <v>293</v>
          </cell>
          <cell r="G83">
            <v>1058</v>
          </cell>
          <cell r="H83">
            <v>42</v>
          </cell>
          <cell r="I83">
            <v>575</v>
          </cell>
        </row>
        <row r="84">
          <cell r="B84">
            <v>70</v>
          </cell>
          <cell r="C84">
            <v>0</v>
          </cell>
          <cell r="D84">
            <v>413</v>
          </cell>
          <cell r="E84">
            <v>0</v>
          </cell>
          <cell r="F84">
            <v>0</v>
          </cell>
          <cell r="G84">
            <v>335</v>
          </cell>
          <cell r="H84">
            <v>207</v>
          </cell>
          <cell r="I84">
            <v>100</v>
          </cell>
        </row>
        <row r="85">
          <cell r="B85">
            <v>0</v>
          </cell>
          <cell r="C85">
            <v>160</v>
          </cell>
          <cell r="D85">
            <v>0</v>
          </cell>
          <cell r="E85">
            <v>433</v>
          </cell>
          <cell r="F85">
            <v>15640</v>
          </cell>
          <cell r="G85">
            <v>0</v>
          </cell>
          <cell r="H85">
            <v>0</v>
          </cell>
          <cell r="I85">
            <v>5061</v>
          </cell>
        </row>
        <row r="86">
          <cell r="B86">
            <v>220</v>
          </cell>
          <cell r="C86">
            <v>10481</v>
          </cell>
          <cell r="D86">
            <v>205</v>
          </cell>
          <cell r="E86">
            <v>28</v>
          </cell>
          <cell r="F86">
            <v>305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2</v>
          </cell>
          <cell r="C87">
            <v>0</v>
          </cell>
          <cell r="D87">
            <v>0</v>
          </cell>
          <cell r="E87">
            <v>30</v>
          </cell>
          <cell r="F87">
            <v>100</v>
          </cell>
          <cell r="G87">
            <v>110</v>
          </cell>
          <cell r="H87">
            <v>0</v>
          </cell>
          <cell r="I87">
            <v>0</v>
          </cell>
        </row>
        <row r="88">
          <cell r="B88">
            <v>21820</v>
          </cell>
          <cell r="C88">
            <v>8125</v>
          </cell>
          <cell r="D88">
            <v>193378</v>
          </cell>
          <cell r="E88">
            <v>4309</v>
          </cell>
          <cell r="F88">
            <v>11384</v>
          </cell>
          <cell r="G88">
            <v>68651</v>
          </cell>
          <cell r="H88">
            <v>19587</v>
          </cell>
          <cell r="I88">
            <v>327</v>
          </cell>
        </row>
        <row r="89">
          <cell r="B89">
            <v>146460</v>
          </cell>
          <cell r="C89">
            <v>167824</v>
          </cell>
          <cell r="D89">
            <v>14271</v>
          </cell>
          <cell r="E89">
            <v>205492</v>
          </cell>
          <cell r="F89">
            <v>19590</v>
          </cell>
          <cell r="G89">
            <v>83714</v>
          </cell>
          <cell r="H89">
            <v>27348</v>
          </cell>
          <cell r="I89">
            <v>2022</v>
          </cell>
        </row>
      </sheetData>
      <sheetData sheetId="8">
        <row r="56">
          <cell r="B56">
            <v>5095</v>
          </cell>
          <cell r="C56">
            <v>20426</v>
          </cell>
          <cell r="D56">
            <v>139829</v>
          </cell>
          <cell r="E56">
            <v>10403</v>
          </cell>
          <cell r="F56">
            <v>5691</v>
          </cell>
          <cell r="G56">
            <v>0</v>
          </cell>
          <cell r="H56">
            <v>13111</v>
          </cell>
          <cell r="I56">
            <v>2248</v>
          </cell>
        </row>
        <row r="57">
          <cell r="B57">
            <v>1577</v>
          </cell>
          <cell r="C57">
            <v>658</v>
          </cell>
          <cell r="D57">
            <v>1053</v>
          </cell>
          <cell r="E57">
            <v>1049</v>
          </cell>
          <cell r="F57">
            <v>1572</v>
          </cell>
          <cell r="G57">
            <v>3049</v>
          </cell>
          <cell r="H57">
            <v>10922</v>
          </cell>
          <cell r="I57">
            <v>687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1506</v>
          </cell>
          <cell r="C59">
            <v>239140</v>
          </cell>
          <cell r="D59">
            <v>370</v>
          </cell>
          <cell r="E59">
            <v>982</v>
          </cell>
          <cell r="F59">
            <v>8530</v>
          </cell>
          <cell r="G59">
            <v>4455</v>
          </cell>
          <cell r="H59">
            <v>600</v>
          </cell>
          <cell r="I59">
            <v>29706</v>
          </cell>
        </row>
        <row r="60">
          <cell r="B60">
            <v>0</v>
          </cell>
          <cell r="C60">
            <v>0</v>
          </cell>
          <cell r="D60">
            <v>2422</v>
          </cell>
          <cell r="E60">
            <v>0</v>
          </cell>
          <cell r="F60">
            <v>0</v>
          </cell>
          <cell r="G60">
            <v>185</v>
          </cell>
          <cell r="H60">
            <v>4297</v>
          </cell>
          <cell r="I60">
            <v>385</v>
          </cell>
        </row>
        <row r="61">
          <cell r="B61">
            <v>994</v>
          </cell>
          <cell r="C61">
            <v>114</v>
          </cell>
          <cell r="D61">
            <v>1040</v>
          </cell>
          <cell r="E61">
            <v>950</v>
          </cell>
          <cell r="F61">
            <v>266</v>
          </cell>
          <cell r="G61">
            <v>1308</v>
          </cell>
          <cell r="H61">
            <v>13176</v>
          </cell>
          <cell r="I61">
            <v>0</v>
          </cell>
        </row>
        <row r="62">
          <cell r="B62">
            <v>130</v>
          </cell>
          <cell r="C62">
            <v>153</v>
          </cell>
          <cell r="D62">
            <v>1137</v>
          </cell>
          <cell r="E62">
            <v>243</v>
          </cell>
          <cell r="F62">
            <v>384</v>
          </cell>
          <cell r="G62">
            <v>10119</v>
          </cell>
          <cell r="H62">
            <v>21862</v>
          </cell>
          <cell r="I62">
            <v>0</v>
          </cell>
        </row>
        <row r="63">
          <cell r="B63">
            <v>65</v>
          </cell>
          <cell r="C63">
            <v>0</v>
          </cell>
          <cell r="D63">
            <v>0</v>
          </cell>
          <cell r="E63">
            <v>0</v>
          </cell>
          <cell r="F63">
            <v>80</v>
          </cell>
          <cell r="G63">
            <v>315</v>
          </cell>
          <cell r="H63">
            <v>76</v>
          </cell>
          <cell r="I63">
            <v>0</v>
          </cell>
        </row>
        <row r="64">
          <cell r="B64">
            <v>131</v>
          </cell>
          <cell r="C64">
            <v>1244</v>
          </cell>
          <cell r="D64">
            <v>1243</v>
          </cell>
          <cell r="E64">
            <v>35</v>
          </cell>
          <cell r="F64">
            <v>83</v>
          </cell>
          <cell r="G64">
            <v>3656</v>
          </cell>
          <cell r="H64">
            <v>2349</v>
          </cell>
          <cell r="I64">
            <v>28</v>
          </cell>
        </row>
        <row r="65">
          <cell r="B65">
            <v>736</v>
          </cell>
          <cell r="C65">
            <v>1046</v>
          </cell>
          <cell r="D65">
            <v>83</v>
          </cell>
          <cell r="E65">
            <v>650</v>
          </cell>
          <cell r="F65">
            <v>600</v>
          </cell>
          <cell r="G65">
            <v>72</v>
          </cell>
          <cell r="H65">
            <v>1409</v>
          </cell>
          <cell r="I65">
            <v>300</v>
          </cell>
        </row>
        <row r="66">
          <cell r="B66">
            <v>0</v>
          </cell>
          <cell r="C66">
            <v>859</v>
          </cell>
          <cell r="D66">
            <v>5</v>
          </cell>
          <cell r="E66">
            <v>29</v>
          </cell>
          <cell r="F66">
            <v>680</v>
          </cell>
          <cell r="G66">
            <v>949</v>
          </cell>
          <cell r="H66">
            <v>0</v>
          </cell>
          <cell r="I66">
            <v>362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1977</v>
          </cell>
          <cell r="F67">
            <v>240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634</v>
          </cell>
          <cell r="C68">
            <v>833</v>
          </cell>
          <cell r="D68">
            <v>292</v>
          </cell>
          <cell r="E68">
            <v>254</v>
          </cell>
          <cell r="F68">
            <v>1660</v>
          </cell>
          <cell r="G68">
            <v>491</v>
          </cell>
          <cell r="H68">
            <v>12</v>
          </cell>
          <cell r="I68">
            <v>449</v>
          </cell>
        </row>
        <row r="69">
          <cell r="B69">
            <v>5109</v>
          </cell>
          <cell r="C69">
            <v>3185</v>
          </cell>
          <cell r="D69">
            <v>3492</v>
          </cell>
          <cell r="E69">
            <v>5161</v>
          </cell>
          <cell r="F69">
            <v>1697</v>
          </cell>
          <cell r="G69">
            <v>784</v>
          </cell>
          <cell r="H69">
            <v>1785</v>
          </cell>
          <cell r="I69">
            <v>883</v>
          </cell>
        </row>
        <row r="70">
          <cell r="B70">
            <v>468</v>
          </cell>
          <cell r="C70">
            <v>358</v>
          </cell>
          <cell r="D70">
            <v>3307</v>
          </cell>
          <cell r="E70">
            <v>1941</v>
          </cell>
          <cell r="F70">
            <v>1104</v>
          </cell>
          <cell r="G70">
            <v>575</v>
          </cell>
          <cell r="H70">
            <v>598</v>
          </cell>
          <cell r="I70">
            <v>193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626</v>
          </cell>
          <cell r="C72">
            <v>2138</v>
          </cell>
          <cell r="D72">
            <v>675</v>
          </cell>
          <cell r="E72">
            <v>1771</v>
          </cell>
          <cell r="F72">
            <v>2315</v>
          </cell>
          <cell r="G72">
            <v>580</v>
          </cell>
          <cell r="H72">
            <v>12</v>
          </cell>
          <cell r="I72">
            <v>312</v>
          </cell>
        </row>
        <row r="73">
          <cell r="B73">
            <v>271</v>
          </cell>
          <cell r="C73">
            <v>198</v>
          </cell>
          <cell r="D73">
            <v>622</v>
          </cell>
          <cell r="E73">
            <v>3336</v>
          </cell>
          <cell r="F73">
            <v>135</v>
          </cell>
          <cell r="G73">
            <v>78</v>
          </cell>
          <cell r="H73">
            <v>542</v>
          </cell>
          <cell r="I73">
            <v>74</v>
          </cell>
        </row>
        <row r="74">
          <cell r="B74">
            <v>181</v>
          </cell>
          <cell r="C74">
            <v>0</v>
          </cell>
          <cell r="D74">
            <v>0</v>
          </cell>
          <cell r="E74">
            <v>158</v>
          </cell>
          <cell r="F74">
            <v>90</v>
          </cell>
          <cell r="G74">
            <v>0</v>
          </cell>
          <cell r="H74">
            <v>702</v>
          </cell>
          <cell r="I74">
            <v>0</v>
          </cell>
        </row>
        <row r="75">
          <cell r="B75">
            <v>26</v>
          </cell>
          <cell r="C75">
            <v>59</v>
          </cell>
          <cell r="D75">
            <v>114</v>
          </cell>
          <cell r="E75">
            <v>287</v>
          </cell>
          <cell r="F75">
            <v>99</v>
          </cell>
          <cell r="G75">
            <v>35</v>
          </cell>
          <cell r="H75">
            <v>45</v>
          </cell>
          <cell r="I75">
            <v>21</v>
          </cell>
        </row>
        <row r="76">
          <cell r="B76">
            <v>5</v>
          </cell>
          <cell r="C76">
            <v>0</v>
          </cell>
          <cell r="D76">
            <v>0</v>
          </cell>
          <cell r="E76">
            <v>358</v>
          </cell>
          <cell r="F76">
            <v>12</v>
          </cell>
          <cell r="G76">
            <v>9</v>
          </cell>
          <cell r="H76">
            <v>0</v>
          </cell>
          <cell r="I76">
            <v>0</v>
          </cell>
        </row>
        <row r="77">
          <cell r="B77">
            <v>72</v>
          </cell>
          <cell r="C77">
            <v>0</v>
          </cell>
          <cell r="D77">
            <v>85</v>
          </cell>
          <cell r="E77">
            <v>15799</v>
          </cell>
          <cell r="F77">
            <v>20</v>
          </cell>
          <cell r="G77">
            <v>431</v>
          </cell>
          <cell r="H77">
            <v>121</v>
          </cell>
          <cell r="I77">
            <v>0</v>
          </cell>
        </row>
        <row r="78">
          <cell r="B78">
            <v>32</v>
          </cell>
          <cell r="C78">
            <v>29</v>
          </cell>
          <cell r="D78">
            <v>1</v>
          </cell>
          <cell r="E78">
            <v>231</v>
          </cell>
          <cell r="F78">
            <v>50</v>
          </cell>
          <cell r="G78">
            <v>4</v>
          </cell>
          <cell r="H78">
            <v>7</v>
          </cell>
          <cell r="I78">
            <v>12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3</v>
          </cell>
          <cell r="C80">
            <v>0</v>
          </cell>
          <cell r="D80">
            <v>0</v>
          </cell>
          <cell r="E80">
            <v>560</v>
          </cell>
          <cell r="F80">
            <v>0</v>
          </cell>
          <cell r="G80">
            <v>31</v>
          </cell>
          <cell r="H80">
            <v>0</v>
          </cell>
          <cell r="I80">
            <v>0</v>
          </cell>
        </row>
        <row r="81">
          <cell r="B81">
            <v>80</v>
          </cell>
          <cell r="C81">
            <v>181</v>
          </cell>
          <cell r="D81">
            <v>0</v>
          </cell>
          <cell r="E81">
            <v>242</v>
          </cell>
          <cell r="F81">
            <v>250</v>
          </cell>
          <cell r="G81">
            <v>432</v>
          </cell>
          <cell r="H81">
            <v>66</v>
          </cell>
          <cell r="I81">
            <v>47</v>
          </cell>
        </row>
        <row r="82">
          <cell r="B82">
            <v>194</v>
          </cell>
          <cell r="C82">
            <v>2161</v>
          </cell>
          <cell r="D82">
            <v>30</v>
          </cell>
          <cell r="E82">
            <v>352</v>
          </cell>
          <cell r="F82">
            <v>3245</v>
          </cell>
          <cell r="G82">
            <v>86</v>
          </cell>
          <cell r="H82">
            <v>0</v>
          </cell>
          <cell r="I82">
            <v>2706</v>
          </cell>
        </row>
        <row r="83">
          <cell r="B83">
            <v>707</v>
          </cell>
          <cell r="C83">
            <v>1381</v>
          </cell>
          <cell r="D83">
            <v>4812</v>
          </cell>
          <cell r="E83">
            <v>1222</v>
          </cell>
          <cell r="F83">
            <v>310</v>
          </cell>
          <cell r="G83">
            <v>842</v>
          </cell>
          <cell r="H83">
            <v>72</v>
          </cell>
          <cell r="I83">
            <v>762</v>
          </cell>
        </row>
        <row r="84">
          <cell r="B84">
            <v>20</v>
          </cell>
          <cell r="C84">
            <v>422</v>
          </cell>
          <cell r="D84">
            <v>28</v>
          </cell>
          <cell r="E84">
            <v>0</v>
          </cell>
          <cell r="F84">
            <v>0</v>
          </cell>
          <cell r="G84">
            <v>477</v>
          </cell>
          <cell r="H84">
            <v>170</v>
          </cell>
          <cell r="I84">
            <v>100</v>
          </cell>
        </row>
        <row r="85">
          <cell r="B85">
            <v>0</v>
          </cell>
          <cell r="C85">
            <v>1181</v>
          </cell>
          <cell r="D85">
            <v>0</v>
          </cell>
          <cell r="E85">
            <v>5</v>
          </cell>
          <cell r="F85">
            <v>11800</v>
          </cell>
          <cell r="G85">
            <v>0</v>
          </cell>
          <cell r="H85">
            <v>0</v>
          </cell>
          <cell r="I85">
            <v>7327</v>
          </cell>
        </row>
        <row r="86">
          <cell r="B86">
            <v>270</v>
          </cell>
          <cell r="C86">
            <v>10116</v>
          </cell>
          <cell r="D86">
            <v>0</v>
          </cell>
          <cell r="E86">
            <v>51</v>
          </cell>
          <cell r="F86">
            <v>1630</v>
          </cell>
          <cell r="G86">
            <v>0</v>
          </cell>
          <cell r="H86">
            <v>0</v>
          </cell>
          <cell r="I86">
            <v>5</v>
          </cell>
        </row>
        <row r="87">
          <cell r="B87">
            <v>10</v>
          </cell>
          <cell r="C87">
            <v>0</v>
          </cell>
          <cell r="D87">
            <v>0</v>
          </cell>
          <cell r="E87">
            <v>0</v>
          </cell>
          <cell r="F87">
            <v>300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25413</v>
          </cell>
          <cell r="C88">
            <v>8214</v>
          </cell>
          <cell r="D88">
            <v>195057</v>
          </cell>
          <cell r="E88">
            <v>5256</v>
          </cell>
          <cell r="F88">
            <v>6969</v>
          </cell>
          <cell r="G88">
            <v>70205</v>
          </cell>
          <cell r="H88">
            <v>21829</v>
          </cell>
          <cell r="I88">
            <v>496</v>
          </cell>
        </row>
        <row r="89">
          <cell r="B89">
            <v>138623</v>
          </cell>
          <cell r="C89">
            <v>168954</v>
          </cell>
          <cell r="D89">
            <v>12982</v>
          </cell>
          <cell r="E89">
            <v>233905</v>
          </cell>
          <cell r="F89">
            <v>19904</v>
          </cell>
          <cell r="G89">
            <v>94463</v>
          </cell>
          <cell r="H89">
            <v>26443</v>
          </cell>
          <cell r="I89">
            <v>2447</v>
          </cell>
        </row>
      </sheetData>
      <sheetData sheetId="9">
        <row r="56">
          <cell r="B56">
            <v>1439</v>
          </cell>
          <cell r="C56">
            <v>41980</v>
          </cell>
          <cell r="D56">
            <v>23552</v>
          </cell>
          <cell r="E56">
            <v>17858</v>
          </cell>
          <cell r="F56">
            <v>4718</v>
          </cell>
          <cell r="G56">
            <v>0</v>
          </cell>
          <cell r="H56">
            <v>12280</v>
          </cell>
          <cell r="I56">
            <v>965</v>
          </cell>
        </row>
        <row r="57">
          <cell r="B57">
            <v>1277</v>
          </cell>
          <cell r="C57">
            <v>737</v>
          </cell>
          <cell r="D57">
            <v>1046</v>
          </cell>
          <cell r="E57">
            <v>1588</v>
          </cell>
          <cell r="F57">
            <v>2315</v>
          </cell>
          <cell r="G57">
            <v>3010</v>
          </cell>
          <cell r="H57">
            <v>22487</v>
          </cell>
          <cell r="I57">
            <v>1069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500</v>
          </cell>
          <cell r="H58">
            <v>0</v>
          </cell>
          <cell r="I58">
            <v>0</v>
          </cell>
        </row>
        <row r="59">
          <cell r="B59">
            <v>1500</v>
          </cell>
          <cell r="C59">
            <v>240120</v>
          </cell>
          <cell r="D59">
            <v>370</v>
          </cell>
          <cell r="E59">
            <v>982</v>
          </cell>
          <cell r="F59">
            <v>8500</v>
          </cell>
          <cell r="G59">
            <v>4730</v>
          </cell>
          <cell r="H59">
            <v>610</v>
          </cell>
          <cell r="I59">
            <v>29709</v>
          </cell>
        </row>
        <row r="60">
          <cell r="B60">
            <v>0</v>
          </cell>
          <cell r="C60">
            <v>0</v>
          </cell>
          <cell r="D60">
            <v>1106</v>
          </cell>
          <cell r="E60">
            <v>0</v>
          </cell>
          <cell r="F60">
            <v>0</v>
          </cell>
          <cell r="G60">
            <v>178</v>
          </cell>
          <cell r="H60">
            <v>6987</v>
          </cell>
          <cell r="I60">
            <v>2270</v>
          </cell>
        </row>
        <row r="61">
          <cell r="B61">
            <v>474</v>
          </cell>
          <cell r="C61">
            <v>86</v>
          </cell>
          <cell r="D61">
            <v>1542</v>
          </cell>
          <cell r="E61">
            <v>490</v>
          </cell>
          <cell r="F61">
            <v>281</v>
          </cell>
          <cell r="G61">
            <v>934</v>
          </cell>
          <cell r="H61">
            <v>13867</v>
          </cell>
          <cell r="I61">
            <v>0</v>
          </cell>
        </row>
        <row r="62">
          <cell r="B62">
            <v>84</v>
          </cell>
          <cell r="C62">
            <v>186</v>
          </cell>
          <cell r="D62">
            <v>2047</v>
          </cell>
          <cell r="E62">
            <v>87</v>
          </cell>
          <cell r="F62">
            <v>405</v>
          </cell>
          <cell r="G62">
            <v>21064</v>
          </cell>
          <cell r="H62">
            <v>19835</v>
          </cell>
          <cell r="I62">
            <v>0</v>
          </cell>
        </row>
        <row r="63">
          <cell r="B63">
            <v>45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1293</v>
          </cell>
          <cell r="H63">
            <v>431</v>
          </cell>
          <cell r="I63">
            <v>0</v>
          </cell>
        </row>
        <row r="64">
          <cell r="B64">
            <v>538</v>
          </cell>
          <cell r="C64">
            <v>1378</v>
          </cell>
          <cell r="D64">
            <v>1328</v>
          </cell>
          <cell r="E64">
            <v>100</v>
          </cell>
          <cell r="F64">
            <v>445</v>
          </cell>
          <cell r="G64">
            <v>1411</v>
          </cell>
          <cell r="H64">
            <v>4175</v>
          </cell>
          <cell r="I64">
            <v>35</v>
          </cell>
        </row>
        <row r="65">
          <cell r="B65">
            <v>1113</v>
          </cell>
          <cell r="C65">
            <v>828</v>
          </cell>
          <cell r="D65">
            <v>50</v>
          </cell>
          <cell r="E65">
            <v>1502</v>
          </cell>
          <cell r="F65">
            <v>673</v>
          </cell>
          <cell r="G65">
            <v>186</v>
          </cell>
          <cell r="H65">
            <v>1531</v>
          </cell>
          <cell r="I65">
            <v>348</v>
          </cell>
        </row>
        <row r="66">
          <cell r="B66">
            <v>0</v>
          </cell>
          <cell r="C66">
            <v>311</v>
          </cell>
          <cell r="D66">
            <v>0</v>
          </cell>
          <cell r="E66">
            <v>10</v>
          </cell>
          <cell r="F66">
            <v>840</v>
          </cell>
          <cell r="G66">
            <v>1057</v>
          </cell>
          <cell r="H66">
            <v>20</v>
          </cell>
          <cell r="I66">
            <v>299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2371</v>
          </cell>
          <cell r="F67">
            <v>130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528</v>
          </cell>
          <cell r="C68">
            <v>1252</v>
          </cell>
          <cell r="D68">
            <v>138</v>
          </cell>
          <cell r="E68">
            <v>229</v>
          </cell>
          <cell r="F68">
            <v>1203</v>
          </cell>
          <cell r="G68">
            <v>423</v>
          </cell>
          <cell r="H68">
            <v>49</v>
          </cell>
          <cell r="I68">
            <v>123</v>
          </cell>
        </row>
        <row r="69">
          <cell r="B69">
            <v>3125</v>
          </cell>
          <cell r="C69">
            <v>3215</v>
          </cell>
          <cell r="D69">
            <v>3260</v>
          </cell>
          <cell r="E69">
            <v>6247</v>
          </cell>
          <cell r="F69">
            <v>1930</v>
          </cell>
          <cell r="G69">
            <v>671</v>
          </cell>
          <cell r="H69">
            <v>2575</v>
          </cell>
          <cell r="I69">
            <v>861</v>
          </cell>
        </row>
        <row r="70">
          <cell r="B70">
            <v>528</v>
          </cell>
          <cell r="C70">
            <v>243</v>
          </cell>
          <cell r="D70">
            <v>1571</v>
          </cell>
          <cell r="E70">
            <v>2999</v>
          </cell>
          <cell r="F70">
            <v>1406</v>
          </cell>
          <cell r="G70">
            <v>307</v>
          </cell>
          <cell r="H70">
            <v>297</v>
          </cell>
          <cell r="I70">
            <v>100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422</v>
          </cell>
          <cell r="C72">
            <v>1383</v>
          </cell>
          <cell r="D72">
            <v>297</v>
          </cell>
          <cell r="E72">
            <v>2324</v>
          </cell>
          <cell r="F72">
            <v>3000</v>
          </cell>
          <cell r="G72">
            <v>453</v>
          </cell>
          <cell r="H72">
            <v>132</v>
          </cell>
          <cell r="I72">
            <v>497</v>
          </cell>
        </row>
        <row r="73">
          <cell r="B73">
            <v>402</v>
          </cell>
          <cell r="C73">
            <v>201</v>
          </cell>
          <cell r="D73">
            <v>130</v>
          </cell>
          <cell r="E73">
            <v>3388</v>
          </cell>
          <cell r="F73">
            <v>75</v>
          </cell>
          <cell r="G73">
            <v>9</v>
          </cell>
          <cell r="H73">
            <v>322</v>
          </cell>
          <cell r="I73">
            <v>62</v>
          </cell>
        </row>
        <row r="74">
          <cell r="B74">
            <v>149</v>
          </cell>
          <cell r="C74">
            <v>4</v>
          </cell>
          <cell r="D74">
            <v>0</v>
          </cell>
          <cell r="E74">
            <v>793</v>
          </cell>
          <cell r="F74">
            <v>110</v>
          </cell>
          <cell r="G74">
            <v>100</v>
          </cell>
          <cell r="H74">
            <v>941</v>
          </cell>
          <cell r="I74">
            <v>0</v>
          </cell>
        </row>
        <row r="75">
          <cell r="B75">
            <v>56</v>
          </cell>
          <cell r="C75">
            <v>50</v>
          </cell>
          <cell r="D75">
            <v>2</v>
          </cell>
          <cell r="E75">
            <v>256</v>
          </cell>
          <cell r="F75">
            <v>270</v>
          </cell>
          <cell r="G75">
            <v>0</v>
          </cell>
          <cell r="H75">
            <v>30</v>
          </cell>
          <cell r="I75">
            <v>22</v>
          </cell>
        </row>
        <row r="76">
          <cell r="B76">
            <v>6</v>
          </cell>
          <cell r="C76">
            <v>3</v>
          </cell>
          <cell r="D76">
            <v>1</v>
          </cell>
          <cell r="E76">
            <v>194</v>
          </cell>
          <cell r="F76">
            <v>105</v>
          </cell>
          <cell r="G76">
            <v>42</v>
          </cell>
          <cell r="H76">
            <v>0</v>
          </cell>
          <cell r="I76">
            <v>0</v>
          </cell>
        </row>
        <row r="77">
          <cell r="B77">
            <v>9</v>
          </cell>
          <cell r="C77">
            <v>0</v>
          </cell>
          <cell r="D77">
            <v>75</v>
          </cell>
          <cell r="E77">
            <v>10804</v>
          </cell>
          <cell r="F77">
            <v>20</v>
          </cell>
          <cell r="G77">
            <v>260</v>
          </cell>
          <cell r="H77">
            <v>109</v>
          </cell>
          <cell r="I77">
            <v>0</v>
          </cell>
        </row>
        <row r="78">
          <cell r="B78">
            <v>8</v>
          </cell>
          <cell r="C78">
            <v>20</v>
          </cell>
          <cell r="D78">
            <v>2</v>
          </cell>
          <cell r="E78">
            <v>272</v>
          </cell>
          <cell r="F78">
            <v>455</v>
          </cell>
          <cell r="G78">
            <v>0</v>
          </cell>
          <cell r="H78">
            <v>5</v>
          </cell>
          <cell r="I78">
            <v>7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998</v>
          </cell>
          <cell r="F80">
            <v>515</v>
          </cell>
          <cell r="G80">
            <v>27</v>
          </cell>
          <cell r="H80">
            <v>0</v>
          </cell>
          <cell r="I80">
            <v>0</v>
          </cell>
        </row>
        <row r="81">
          <cell r="B81">
            <v>42824</v>
          </cell>
          <cell r="C81">
            <v>1710</v>
          </cell>
          <cell r="D81">
            <v>0</v>
          </cell>
          <cell r="E81">
            <v>4966</v>
          </cell>
          <cell r="F81">
            <v>15800</v>
          </cell>
          <cell r="G81">
            <v>310</v>
          </cell>
          <cell r="H81">
            <v>39</v>
          </cell>
          <cell r="I81">
            <v>958</v>
          </cell>
        </row>
        <row r="82">
          <cell r="B82">
            <v>396</v>
          </cell>
          <cell r="C82">
            <v>2484</v>
          </cell>
          <cell r="D82">
            <v>35</v>
          </cell>
          <cell r="E82">
            <v>403</v>
          </cell>
          <cell r="F82">
            <v>4434</v>
          </cell>
          <cell r="G82">
            <v>67</v>
          </cell>
          <cell r="H82">
            <v>0</v>
          </cell>
          <cell r="I82">
            <v>4753</v>
          </cell>
        </row>
        <row r="83">
          <cell r="B83">
            <v>122</v>
          </cell>
          <cell r="C83">
            <v>1287</v>
          </cell>
          <cell r="D83">
            <v>6140</v>
          </cell>
          <cell r="E83">
            <v>968</v>
          </cell>
          <cell r="F83">
            <v>460</v>
          </cell>
          <cell r="G83">
            <v>635</v>
          </cell>
          <cell r="H83">
            <v>25</v>
          </cell>
          <cell r="I83">
            <v>490</v>
          </cell>
        </row>
        <row r="84">
          <cell r="B84">
            <v>12</v>
          </cell>
          <cell r="C84">
            <v>0</v>
          </cell>
          <cell r="D84">
            <v>998</v>
          </cell>
          <cell r="E84">
            <v>0</v>
          </cell>
          <cell r="F84">
            <v>0</v>
          </cell>
          <cell r="G84">
            <v>190</v>
          </cell>
          <cell r="H84">
            <v>1554</v>
          </cell>
          <cell r="I84">
            <v>100</v>
          </cell>
        </row>
        <row r="85">
          <cell r="B85">
            <v>108</v>
          </cell>
          <cell r="C85">
            <v>287</v>
          </cell>
          <cell r="D85">
            <v>0</v>
          </cell>
          <cell r="E85">
            <v>134</v>
          </cell>
          <cell r="F85">
            <v>8863</v>
          </cell>
          <cell r="G85">
            <v>0</v>
          </cell>
          <cell r="H85">
            <v>0</v>
          </cell>
          <cell r="I85">
            <v>1552</v>
          </cell>
        </row>
        <row r="86">
          <cell r="B86">
            <v>445</v>
          </cell>
          <cell r="C86">
            <v>9881</v>
          </cell>
          <cell r="D86">
            <v>0</v>
          </cell>
          <cell r="E86">
            <v>104</v>
          </cell>
          <cell r="F86">
            <v>925</v>
          </cell>
          <cell r="G86">
            <v>0</v>
          </cell>
          <cell r="H86">
            <v>0</v>
          </cell>
          <cell r="I86">
            <v>55</v>
          </cell>
        </row>
        <row r="87">
          <cell r="B87">
            <v>0</v>
          </cell>
          <cell r="C87">
            <v>9</v>
          </cell>
          <cell r="D87">
            <v>0</v>
          </cell>
          <cell r="E87">
            <v>0</v>
          </cell>
          <cell r="F87">
            <v>150</v>
          </cell>
          <cell r="G87">
            <v>1</v>
          </cell>
          <cell r="H87">
            <v>0</v>
          </cell>
          <cell r="I87">
            <v>10</v>
          </cell>
        </row>
        <row r="88">
          <cell r="B88">
            <v>27061</v>
          </cell>
          <cell r="C88">
            <v>8234</v>
          </cell>
          <cell r="D88">
            <v>196888</v>
          </cell>
          <cell r="E88">
            <v>4472</v>
          </cell>
          <cell r="F88">
            <v>16801</v>
          </cell>
          <cell r="G88">
            <v>70459</v>
          </cell>
          <cell r="H88">
            <v>19527</v>
          </cell>
          <cell r="I88">
            <v>669</v>
          </cell>
        </row>
        <row r="89">
          <cell r="B89">
            <v>156286</v>
          </cell>
          <cell r="C89">
            <v>171103</v>
          </cell>
          <cell r="D89">
            <v>12179</v>
          </cell>
          <cell r="E89">
            <v>203482</v>
          </cell>
          <cell r="F89">
            <v>15032</v>
          </cell>
          <cell r="G89">
            <v>92801</v>
          </cell>
          <cell r="H89">
            <v>27516</v>
          </cell>
          <cell r="I89">
            <v>1656</v>
          </cell>
        </row>
      </sheetData>
      <sheetData sheetId="10">
        <row r="56">
          <cell r="B56">
            <v>2253</v>
          </cell>
          <cell r="C56">
            <v>60471</v>
          </cell>
          <cell r="D56">
            <v>37372</v>
          </cell>
          <cell r="E56">
            <v>104964</v>
          </cell>
          <cell r="F56">
            <v>6839</v>
          </cell>
          <cell r="G56">
            <v>0</v>
          </cell>
          <cell r="H56">
            <v>14119</v>
          </cell>
          <cell r="I56">
            <v>0</v>
          </cell>
        </row>
        <row r="57">
          <cell r="B57">
            <v>1988</v>
          </cell>
          <cell r="C57">
            <v>1401</v>
          </cell>
          <cell r="D57">
            <v>1059</v>
          </cell>
          <cell r="E57">
            <v>1706</v>
          </cell>
          <cell r="F57">
            <v>4309</v>
          </cell>
          <cell r="G57">
            <v>2879</v>
          </cell>
          <cell r="H57">
            <v>39491</v>
          </cell>
          <cell r="I57">
            <v>1170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100</v>
          </cell>
          <cell r="H58">
            <v>0</v>
          </cell>
          <cell r="I58">
            <v>0</v>
          </cell>
        </row>
        <row r="59">
          <cell r="B59">
            <v>1500</v>
          </cell>
          <cell r="C59">
            <v>240120</v>
          </cell>
          <cell r="D59">
            <v>370</v>
          </cell>
          <cell r="E59">
            <v>982</v>
          </cell>
          <cell r="F59">
            <v>8500</v>
          </cell>
          <cell r="G59">
            <v>4460</v>
          </cell>
          <cell r="H59">
            <v>510</v>
          </cell>
          <cell r="I59">
            <v>29709</v>
          </cell>
        </row>
        <row r="60">
          <cell r="B60">
            <v>0</v>
          </cell>
          <cell r="C60">
            <v>0</v>
          </cell>
          <cell r="D60">
            <v>396</v>
          </cell>
          <cell r="E60">
            <v>0</v>
          </cell>
          <cell r="F60">
            <v>15</v>
          </cell>
          <cell r="G60">
            <v>5</v>
          </cell>
          <cell r="H60">
            <v>815</v>
          </cell>
          <cell r="I60">
            <v>320</v>
          </cell>
        </row>
        <row r="61">
          <cell r="B61">
            <v>81</v>
          </cell>
          <cell r="C61">
            <v>88</v>
          </cell>
          <cell r="D61">
            <v>45</v>
          </cell>
          <cell r="E61">
            <v>729</v>
          </cell>
          <cell r="F61">
            <v>896</v>
          </cell>
          <cell r="G61">
            <v>638</v>
          </cell>
          <cell r="H61">
            <v>3117</v>
          </cell>
          <cell r="I61">
            <v>0</v>
          </cell>
        </row>
        <row r="62">
          <cell r="B62">
            <v>84</v>
          </cell>
          <cell r="C62">
            <v>70</v>
          </cell>
          <cell r="D62">
            <v>75</v>
          </cell>
          <cell r="E62">
            <v>23</v>
          </cell>
          <cell r="F62">
            <v>300</v>
          </cell>
          <cell r="G62">
            <v>1329</v>
          </cell>
          <cell r="H62">
            <v>3184</v>
          </cell>
          <cell r="I62">
            <v>0</v>
          </cell>
        </row>
        <row r="63">
          <cell r="B63">
            <v>30</v>
          </cell>
          <cell r="C63">
            <v>0</v>
          </cell>
          <cell r="D63">
            <v>0</v>
          </cell>
          <cell r="E63">
            <v>5</v>
          </cell>
          <cell r="F63">
            <v>35</v>
          </cell>
          <cell r="G63">
            <v>373</v>
          </cell>
          <cell r="H63">
            <v>80</v>
          </cell>
          <cell r="I63">
            <v>0</v>
          </cell>
        </row>
        <row r="64">
          <cell r="B64">
            <v>178</v>
          </cell>
          <cell r="C64">
            <v>1242</v>
          </cell>
          <cell r="D64">
            <v>1522</v>
          </cell>
          <cell r="E64">
            <v>139</v>
          </cell>
          <cell r="F64">
            <v>384</v>
          </cell>
          <cell r="G64">
            <v>689</v>
          </cell>
          <cell r="H64">
            <v>4387</v>
          </cell>
          <cell r="I64">
            <v>84</v>
          </cell>
        </row>
        <row r="65">
          <cell r="B65">
            <v>1013</v>
          </cell>
          <cell r="C65">
            <v>455</v>
          </cell>
          <cell r="D65">
            <v>79</v>
          </cell>
          <cell r="E65">
            <v>1780</v>
          </cell>
          <cell r="F65">
            <v>220</v>
          </cell>
          <cell r="G65">
            <v>142</v>
          </cell>
          <cell r="H65">
            <v>1919</v>
          </cell>
          <cell r="I65">
            <v>296</v>
          </cell>
        </row>
        <row r="66">
          <cell r="B66">
            <v>30</v>
          </cell>
          <cell r="C66">
            <v>553</v>
          </cell>
          <cell r="D66">
            <v>0</v>
          </cell>
          <cell r="E66">
            <v>17</v>
          </cell>
          <cell r="F66">
            <v>600</v>
          </cell>
          <cell r="G66">
            <v>970</v>
          </cell>
          <cell r="H66">
            <v>0</v>
          </cell>
          <cell r="I66">
            <v>337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1832</v>
          </cell>
          <cell r="F67">
            <v>60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1192</v>
          </cell>
          <cell r="C68">
            <v>422</v>
          </cell>
          <cell r="D68">
            <v>124</v>
          </cell>
          <cell r="E68">
            <v>261</v>
          </cell>
          <cell r="F68">
            <v>897</v>
          </cell>
          <cell r="G68">
            <v>570</v>
          </cell>
          <cell r="H68">
            <v>8</v>
          </cell>
          <cell r="I68">
            <v>326</v>
          </cell>
        </row>
        <row r="69">
          <cell r="B69">
            <v>6140</v>
          </cell>
          <cell r="C69">
            <v>1550</v>
          </cell>
          <cell r="D69">
            <v>2590</v>
          </cell>
          <cell r="E69">
            <v>7403</v>
          </cell>
          <cell r="F69">
            <v>2521</v>
          </cell>
          <cell r="G69">
            <v>817</v>
          </cell>
          <cell r="H69">
            <v>1907</v>
          </cell>
          <cell r="I69">
            <v>804</v>
          </cell>
        </row>
        <row r="70">
          <cell r="B70">
            <v>84</v>
          </cell>
          <cell r="C70">
            <v>309</v>
          </cell>
          <cell r="D70">
            <v>921</v>
          </cell>
          <cell r="E70">
            <v>2055</v>
          </cell>
          <cell r="F70">
            <v>355</v>
          </cell>
          <cell r="G70">
            <v>187</v>
          </cell>
          <cell r="H70">
            <v>125</v>
          </cell>
          <cell r="I70">
            <v>115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223</v>
          </cell>
          <cell r="C72">
            <v>1455</v>
          </cell>
          <cell r="D72">
            <v>318</v>
          </cell>
          <cell r="E72">
            <v>2050</v>
          </cell>
          <cell r="F72">
            <v>3365</v>
          </cell>
          <cell r="G72">
            <v>662</v>
          </cell>
          <cell r="H72">
            <v>120</v>
          </cell>
          <cell r="I72">
            <v>967</v>
          </cell>
        </row>
        <row r="73">
          <cell r="B73">
            <v>58</v>
          </cell>
          <cell r="C73">
            <v>187</v>
          </cell>
          <cell r="D73">
            <v>112</v>
          </cell>
          <cell r="E73">
            <v>3492</v>
          </cell>
          <cell r="F73">
            <v>150</v>
          </cell>
          <cell r="G73">
            <v>87</v>
          </cell>
          <cell r="H73">
            <v>100</v>
          </cell>
          <cell r="I73">
            <v>27</v>
          </cell>
        </row>
        <row r="74">
          <cell r="B74">
            <v>90</v>
          </cell>
          <cell r="C74">
            <v>0</v>
          </cell>
          <cell r="D74">
            <v>0</v>
          </cell>
          <cell r="E74">
            <v>435</v>
          </cell>
          <cell r="F74">
            <v>35</v>
          </cell>
          <cell r="G74">
            <v>10</v>
          </cell>
          <cell r="H74">
            <v>395</v>
          </cell>
          <cell r="I74">
            <v>0</v>
          </cell>
        </row>
        <row r="75">
          <cell r="B75">
            <v>64</v>
          </cell>
          <cell r="C75">
            <v>30</v>
          </cell>
          <cell r="D75">
            <v>0</v>
          </cell>
          <cell r="E75">
            <v>224</v>
          </cell>
          <cell r="F75">
            <v>260</v>
          </cell>
          <cell r="G75">
            <v>20</v>
          </cell>
          <cell r="H75">
            <v>10</v>
          </cell>
          <cell r="I75">
            <v>8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663</v>
          </cell>
          <cell r="F76">
            <v>220</v>
          </cell>
          <cell r="G76">
            <v>36</v>
          </cell>
          <cell r="H76">
            <v>0</v>
          </cell>
          <cell r="I76">
            <v>0</v>
          </cell>
        </row>
        <row r="77">
          <cell r="B77">
            <v>65</v>
          </cell>
          <cell r="C77">
            <v>0</v>
          </cell>
          <cell r="D77">
            <v>13</v>
          </cell>
          <cell r="E77">
            <v>10805</v>
          </cell>
          <cell r="F77">
            <v>26</v>
          </cell>
          <cell r="G77">
            <v>576</v>
          </cell>
          <cell r="H77">
            <v>110</v>
          </cell>
          <cell r="I77">
            <v>0</v>
          </cell>
        </row>
        <row r="78">
          <cell r="B78">
            <v>1</v>
          </cell>
          <cell r="C78">
            <v>16</v>
          </cell>
          <cell r="D78">
            <v>15</v>
          </cell>
          <cell r="E78">
            <v>313</v>
          </cell>
          <cell r="F78">
            <v>425</v>
          </cell>
          <cell r="G78">
            <v>0</v>
          </cell>
          <cell r="H78">
            <v>0</v>
          </cell>
          <cell r="I78">
            <v>11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1</v>
          </cell>
          <cell r="C80">
            <v>0</v>
          </cell>
          <cell r="D80">
            <v>0</v>
          </cell>
          <cell r="E80">
            <v>692</v>
          </cell>
          <cell r="F80">
            <v>80</v>
          </cell>
          <cell r="G80">
            <v>925</v>
          </cell>
          <cell r="H80">
            <v>0</v>
          </cell>
          <cell r="I80">
            <v>0</v>
          </cell>
        </row>
        <row r="81">
          <cell r="B81">
            <v>30276</v>
          </cell>
          <cell r="C81">
            <v>1727</v>
          </cell>
          <cell r="D81">
            <v>535</v>
          </cell>
          <cell r="E81">
            <v>5223</v>
          </cell>
          <cell r="F81">
            <v>1913</v>
          </cell>
          <cell r="G81">
            <v>7214</v>
          </cell>
          <cell r="H81">
            <v>1166</v>
          </cell>
          <cell r="I81">
            <v>462</v>
          </cell>
        </row>
        <row r="82">
          <cell r="B82">
            <v>512</v>
          </cell>
          <cell r="C82">
            <v>2478</v>
          </cell>
          <cell r="D82">
            <v>30</v>
          </cell>
          <cell r="E82">
            <v>423</v>
          </cell>
          <cell r="F82">
            <v>0</v>
          </cell>
          <cell r="G82">
            <v>136</v>
          </cell>
          <cell r="H82">
            <v>0</v>
          </cell>
          <cell r="I82">
            <v>4666</v>
          </cell>
        </row>
        <row r="83">
          <cell r="B83">
            <v>96</v>
          </cell>
          <cell r="C83">
            <v>1310</v>
          </cell>
          <cell r="D83">
            <v>5599</v>
          </cell>
          <cell r="E83">
            <v>1260</v>
          </cell>
          <cell r="F83">
            <v>515</v>
          </cell>
          <cell r="G83">
            <v>699</v>
          </cell>
          <cell r="H83">
            <v>30</v>
          </cell>
          <cell r="I83">
            <v>173</v>
          </cell>
        </row>
        <row r="84">
          <cell r="B84">
            <v>0</v>
          </cell>
          <cell r="C84">
            <v>0</v>
          </cell>
          <cell r="D84">
            <v>283</v>
          </cell>
          <cell r="E84">
            <v>0</v>
          </cell>
          <cell r="F84">
            <v>0</v>
          </cell>
          <cell r="G84">
            <v>200</v>
          </cell>
          <cell r="H84">
            <v>0</v>
          </cell>
          <cell r="I84">
            <v>15</v>
          </cell>
        </row>
        <row r="85">
          <cell r="B85">
            <v>36</v>
          </cell>
          <cell r="C85">
            <v>1931</v>
          </cell>
          <cell r="D85">
            <v>0</v>
          </cell>
          <cell r="E85">
            <v>40</v>
          </cell>
          <cell r="F85">
            <v>5200</v>
          </cell>
          <cell r="G85">
            <v>10</v>
          </cell>
          <cell r="H85">
            <v>0</v>
          </cell>
          <cell r="I85">
            <v>1539</v>
          </cell>
        </row>
        <row r="86">
          <cell r="B86">
            <v>215</v>
          </cell>
          <cell r="C86">
            <v>9851</v>
          </cell>
          <cell r="D86">
            <v>13</v>
          </cell>
          <cell r="E86">
            <v>128</v>
          </cell>
          <cell r="F86">
            <v>1440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0</v>
          </cell>
          <cell r="C87">
            <v>3</v>
          </cell>
          <cell r="D87">
            <v>0</v>
          </cell>
          <cell r="E87">
            <v>0</v>
          </cell>
          <cell r="F87">
            <v>100</v>
          </cell>
          <cell r="G87">
            <v>25</v>
          </cell>
          <cell r="H87">
            <v>0</v>
          </cell>
          <cell r="I87">
            <v>0</v>
          </cell>
        </row>
        <row r="88">
          <cell r="B88">
            <v>26174</v>
          </cell>
          <cell r="C88">
            <v>8171</v>
          </cell>
          <cell r="D88">
            <v>198565</v>
          </cell>
          <cell r="E88">
            <v>4388</v>
          </cell>
          <cell r="F88">
            <v>10214</v>
          </cell>
          <cell r="G88">
            <v>70839</v>
          </cell>
          <cell r="H88">
            <v>19232</v>
          </cell>
          <cell r="I88">
            <v>726</v>
          </cell>
        </row>
        <row r="89">
          <cell r="B89">
            <v>158662</v>
          </cell>
          <cell r="C89">
            <v>172183</v>
          </cell>
          <cell r="D89">
            <v>12587</v>
          </cell>
          <cell r="E89">
            <v>203502</v>
          </cell>
          <cell r="F89">
            <v>28796</v>
          </cell>
          <cell r="G89">
            <v>93371</v>
          </cell>
          <cell r="H89">
            <v>25588</v>
          </cell>
          <cell r="I89">
            <v>1649</v>
          </cell>
        </row>
      </sheetData>
      <sheetData sheetId="11">
        <row r="56">
          <cell r="B56">
            <v>3195</v>
          </cell>
          <cell r="C56">
            <v>304254</v>
          </cell>
          <cell r="D56">
            <v>147010</v>
          </cell>
          <cell r="E56">
            <v>78979</v>
          </cell>
          <cell r="F56">
            <v>9146</v>
          </cell>
          <cell r="G56">
            <v>0</v>
          </cell>
          <cell r="H56">
            <v>23698</v>
          </cell>
          <cell r="I56">
            <v>7208</v>
          </cell>
        </row>
        <row r="57">
          <cell r="B57">
            <v>3158</v>
          </cell>
          <cell r="C57">
            <v>1192</v>
          </cell>
          <cell r="D57">
            <v>1408</v>
          </cell>
          <cell r="E57">
            <v>1303</v>
          </cell>
          <cell r="F57">
            <v>5288</v>
          </cell>
          <cell r="G57">
            <v>2998</v>
          </cell>
          <cell r="H57">
            <v>16700</v>
          </cell>
          <cell r="I57">
            <v>1265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2300</v>
          </cell>
          <cell r="H58">
            <v>0</v>
          </cell>
          <cell r="I58">
            <v>0</v>
          </cell>
        </row>
        <row r="59">
          <cell r="B59">
            <v>1500</v>
          </cell>
          <cell r="C59">
            <v>240120</v>
          </cell>
          <cell r="D59">
            <v>370</v>
          </cell>
          <cell r="E59">
            <v>982</v>
          </cell>
          <cell r="F59">
            <v>8500</v>
          </cell>
          <cell r="G59">
            <v>4460</v>
          </cell>
          <cell r="H59">
            <v>510</v>
          </cell>
          <cell r="I59">
            <v>29709</v>
          </cell>
        </row>
        <row r="60">
          <cell r="B60">
            <v>0</v>
          </cell>
          <cell r="C60">
            <v>0</v>
          </cell>
          <cell r="D60">
            <v>17</v>
          </cell>
          <cell r="E60">
            <v>0</v>
          </cell>
          <cell r="F60">
            <v>0</v>
          </cell>
          <cell r="G60">
            <v>95</v>
          </cell>
          <cell r="H60">
            <v>2080</v>
          </cell>
          <cell r="I60">
            <v>108</v>
          </cell>
        </row>
        <row r="61">
          <cell r="B61">
            <v>15</v>
          </cell>
          <cell r="C61">
            <v>4</v>
          </cell>
          <cell r="D61">
            <v>0</v>
          </cell>
          <cell r="E61">
            <v>4047</v>
          </cell>
          <cell r="F61">
            <v>424</v>
          </cell>
          <cell r="G61">
            <v>237</v>
          </cell>
          <cell r="H61">
            <v>19</v>
          </cell>
          <cell r="I61">
            <v>0</v>
          </cell>
        </row>
        <row r="62">
          <cell r="B62">
            <v>25</v>
          </cell>
          <cell r="C62">
            <v>41</v>
          </cell>
          <cell r="D62">
            <v>0</v>
          </cell>
          <cell r="E62">
            <v>217</v>
          </cell>
          <cell r="F62">
            <v>465</v>
          </cell>
          <cell r="G62">
            <v>427</v>
          </cell>
          <cell r="H62">
            <v>21</v>
          </cell>
          <cell r="I62">
            <v>0</v>
          </cell>
        </row>
        <row r="63">
          <cell r="B63">
            <v>522</v>
          </cell>
          <cell r="C63">
            <v>0</v>
          </cell>
          <cell r="D63">
            <v>0</v>
          </cell>
          <cell r="E63">
            <v>0</v>
          </cell>
          <cell r="F63">
            <v>80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137</v>
          </cell>
          <cell r="C64">
            <v>1624</v>
          </cell>
          <cell r="D64">
            <v>1994</v>
          </cell>
          <cell r="E64">
            <v>104</v>
          </cell>
          <cell r="F64">
            <v>330</v>
          </cell>
          <cell r="G64">
            <v>1188</v>
          </cell>
          <cell r="H64">
            <v>3958</v>
          </cell>
          <cell r="I64">
            <v>110</v>
          </cell>
        </row>
        <row r="65">
          <cell r="B65">
            <v>1962</v>
          </cell>
          <cell r="C65">
            <v>734</v>
          </cell>
          <cell r="D65">
            <v>73</v>
          </cell>
          <cell r="E65">
            <v>1822</v>
          </cell>
          <cell r="F65">
            <v>420</v>
          </cell>
          <cell r="G65">
            <v>149</v>
          </cell>
          <cell r="H65">
            <v>2602</v>
          </cell>
          <cell r="I65">
            <v>278</v>
          </cell>
        </row>
        <row r="66">
          <cell r="B66">
            <v>0</v>
          </cell>
          <cell r="C66">
            <v>1353</v>
          </cell>
          <cell r="D66">
            <v>0</v>
          </cell>
          <cell r="E66">
            <v>5</v>
          </cell>
          <cell r="F66">
            <v>1630</v>
          </cell>
          <cell r="G66">
            <v>186</v>
          </cell>
          <cell r="H66">
            <v>0</v>
          </cell>
          <cell r="I66">
            <v>1929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1800</v>
          </cell>
          <cell r="F67">
            <v>502</v>
          </cell>
          <cell r="G67">
            <v>10</v>
          </cell>
          <cell r="H67">
            <v>0</v>
          </cell>
          <cell r="I67">
            <v>0</v>
          </cell>
        </row>
        <row r="68">
          <cell r="B68">
            <v>348</v>
          </cell>
          <cell r="C68">
            <v>692</v>
          </cell>
          <cell r="D68">
            <v>332</v>
          </cell>
          <cell r="E68">
            <v>210</v>
          </cell>
          <cell r="F68">
            <v>2740</v>
          </cell>
          <cell r="G68">
            <v>430</v>
          </cell>
          <cell r="H68">
            <v>18</v>
          </cell>
          <cell r="I68">
            <v>208</v>
          </cell>
        </row>
        <row r="69">
          <cell r="B69">
            <v>4647</v>
          </cell>
          <cell r="C69">
            <v>3115</v>
          </cell>
          <cell r="D69">
            <v>4357</v>
          </cell>
          <cell r="E69">
            <v>6597</v>
          </cell>
          <cell r="F69">
            <v>5230</v>
          </cell>
          <cell r="G69">
            <v>693</v>
          </cell>
          <cell r="H69">
            <v>2483</v>
          </cell>
          <cell r="I69">
            <v>1018</v>
          </cell>
        </row>
        <row r="70">
          <cell r="B70">
            <v>136</v>
          </cell>
          <cell r="C70">
            <v>313</v>
          </cell>
          <cell r="D70">
            <v>2986</v>
          </cell>
          <cell r="E70">
            <v>4156</v>
          </cell>
          <cell r="F70">
            <v>42</v>
          </cell>
          <cell r="G70">
            <v>276</v>
          </cell>
          <cell r="H70">
            <v>148</v>
          </cell>
          <cell r="I70">
            <v>93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359</v>
          </cell>
          <cell r="C72">
            <v>1356</v>
          </cell>
          <cell r="D72">
            <v>270</v>
          </cell>
          <cell r="E72">
            <v>1676</v>
          </cell>
          <cell r="F72">
            <v>2960</v>
          </cell>
          <cell r="G72">
            <v>1239</v>
          </cell>
          <cell r="H72">
            <v>1424</v>
          </cell>
          <cell r="I72">
            <v>1569</v>
          </cell>
        </row>
        <row r="73">
          <cell r="B73">
            <v>134</v>
          </cell>
          <cell r="C73">
            <v>79</v>
          </cell>
          <cell r="D73">
            <v>111</v>
          </cell>
          <cell r="E73">
            <v>4695</v>
          </cell>
          <cell r="F73">
            <v>2645</v>
          </cell>
          <cell r="G73">
            <v>137</v>
          </cell>
          <cell r="H73">
            <v>77</v>
          </cell>
          <cell r="I73">
            <v>32</v>
          </cell>
        </row>
        <row r="74">
          <cell r="B74">
            <v>200</v>
          </cell>
          <cell r="C74">
            <v>0</v>
          </cell>
          <cell r="D74">
            <v>0</v>
          </cell>
          <cell r="E74">
            <v>767</v>
          </cell>
          <cell r="F74">
            <v>30</v>
          </cell>
          <cell r="G74">
            <v>19</v>
          </cell>
          <cell r="H74">
            <v>581</v>
          </cell>
          <cell r="I74">
            <v>0</v>
          </cell>
        </row>
        <row r="75">
          <cell r="B75">
            <v>54</v>
          </cell>
          <cell r="C75">
            <v>33</v>
          </cell>
          <cell r="D75">
            <v>0</v>
          </cell>
          <cell r="E75">
            <v>175</v>
          </cell>
          <cell r="F75">
            <v>110</v>
          </cell>
          <cell r="G75">
            <v>6</v>
          </cell>
          <cell r="H75">
            <v>12</v>
          </cell>
          <cell r="I75">
            <v>19</v>
          </cell>
        </row>
        <row r="76">
          <cell r="B76">
            <v>25</v>
          </cell>
          <cell r="C76">
            <v>0</v>
          </cell>
          <cell r="D76">
            <v>0</v>
          </cell>
          <cell r="E76">
            <v>472</v>
          </cell>
          <cell r="F76">
            <v>2</v>
          </cell>
          <cell r="G76">
            <v>1</v>
          </cell>
          <cell r="H76">
            <v>0</v>
          </cell>
          <cell r="I76">
            <v>0</v>
          </cell>
        </row>
        <row r="77">
          <cell r="B77">
            <v>79</v>
          </cell>
          <cell r="C77">
            <v>0</v>
          </cell>
          <cell r="D77">
            <v>80</v>
          </cell>
          <cell r="E77">
            <v>11025</v>
          </cell>
          <cell r="F77">
            <v>55</v>
          </cell>
          <cell r="G77">
            <v>426</v>
          </cell>
          <cell r="H77">
            <v>136</v>
          </cell>
          <cell r="I77">
            <v>0</v>
          </cell>
        </row>
        <row r="78">
          <cell r="B78">
            <v>20</v>
          </cell>
          <cell r="C78">
            <v>16</v>
          </cell>
          <cell r="D78">
            <v>10</v>
          </cell>
          <cell r="E78">
            <v>381</v>
          </cell>
          <cell r="F78">
            <v>35</v>
          </cell>
          <cell r="G78">
            <v>0</v>
          </cell>
          <cell r="H78">
            <v>16</v>
          </cell>
          <cell r="I78">
            <v>14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532</v>
          </cell>
          <cell r="F80">
            <v>255</v>
          </cell>
          <cell r="G80">
            <v>25</v>
          </cell>
          <cell r="H80">
            <v>0</v>
          </cell>
          <cell r="I80">
            <v>0</v>
          </cell>
        </row>
        <row r="81">
          <cell r="B81">
            <v>32520</v>
          </cell>
          <cell r="C81">
            <v>1192</v>
          </cell>
          <cell r="D81">
            <v>499</v>
          </cell>
          <cell r="E81">
            <v>4690</v>
          </cell>
          <cell r="F81">
            <v>19975</v>
          </cell>
          <cell r="G81">
            <v>7482</v>
          </cell>
          <cell r="H81">
            <v>955</v>
          </cell>
          <cell r="I81">
            <v>812</v>
          </cell>
        </row>
        <row r="82">
          <cell r="B82">
            <v>508</v>
          </cell>
          <cell r="C82">
            <v>3477</v>
          </cell>
          <cell r="D82">
            <v>75</v>
          </cell>
          <cell r="E82">
            <v>392</v>
          </cell>
          <cell r="F82">
            <v>6000</v>
          </cell>
          <cell r="G82">
            <v>102</v>
          </cell>
          <cell r="H82">
            <v>0</v>
          </cell>
          <cell r="I82">
            <v>4618</v>
          </cell>
        </row>
        <row r="83">
          <cell r="B83">
            <v>85</v>
          </cell>
          <cell r="C83">
            <v>1367</v>
          </cell>
          <cell r="D83">
            <v>4663</v>
          </cell>
          <cell r="E83">
            <v>1025</v>
          </cell>
          <cell r="F83">
            <v>470</v>
          </cell>
          <cell r="G83">
            <v>809</v>
          </cell>
          <cell r="H83">
            <v>40</v>
          </cell>
          <cell r="I83">
            <v>540</v>
          </cell>
        </row>
        <row r="84">
          <cell r="B84">
            <v>0</v>
          </cell>
          <cell r="C84">
            <v>0</v>
          </cell>
          <cell r="D84">
            <v>95</v>
          </cell>
          <cell r="E84">
            <v>0</v>
          </cell>
          <cell r="F84">
            <v>0</v>
          </cell>
          <cell r="G84">
            <v>180</v>
          </cell>
          <cell r="H84">
            <v>0</v>
          </cell>
          <cell r="I84">
            <v>150</v>
          </cell>
        </row>
        <row r="85">
          <cell r="B85">
            <v>44</v>
          </cell>
          <cell r="C85">
            <v>4309</v>
          </cell>
          <cell r="D85">
            <v>22</v>
          </cell>
          <cell r="E85">
            <v>2475</v>
          </cell>
          <cell r="F85">
            <v>5280</v>
          </cell>
          <cell r="G85">
            <v>72</v>
          </cell>
          <cell r="H85">
            <v>0</v>
          </cell>
          <cell r="I85">
            <v>5734</v>
          </cell>
        </row>
        <row r="86">
          <cell r="B86">
            <v>6</v>
          </cell>
          <cell r="C86">
            <v>8883</v>
          </cell>
          <cell r="D86">
            <v>10</v>
          </cell>
          <cell r="E86">
            <v>54</v>
          </cell>
          <cell r="F86">
            <v>1000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0</v>
          </cell>
          <cell r="C87">
            <v>2</v>
          </cell>
          <cell r="D87">
            <v>0</v>
          </cell>
          <cell r="E87">
            <v>20</v>
          </cell>
          <cell r="F87">
            <v>1400</v>
          </cell>
          <cell r="G87">
            <v>55</v>
          </cell>
          <cell r="H87">
            <v>0</v>
          </cell>
          <cell r="I87">
            <v>20</v>
          </cell>
        </row>
        <row r="88">
          <cell r="B88">
            <v>25326</v>
          </cell>
          <cell r="C88">
            <v>8107</v>
          </cell>
          <cell r="D88">
            <v>200470</v>
          </cell>
          <cell r="E88">
            <v>4294</v>
          </cell>
          <cell r="F88">
            <v>12106</v>
          </cell>
          <cell r="G88">
            <v>35816</v>
          </cell>
          <cell r="H88">
            <v>20198</v>
          </cell>
          <cell r="I88">
            <v>621</v>
          </cell>
        </row>
        <row r="89">
          <cell r="B89">
            <v>155361</v>
          </cell>
          <cell r="C89">
            <v>172806</v>
          </cell>
          <cell r="D89">
            <v>13854</v>
          </cell>
          <cell r="E89">
            <v>203382</v>
          </cell>
          <cell r="F89">
            <v>22670</v>
          </cell>
          <cell r="G89">
            <v>26349</v>
          </cell>
          <cell r="H89">
            <v>25120</v>
          </cell>
          <cell r="I89">
            <v>3148</v>
          </cell>
        </row>
      </sheetData>
      <sheetData sheetId="12">
        <row r="56">
          <cell r="B56">
            <v>8200</v>
          </cell>
          <cell r="C56">
            <v>150062</v>
          </cell>
          <cell r="D56">
            <v>137996</v>
          </cell>
          <cell r="E56">
            <v>46106</v>
          </cell>
          <cell r="F56">
            <v>7275</v>
          </cell>
          <cell r="G56">
            <v>0</v>
          </cell>
          <cell r="H56">
            <v>74946</v>
          </cell>
          <cell r="I56">
            <v>5363</v>
          </cell>
        </row>
        <row r="57">
          <cell r="B57">
            <v>11793</v>
          </cell>
          <cell r="C57">
            <v>936</v>
          </cell>
          <cell r="D57">
            <v>1394</v>
          </cell>
          <cell r="E57">
            <v>1119</v>
          </cell>
          <cell r="F57">
            <v>4523</v>
          </cell>
          <cell r="G57">
            <v>2019</v>
          </cell>
          <cell r="H57">
            <v>7625</v>
          </cell>
          <cell r="I57">
            <v>1251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968</v>
          </cell>
          <cell r="H58">
            <v>0</v>
          </cell>
          <cell r="I58">
            <v>0</v>
          </cell>
        </row>
        <row r="59">
          <cell r="B59">
            <v>1500</v>
          </cell>
          <cell r="C59">
            <v>240200</v>
          </cell>
          <cell r="D59">
            <v>370</v>
          </cell>
          <cell r="E59">
            <v>980</v>
          </cell>
          <cell r="F59">
            <v>8510</v>
          </cell>
          <cell r="G59">
            <v>4460</v>
          </cell>
          <cell r="H59">
            <v>510</v>
          </cell>
          <cell r="I59">
            <v>29720</v>
          </cell>
        </row>
        <row r="60">
          <cell r="B60">
            <v>0</v>
          </cell>
          <cell r="C60">
            <v>0</v>
          </cell>
          <cell r="D60">
            <v>1513</v>
          </cell>
          <cell r="E60">
            <v>0</v>
          </cell>
          <cell r="F60">
            <v>40</v>
          </cell>
          <cell r="G60">
            <v>0</v>
          </cell>
          <cell r="H60">
            <v>1459</v>
          </cell>
          <cell r="I60">
            <v>0</v>
          </cell>
        </row>
        <row r="61">
          <cell r="B61">
            <v>122</v>
          </cell>
          <cell r="C61">
            <v>12</v>
          </cell>
          <cell r="D61">
            <v>2120</v>
          </cell>
          <cell r="E61">
            <v>3998</v>
          </cell>
          <cell r="F61">
            <v>307</v>
          </cell>
          <cell r="G61">
            <v>272</v>
          </cell>
          <cell r="H61">
            <v>14076</v>
          </cell>
          <cell r="I61">
            <v>0</v>
          </cell>
        </row>
        <row r="62">
          <cell r="B62">
            <v>68</v>
          </cell>
          <cell r="C62">
            <v>0</v>
          </cell>
          <cell r="D62">
            <v>1214</v>
          </cell>
          <cell r="E62">
            <v>130</v>
          </cell>
          <cell r="F62">
            <v>460</v>
          </cell>
          <cell r="G62">
            <v>420</v>
          </cell>
          <cell r="H62">
            <v>17027</v>
          </cell>
          <cell r="I62">
            <v>20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60</v>
          </cell>
          <cell r="G63">
            <v>0</v>
          </cell>
          <cell r="H63">
            <v>204</v>
          </cell>
          <cell r="I63">
            <v>0</v>
          </cell>
        </row>
        <row r="64">
          <cell r="B64">
            <v>1623</v>
          </cell>
          <cell r="C64">
            <v>3138</v>
          </cell>
          <cell r="D64">
            <v>3149</v>
          </cell>
          <cell r="E64">
            <v>1614</v>
          </cell>
          <cell r="F64">
            <v>2685</v>
          </cell>
          <cell r="G64">
            <v>3289</v>
          </cell>
          <cell r="H64">
            <v>7368</v>
          </cell>
          <cell r="I64">
            <v>1765</v>
          </cell>
        </row>
        <row r="65">
          <cell r="B65">
            <v>1658</v>
          </cell>
          <cell r="C65">
            <v>228</v>
          </cell>
          <cell r="D65">
            <v>39</v>
          </cell>
          <cell r="E65">
            <v>2283</v>
          </cell>
          <cell r="F65">
            <v>616</v>
          </cell>
          <cell r="G65">
            <v>232</v>
          </cell>
          <cell r="H65">
            <v>2316</v>
          </cell>
          <cell r="I65">
            <v>695</v>
          </cell>
        </row>
        <row r="66">
          <cell r="B66">
            <v>2</v>
          </cell>
          <cell r="C66">
            <v>1182</v>
          </cell>
          <cell r="D66">
            <v>88</v>
          </cell>
          <cell r="E66">
            <v>15</v>
          </cell>
          <cell r="F66">
            <v>3025</v>
          </cell>
          <cell r="G66">
            <v>173</v>
          </cell>
          <cell r="H66">
            <v>0</v>
          </cell>
          <cell r="I66">
            <v>1447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3138</v>
          </cell>
          <cell r="F67">
            <v>415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1288</v>
          </cell>
          <cell r="C68">
            <v>854</v>
          </cell>
          <cell r="D68">
            <v>79</v>
          </cell>
          <cell r="E68">
            <v>324</v>
          </cell>
          <cell r="F68">
            <v>2687</v>
          </cell>
          <cell r="G68">
            <v>565</v>
          </cell>
          <cell r="H68">
            <v>66</v>
          </cell>
          <cell r="I68">
            <v>236</v>
          </cell>
        </row>
        <row r="69">
          <cell r="B69">
            <v>6339</v>
          </cell>
          <cell r="C69">
            <v>3687</v>
          </cell>
          <cell r="D69">
            <v>6381</v>
          </cell>
          <cell r="E69">
            <v>9752</v>
          </cell>
          <cell r="F69">
            <v>6284</v>
          </cell>
          <cell r="G69">
            <v>3078</v>
          </cell>
          <cell r="H69">
            <v>4325</v>
          </cell>
          <cell r="I69">
            <v>3378</v>
          </cell>
        </row>
        <row r="70">
          <cell r="B70">
            <v>136</v>
          </cell>
          <cell r="C70">
            <v>230</v>
          </cell>
          <cell r="D70">
            <v>1735</v>
          </cell>
          <cell r="E70">
            <v>2957</v>
          </cell>
          <cell r="F70">
            <v>1325</v>
          </cell>
          <cell r="G70">
            <v>388</v>
          </cell>
          <cell r="H70">
            <v>282</v>
          </cell>
          <cell r="I70">
            <v>83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295</v>
          </cell>
          <cell r="C72">
            <v>1341</v>
          </cell>
          <cell r="D72">
            <v>901</v>
          </cell>
          <cell r="E72">
            <v>1987</v>
          </cell>
          <cell r="F72">
            <v>3207</v>
          </cell>
          <cell r="G72">
            <v>1702</v>
          </cell>
          <cell r="H72">
            <v>460</v>
          </cell>
          <cell r="I72">
            <v>701</v>
          </cell>
        </row>
        <row r="73">
          <cell r="B73">
            <v>41</v>
          </cell>
          <cell r="C73">
            <v>53</v>
          </cell>
          <cell r="D73">
            <v>159</v>
          </cell>
          <cell r="E73">
            <v>4529</v>
          </cell>
          <cell r="F73">
            <v>1079</v>
          </cell>
          <cell r="G73">
            <v>1191</v>
          </cell>
          <cell r="H73">
            <v>111</v>
          </cell>
          <cell r="I73">
            <v>41</v>
          </cell>
        </row>
        <row r="74">
          <cell r="B74">
            <v>70</v>
          </cell>
          <cell r="C74">
            <v>0</v>
          </cell>
          <cell r="D74">
            <v>18</v>
          </cell>
          <cell r="E74">
            <v>1450</v>
          </cell>
          <cell r="F74">
            <v>300</v>
          </cell>
          <cell r="G74">
            <v>36</v>
          </cell>
          <cell r="H74">
            <v>60</v>
          </cell>
          <cell r="I74">
            <v>0</v>
          </cell>
        </row>
        <row r="75">
          <cell r="B75">
            <v>73</v>
          </cell>
          <cell r="C75">
            <v>26</v>
          </cell>
          <cell r="D75">
            <v>0</v>
          </cell>
          <cell r="E75">
            <v>314</v>
          </cell>
          <cell r="F75">
            <v>290</v>
          </cell>
          <cell r="G75">
            <v>10</v>
          </cell>
          <cell r="H75">
            <v>13</v>
          </cell>
          <cell r="I75">
            <v>19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1991</v>
          </cell>
          <cell r="F76">
            <v>135</v>
          </cell>
          <cell r="G76">
            <v>0</v>
          </cell>
          <cell r="H76">
            <v>0</v>
          </cell>
          <cell r="I76">
            <v>0</v>
          </cell>
        </row>
        <row r="77">
          <cell r="B77">
            <v>65</v>
          </cell>
          <cell r="C77">
            <v>0</v>
          </cell>
          <cell r="D77">
            <v>205</v>
          </cell>
          <cell r="E77">
            <v>9800</v>
          </cell>
          <cell r="F77">
            <v>32</v>
          </cell>
          <cell r="G77">
            <v>390</v>
          </cell>
          <cell r="H77">
            <v>149</v>
          </cell>
          <cell r="I77">
            <v>0</v>
          </cell>
        </row>
        <row r="78">
          <cell r="B78">
            <v>0</v>
          </cell>
          <cell r="C78">
            <v>9</v>
          </cell>
          <cell r="D78">
            <v>0</v>
          </cell>
          <cell r="E78">
            <v>312</v>
          </cell>
          <cell r="F78">
            <v>442</v>
          </cell>
          <cell r="G78">
            <v>0</v>
          </cell>
          <cell r="H78">
            <v>59</v>
          </cell>
          <cell r="I78">
            <v>16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1276</v>
          </cell>
          <cell r="F80">
            <v>275</v>
          </cell>
          <cell r="G80">
            <v>32</v>
          </cell>
          <cell r="H80">
            <v>0</v>
          </cell>
          <cell r="I80">
            <v>0</v>
          </cell>
        </row>
        <row r="81">
          <cell r="B81">
            <v>15401</v>
          </cell>
          <cell r="C81">
            <v>267</v>
          </cell>
          <cell r="D81">
            <v>107</v>
          </cell>
          <cell r="E81">
            <v>4659</v>
          </cell>
          <cell r="F81">
            <v>3590</v>
          </cell>
          <cell r="G81">
            <v>3274</v>
          </cell>
          <cell r="H81">
            <v>2789</v>
          </cell>
          <cell r="I81">
            <v>293</v>
          </cell>
        </row>
        <row r="82">
          <cell r="B82">
            <v>448</v>
          </cell>
          <cell r="C82">
            <v>3379</v>
          </cell>
          <cell r="D82">
            <v>60</v>
          </cell>
          <cell r="E82">
            <v>510</v>
          </cell>
          <cell r="F82">
            <v>6572</v>
          </cell>
          <cell r="G82">
            <v>138</v>
          </cell>
          <cell r="H82">
            <v>0</v>
          </cell>
          <cell r="I82">
            <v>4626</v>
          </cell>
        </row>
        <row r="83">
          <cell r="B83">
            <v>42</v>
          </cell>
          <cell r="C83">
            <v>1346</v>
          </cell>
          <cell r="D83">
            <v>5104</v>
          </cell>
          <cell r="E83">
            <v>1489</v>
          </cell>
          <cell r="F83">
            <v>605</v>
          </cell>
          <cell r="G83">
            <v>1398</v>
          </cell>
          <cell r="H83">
            <v>73</v>
          </cell>
          <cell r="I83">
            <v>568</v>
          </cell>
        </row>
        <row r="84">
          <cell r="B84">
            <v>0</v>
          </cell>
          <cell r="C84">
            <v>0</v>
          </cell>
          <cell r="D84">
            <v>210</v>
          </cell>
          <cell r="E84">
            <v>0</v>
          </cell>
          <cell r="F84">
            <v>0</v>
          </cell>
          <cell r="G84">
            <v>146</v>
          </cell>
          <cell r="H84">
            <v>0</v>
          </cell>
          <cell r="I84">
            <v>100</v>
          </cell>
        </row>
        <row r="85">
          <cell r="B85">
            <v>13376</v>
          </cell>
          <cell r="C85">
            <v>1878</v>
          </cell>
          <cell r="D85">
            <v>0</v>
          </cell>
          <cell r="E85">
            <v>2595</v>
          </cell>
          <cell r="F85">
            <v>8400</v>
          </cell>
          <cell r="G85">
            <v>632</v>
          </cell>
          <cell r="H85">
            <v>21</v>
          </cell>
          <cell r="I85">
            <v>7873</v>
          </cell>
        </row>
        <row r="86">
          <cell r="B86">
            <v>1150</v>
          </cell>
          <cell r="C86">
            <v>8204</v>
          </cell>
          <cell r="D86">
            <v>0</v>
          </cell>
          <cell r="E86">
            <v>30</v>
          </cell>
          <cell r="F86">
            <v>1890</v>
          </cell>
          <cell r="G86">
            <v>0</v>
          </cell>
          <cell r="H86">
            <v>0</v>
          </cell>
          <cell r="I86">
            <v>8</v>
          </cell>
        </row>
        <row r="87">
          <cell r="B87">
            <v>0</v>
          </cell>
          <cell r="C87">
            <v>0</v>
          </cell>
          <cell r="D87">
            <v>223</v>
          </cell>
          <cell r="E87">
            <v>1277</v>
          </cell>
          <cell r="F87">
            <v>0</v>
          </cell>
          <cell r="G87">
            <v>45</v>
          </cell>
          <cell r="H87">
            <v>0</v>
          </cell>
          <cell r="I87">
            <v>0</v>
          </cell>
        </row>
        <row r="88">
          <cell r="B88">
            <v>24692</v>
          </cell>
          <cell r="C88">
            <v>8186</v>
          </cell>
          <cell r="D88">
            <v>201615</v>
          </cell>
          <cell r="E88">
            <v>4703</v>
          </cell>
          <cell r="F88">
            <v>13953</v>
          </cell>
          <cell r="G88">
            <v>71623</v>
          </cell>
          <cell r="H88">
            <v>16248</v>
          </cell>
          <cell r="I88">
            <v>418</v>
          </cell>
        </row>
        <row r="89">
          <cell r="B89">
            <v>158258</v>
          </cell>
          <cell r="C89">
            <v>173327</v>
          </cell>
          <cell r="D89">
            <v>14355</v>
          </cell>
          <cell r="E89">
            <v>206719</v>
          </cell>
          <cell r="F89">
            <v>24296</v>
          </cell>
          <cell r="G89">
            <v>92800</v>
          </cell>
          <cell r="H89">
            <v>23583</v>
          </cell>
          <cell r="I89">
            <v>2684</v>
          </cell>
        </row>
      </sheetData>
      <sheetData sheetId="13">
        <row r="56">
          <cell r="B56">
            <v>1132</v>
          </cell>
          <cell r="C56">
            <v>37192</v>
          </cell>
          <cell r="D56">
            <v>48035</v>
          </cell>
          <cell r="E56">
            <v>3390</v>
          </cell>
          <cell r="F56">
            <v>4051</v>
          </cell>
          <cell r="G56">
            <v>0</v>
          </cell>
          <cell r="H56">
            <v>36495</v>
          </cell>
          <cell r="I56">
            <v>13490</v>
          </cell>
        </row>
        <row r="57">
          <cell r="B57">
            <v>1014</v>
          </cell>
          <cell r="C57">
            <v>572</v>
          </cell>
          <cell r="D57">
            <v>1124</v>
          </cell>
          <cell r="E57">
            <v>1383</v>
          </cell>
          <cell r="F57">
            <v>1805</v>
          </cell>
          <cell r="G57">
            <v>3258</v>
          </cell>
          <cell r="H57">
            <v>14923</v>
          </cell>
          <cell r="I57">
            <v>1347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2270</v>
          </cell>
          <cell r="H58">
            <v>0</v>
          </cell>
          <cell r="I58">
            <v>0</v>
          </cell>
        </row>
        <row r="59">
          <cell r="B59">
            <v>1500</v>
          </cell>
          <cell r="C59">
            <v>240200</v>
          </cell>
          <cell r="D59">
            <v>371</v>
          </cell>
          <cell r="E59">
            <v>980</v>
          </cell>
          <cell r="F59">
            <v>8512</v>
          </cell>
          <cell r="G59">
            <v>4480</v>
          </cell>
          <cell r="H59">
            <v>510</v>
          </cell>
          <cell r="I59">
            <v>29720</v>
          </cell>
        </row>
        <row r="60">
          <cell r="B60">
            <v>0</v>
          </cell>
          <cell r="C60">
            <v>0</v>
          </cell>
          <cell r="D60">
            <v>1518</v>
          </cell>
          <cell r="E60">
            <v>0</v>
          </cell>
          <cell r="F60">
            <v>0</v>
          </cell>
          <cell r="G60">
            <v>0</v>
          </cell>
          <cell r="H60">
            <v>2514</v>
          </cell>
          <cell r="I60">
            <v>0</v>
          </cell>
        </row>
        <row r="61">
          <cell r="B61">
            <v>30</v>
          </cell>
          <cell r="C61">
            <v>0</v>
          </cell>
          <cell r="D61">
            <v>1056</v>
          </cell>
          <cell r="E61">
            <v>3291</v>
          </cell>
          <cell r="F61">
            <v>255</v>
          </cell>
          <cell r="G61">
            <v>917</v>
          </cell>
          <cell r="H61">
            <v>17251</v>
          </cell>
          <cell r="I61">
            <v>0</v>
          </cell>
        </row>
        <row r="62">
          <cell r="B62">
            <v>17</v>
          </cell>
          <cell r="C62">
            <v>0</v>
          </cell>
          <cell r="D62">
            <v>5785</v>
          </cell>
          <cell r="E62">
            <v>4665</v>
          </cell>
          <cell r="F62">
            <v>1570</v>
          </cell>
          <cell r="G62">
            <v>8012</v>
          </cell>
          <cell r="H62">
            <v>23793</v>
          </cell>
          <cell r="I62">
            <v>0</v>
          </cell>
        </row>
        <row r="63">
          <cell r="B63">
            <v>510</v>
          </cell>
          <cell r="C63">
            <v>0</v>
          </cell>
          <cell r="D63">
            <v>0</v>
          </cell>
          <cell r="E63">
            <v>0</v>
          </cell>
          <cell r="F63">
            <v>15</v>
          </cell>
          <cell r="G63">
            <v>587</v>
          </cell>
          <cell r="H63">
            <v>600</v>
          </cell>
          <cell r="I63">
            <v>0</v>
          </cell>
        </row>
        <row r="64">
          <cell r="B64">
            <v>2119</v>
          </cell>
          <cell r="C64">
            <v>3489</v>
          </cell>
          <cell r="D64">
            <v>2984</v>
          </cell>
          <cell r="E64">
            <v>2360</v>
          </cell>
          <cell r="F64">
            <v>3668</v>
          </cell>
          <cell r="G64">
            <v>8027</v>
          </cell>
          <cell r="H64">
            <v>25540</v>
          </cell>
          <cell r="I64">
            <v>2649</v>
          </cell>
        </row>
        <row r="65">
          <cell r="B65">
            <v>971</v>
          </cell>
          <cell r="C65">
            <v>1432</v>
          </cell>
          <cell r="D65">
            <v>61</v>
          </cell>
          <cell r="E65">
            <v>2360</v>
          </cell>
          <cell r="F65">
            <v>232</v>
          </cell>
          <cell r="G65">
            <v>168</v>
          </cell>
          <cell r="H65">
            <v>1641</v>
          </cell>
          <cell r="I65">
            <v>467</v>
          </cell>
        </row>
        <row r="66">
          <cell r="B66">
            <v>0</v>
          </cell>
          <cell r="C66">
            <v>1248</v>
          </cell>
          <cell r="D66">
            <v>54</v>
          </cell>
          <cell r="E66">
            <v>17</v>
          </cell>
          <cell r="F66">
            <v>1651</v>
          </cell>
          <cell r="G66">
            <v>456</v>
          </cell>
          <cell r="H66">
            <v>6</v>
          </cell>
          <cell r="I66">
            <v>795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2157</v>
          </cell>
          <cell r="F67">
            <v>260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2082</v>
          </cell>
          <cell r="C68">
            <v>1352</v>
          </cell>
          <cell r="D68">
            <v>228</v>
          </cell>
          <cell r="E68">
            <v>370</v>
          </cell>
          <cell r="F68">
            <v>4124</v>
          </cell>
          <cell r="G68">
            <v>2743</v>
          </cell>
          <cell r="H68">
            <v>20</v>
          </cell>
          <cell r="I68">
            <v>348</v>
          </cell>
        </row>
        <row r="69">
          <cell r="B69">
            <v>3781</v>
          </cell>
          <cell r="C69">
            <v>3259</v>
          </cell>
          <cell r="D69">
            <v>2206</v>
          </cell>
          <cell r="E69">
            <v>5292</v>
          </cell>
          <cell r="F69">
            <v>5010</v>
          </cell>
          <cell r="G69">
            <v>2673</v>
          </cell>
          <cell r="H69">
            <v>3717</v>
          </cell>
          <cell r="I69">
            <v>2520</v>
          </cell>
        </row>
        <row r="70">
          <cell r="B70">
            <v>411</v>
          </cell>
          <cell r="C70">
            <v>300</v>
          </cell>
          <cell r="D70">
            <v>1696</v>
          </cell>
          <cell r="E70">
            <v>1967</v>
          </cell>
          <cell r="F70">
            <v>580</v>
          </cell>
          <cell r="G70">
            <v>549</v>
          </cell>
          <cell r="H70">
            <v>1251</v>
          </cell>
          <cell r="I70">
            <v>61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72</v>
          </cell>
          <cell r="F71">
            <v>73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190</v>
          </cell>
          <cell r="C72">
            <v>1829</v>
          </cell>
          <cell r="D72">
            <v>503</v>
          </cell>
          <cell r="E72">
            <v>2664</v>
          </cell>
          <cell r="F72">
            <v>2558</v>
          </cell>
          <cell r="G72">
            <v>2615</v>
          </cell>
          <cell r="H72">
            <v>1229</v>
          </cell>
          <cell r="I72">
            <v>1402</v>
          </cell>
        </row>
        <row r="73">
          <cell r="B73">
            <v>225</v>
          </cell>
          <cell r="C73">
            <v>89</v>
          </cell>
          <cell r="D73">
            <v>935</v>
          </cell>
          <cell r="E73">
            <v>4500</v>
          </cell>
          <cell r="F73">
            <v>966</v>
          </cell>
          <cell r="G73">
            <v>135</v>
          </cell>
          <cell r="H73">
            <v>143</v>
          </cell>
          <cell r="I73">
            <v>51</v>
          </cell>
        </row>
        <row r="74">
          <cell r="B74">
            <v>310</v>
          </cell>
          <cell r="C74">
            <v>0</v>
          </cell>
          <cell r="D74">
            <v>102</v>
          </cell>
          <cell r="E74">
            <v>31</v>
          </cell>
          <cell r="F74">
            <v>10</v>
          </cell>
          <cell r="G74">
            <v>640</v>
          </cell>
          <cell r="H74">
            <v>687</v>
          </cell>
          <cell r="I74">
            <v>0</v>
          </cell>
        </row>
        <row r="75">
          <cell r="B75">
            <v>37</v>
          </cell>
          <cell r="C75">
            <v>36</v>
          </cell>
          <cell r="D75">
            <v>47</v>
          </cell>
          <cell r="E75">
            <v>247</v>
          </cell>
          <cell r="F75">
            <v>443</v>
          </cell>
          <cell r="G75">
            <v>6</v>
          </cell>
          <cell r="H75">
            <v>13</v>
          </cell>
          <cell r="I75">
            <v>97</v>
          </cell>
        </row>
        <row r="76">
          <cell r="B76">
            <v>15</v>
          </cell>
          <cell r="C76">
            <v>0</v>
          </cell>
          <cell r="D76">
            <v>0</v>
          </cell>
          <cell r="E76">
            <v>575</v>
          </cell>
          <cell r="F76">
            <v>396</v>
          </cell>
          <cell r="G76">
            <v>253</v>
          </cell>
          <cell r="H76">
            <v>0</v>
          </cell>
          <cell r="I76">
            <v>1</v>
          </cell>
        </row>
        <row r="77">
          <cell r="B77">
            <v>79</v>
          </cell>
          <cell r="C77">
            <v>0</v>
          </cell>
          <cell r="D77">
            <v>2401</v>
          </cell>
          <cell r="E77">
            <v>8999</v>
          </cell>
          <cell r="F77">
            <v>350</v>
          </cell>
          <cell r="G77">
            <v>2403</v>
          </cell>
          <cell r="H77">
            <v>2499</v>
          </cell>
          <cell r="I77">
            <v>3</v>
          </cell>
        </row>
        <row r="78">
          <cell r="B78">
            <v>0</v>
          </cell>
          <cell r="C78">
            <v>434</v>
          </cell>
          <cell r="D78">
            <v>92</v>
          </cell>
          <cell r="E78">
            <v>503</v>
          </cell>
          <cell r="F78">
            <v>675</v>
          </cell>
          <cell r="G78">
            <v>5</v>
          </cell>
          <cell r="H78">
            <v>88</v>
          </cell>
          <cell r="I78">
            <v>3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475</v>
          </cell>
          <cell r="F80">
            <v>280</v>
          </cell>
          <cell r="G80">
            <v>468</v>
          </cell>
          <cell r="H80">
            <v>0</v>
          </cell>
          <cell r="I80">
            <v>2</v>
          </cell>
        </row>
        <row r="81">
          <cell r="B81">
            <v>15484</v>
          </cell>
          <cell r="C81">
            <v>397</v>
          </cell>
          <cell r="D81">
            <v>818</v>
          </cell>
          <cell r="E81">
            <v>4589</v>
          </cell>
          <cell r="F81">
            <v>2740</v>
          </cell>
          <cell r="G81">
            <v>15831</v>
          </cell>
          <cell r="H81">
            <v>3184</v>
          </cell>
          <cell r="I81">
            <v>267</v>
          </cell>
        </row>
        <row r="82">
          <cell r="B82">
            <v>495</v>
          </cell>
          <cell r="C82">
            <v>2988</v>
          </cell>
          <cell r="D82">
            <v>45</v>
          </cell>
          <cell r="E82">
            <v>317</v>
          </cell>
          <cell r="F82">
            <v>5134</v>
          </cell>
          <cell r="G82">
            <v>145</v>
          </cell>
          <cell r="H82">
            <v>0</v>
          </cell>
          <cell r="I82">
            <v>5058</v>
          </cell>
        </row>
        <row r="83">
          <cell r="B83">
            <v>80</v>
          </cell>
          <cell r="C83">
            <v>1319</v>
          </cell>
          <cell r="D83">
            <v>4714</v>
          </cell>
          <cell r="E83">
            <v>1266</v>
          </cell>
          <cell r="F83">
            <v>10</v>
          </cell>
          <cell r="G83">
            <v>1001</v>
          </cell>
          <cell r="H83">
            <v>56</v>
          </cell>
          <cell r="I83">
            <v>768</v>
          </cell>
        </row>
        <row r="84">
          <cell r="B84">
            <v>0</v>
          </cell>
          <cell r="C84">
            <v>0</v>
          </cell>
          <cell r="D84">
            <v>410</v>
          </cell>
          <cell r="E84">
            <v>0</v>
          </cell>
          <cell r="F84">
            <v>0</v>
          </cell>
          <cell r="G84">
            <v>490</v>
          </cell>
          <cell r="H84">
            <v>0</v>
          </cell>
          <cell r="I84">
            <v>100</v>
          </cell>
        </row>
        <row r="85">
          <cell r="B85">
            <v>13385</v>
          </cell>
          <cell r="C85">
            <v>5034</v>
          </cell>
          <cell r="D85">
            <v>2800</v>
          </cell>
          <cell r="E85">
            <v>4605</v>
          </cell>
          <cell r="F85">
            <v>9170</v>
          </cell>
          <cell r="G85">
            <v>4408</v>
          </cell>
          <cell r="H85">
            <v>21</v>
          </cell>
          <cell r="I85">
            <v>11281</v>
          </cell>
        </row>
        <row r="86">
          <cell r="B86">
            <v>75</v>
          </cell>
          <cell r="C86">
            <v>10062</v>
          </cell>
          <cell r="D86">
            <v>0</v>
          </cell>
          <cell r="E86">
            <v>0</v>
          </cell>
          <cell r="F86">
            <v>1410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1762</v>
          </cell>
          <cell r="C87">
            <v>664</v>
          </cell>
          <cell r="D87">
            <v>0</v>
          </cell>
          <cell r="E87">
            <v>0</v>
          </cell>
          <cell r="F87">
            <v>930</v>
          </cell>
          <cell r="G87">
            <v>911</v>
          </cell>
          <cell r="H87">
            <v>0</v>
          </cell>
          <cell r="I87">
            <v>733</v>
          </cell>
        </row>
        <row r="88">
          <cell r="B88">
            <v>24553</v>
          </cell>
          <cell r="C88">
            <v>8100</v>
          </cell>
          <cell r="D88">
            <v>199923</v>
          </cell>
          <cell r="E88">
            <v>4543</v>
          </cell>
          <cell r="F88">
            <v>10688</v>
          </cell>
          <cell r="G88">
            <v>70333</v>
          </cell>
          <cell r="H88">
            <v>19586</v>
          </cell>
          <cell r="I88">
            <v>565</v>
          </cell>
        </row>
        <row r="89">
          <cell r="B89">
            <v>154535</v>
          </cell>
          <cell r="C89">
            <v>173541</v>
          </cell>
          <cell r="D89">
            <v>13799</v>
          </cell>
          <cell r="E89">
            <v>211397</v>
          </cell>
          <cell r="F89">
            <v>23295</v>
          </cell>
          <cell r="G89">
            <v>92408</v>
          </cell>
          <cell r="H89">
            <v>23432</v>
          </cell>
          <cell r="I89">
            <v>2033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52">
          <cell r="B52">
            <v>0</v>
          </cell>
          <cell r="C52">
            <v>0</v>
          </cell>
          <cell r="D52">
            <v>60973</v>
          </cell>
          <cell r="E52">
            <v>0</v>
          </cell>
          <cell r="F52">
            <v>1775</v>
          </cell>
          <cell r="G52">
            <v>0</v>
          </cell>
          <cell r="H52">
            <v>7337</v>
          </cell>
          <cell r="I52">
            <v>0</v>
          </cell>
        </row>
        <row r="53">
          <cell r="B53">
            <v>2211</v>
          </cell>
          <cell r="C53">
            <v>486</v>
          </cell>
          <cell r="D53">
            <v>2833</v>
          </cell>
          <cell r="E53">
            <v>843</v>
          </cell>
          <cell r="F53">
            <v>3902</v>
          </cell>
          <cell r="G53">
            <v>3400</v>
          </cell>
          <cell r="H53">
            <v>13930</v>
          </cell>
          <cell r="I53">
            <v>2153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9634</v>
          </cell>
          <cell r="H54">
            <v>0</v>
          </cell>
          <cell r="I54">
            <v>0</v>
          </cell>
        </row>
        <row r="55">
          <cell r="B55">
            <v>1506</v>
          </cell>
          <cell r="C55">
            <v>240200</v>
          </cell>
          <cell r="D55">
            <v>371</v>
          </cell>
          <cell r="E55">
            <v>988</v>
          </cell>
          <cell r="F55">
            <v>8512</v>
          </cell>
          <cell r="G55">
            <v>4498</v>
          </cell>
          <cell r="H55">
            <v>512</v>
          </cell>
          <cell r="I55">
            <v>29722</v>
          </cell>
        </row>
        <row r="56">
          <cell r="B56">
            <v>0</v>
          </cell>
          <cell r="C56">
            <v>0</v>
          </cell>
          <cell r="D56">
            <v>989</v>
          </cell>
          <cell r="E56">
            <v>0</v>
          </cell>
          <cell r="F56">
            <v>0</v>
          </cell>
          <cell r="G56">
            <v>0</v>
          </cell>
          <cell r="H56">
            <v>2667</v>
          </cell>
          <cell r="I56">
            <v>40</v>
          </cell>
        </row>
        <row r="57">
          <cell r="B57">
            <v>734</v>
          </cell>
          <cell r="C57">
            <v>98</v>
          </cell>
          <cell r="D57">
            <v>102</v>
          </cell>
          <cell r="E57">
            <v>474</v>
          </cell>
          <cell r="F57">
            <v>1215</v>
          </cell>
          <cell r="G57">
            <v>1213</v>
          </cell>
          <cell r="H57">
            <v>3660</v>
          </cell>
          <cell r="I57">
            <v>127</v>
          </cell>
        </row>
        <row r="58">
          <cell r="B58">
            <v>37</v>
          </cell>
          <cell r="C58">
            <v>67</v>
          </cell>
          <cell r="D58">
            <v>159</v>
          </cell>
          <cell r="E58">
            <v>530</v>
          </cell>
          <cell r="F58">
            <v>396</v>
          </cell>
          <cell r="G58">
            <v>7874</v>
          </cell>
          <cell r="H58">
            <v>8541</v>
          </cell>
          <cell r="I58">
            <v>10</v>
          </cell>
        </row>
        <row r="59">
          <cell r="B59">
            <v>35</v>
          </cell>
          <cell r="C59">
            <v>0</v>
          </cell>
          <cell r="D59">
            <v>23</v>
          </cell>
          <cell r="E59">
            <v>0</v>
          </cell>
          <cell r="F59">
            <v>0</v>
          </cell>
          <cell r="G59">
            <v>0</v>
          </cell>
          <cell r="H59">
            <v>324</v>
          </cell>
          <cell r="I59">
            <v>0</v>
          </cell>
        </row>
        <row r="60">
          <cell r="B60">
            <v>457</v>
          </cell>
          <cell r="C60">
            <v>1419</v>
          </cell>
          <cell r="D60">
            <v>1628</v>
          </cell>
          <cell r="E60">
            <v>530</v>
          </cell>
          <cell r="F60">
            <v>7530</v>
          </cell>
          <cell r="G60">
            <v>23211</v>
          </cell>
          <cell r="H60">
            <v>25248</v>
          </cell>
          <cell r="I60">
            <v>1499</v>
          </cell>
        </row>
        <row r="61">
          <cell r="B61">
            <v>756</v>
          </cell>
          <cell r="C61">
            <v>234</v>
          </cell>
          <cell r="D61">
            <v>142</v>
          </cell>
          <cell r="E61">
            <v>3934</v>
          </cell>
          <cell r="F61">
            <v>150</v>
          </cell>
          <cell r="G61">
            <v>122</v>
          </cell>
          <cell r="H61">
            <v>1412</v>
          </cell>
          <cell r="I61">
            <v>486</v>
          </cell>
        </row>
        <row r="62">
          <cell r="B62">
            <v>10</v>
          </cell>
          <cell r="C62">
            <v>2348</v>
          </cell>
          <cell r="D62">
            <v>130</v>
          </cell>
          <cell r="E62">
            <v>62</v>
          </cell>
          <cell r="F62">
            <v>2553</v>
          </cell>
          <cell r="G62">
            <v>489</v>
          </cell>
          <cell r="H62">
            <v>12</v>
          </cell>
          <cell r="I62">
            <v>1496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2748</v>
          </cell>
          <cell r="F63">
            <v>185</v>
          </cell>
          <cell r="G63">
            <v>0</v>
          </cell>
          <cell r="H63">
            <v>5</v>
          </cell>
          <cell r="I63">
            <v>0</v>
          </cell>
        </row>
        <row r="64">
          <cell r="B64">
            <v>556</v>
          </cell>
          <cell r="C64">
            <v>979</v>
          </cell>
          <cell r="D64">
            <v>209</v>
          </cell>
          <cell r="E64">
            <v>585</v>
          </cell>
          <cell r="F64">
            <v>3815</v>
          </cell>
          <cell r="G64">
            <v>844</v>
          </cell>
          <cell r="H64">
            <v>53</v>
          </cell>
          <cell r="I64">
            <v>551</v>
          </cell>
        </row>
        <row r="65">
          <cell r="B65">
            <v>5150</v>
          </cell>
          <cell r="C65">
            <v>3130</v>
          </cell>
          <cell r="D65">
            <v>3606</v>
          </cell>
          <cell r="E65">
            <v>16353</v>
          </cell>
          <cell r="F65">
            <v>1413</v>
          </cell>
          <cell r="G65">
            <v>1195</v>
          </cell>
          <cell r="H65">
            <v>3541</v>
          </cell>
          <cell r="I65">
            <v>2392</v>
          </cell>
        </row>
        <row r="66">
          <cell r="B66">
            <v>347</v>
          </cell>
          <cell r="C66">
            <v>361</v>
          </cell>
          <cell r="D66">
            <v>3116</v>
          </cell>
          <cell r="E66">
            <v>2262</v>
          </cell>
          <cell r="F66">
            <v>1283</v>
          </cell>
          <cell r="G66">
            <v>483</v>
          </cell>
          <cell r="H66">
            <v>1068</v>
          </cell>
          <cell r="I66">
            <v>100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1030</v>
          </cell>
          <cell r="C68">
            <v>2231</v>
          </cell>
          <cell r="D68">
            <v>886</v>
          </cell>
          <cell r="E68">
            <v>1939</v>
          </cell>
          <cell r="F68">
            <v>635</v>
          </cell>
          <cell r="G68">
            <v>1008</v>
          </cell>
          <cell r="H68">
            <v>1103</v>
          </cell>
          <cell r="I68">
            <v>1469</v>
          </cell>
        </row>
        <row r="69">
          <cell r="B69">
            <v>200</v>
          </cell>
          <cell r="C69">
            <v>25</v>
          </cell>
          <cell r="D69">
            <v>1014</v>
          </cell>
          <cell r="E69">
            <v>3880</v>
          </cell>
          <cell r="F69">
            <v>245</v>
          </cell>
          <cell r="G69">
            <v>302</v>
          </cell>
          <cell r="H69">
            <v>314</v>
          </cell>
          <cell r="I69">
            <v>62</v>
          </cell>
        </row>
        <row r="70">
          <cell r="B70">
            <v>203</v>
          </cell>
          <cell r="C70">
            <v>0</v>
          </cell>
          <cell r="D70">
            <v>123</v>
          </cell>
          <cell r="E70">
            <v>0</v>
          </cell>
          <cell r="F70">
            <v>452</v>
          </cell>
          <cell r="G70">
            <v>94</v>
          </cell>
          <cell r="H70">
            <v>834</v>
          </cell>
          <cell r="I70">
            <v>11</v>
          </cell>
        </row>
        <row r="71">
          <cell r="B71">
            <v>67</v>
          </cell>
          <cell r="C71">
            <v>81</v>
          </cell>
          <cell r="D71">
            <v>79</v>
          </cell>
          <cell r="E71">
            <v>371</v>
          </cell>
          <cell r="F71">
            <v>238</v>
          </cell>
          <cell r="G71">
            <v>6</v>
          </cell>
          <cell r="H71">
            <v>0</v>
          </cell>
          <cell r="I71">
            <v>33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739</v>
          </cell>
          <cell r="F72">
            <v>75</v>
          </cell>
          <cell r="G72">
            <v>13</v>
          </cell>
          <cell r="H72">
            <v>0</v>
          </cell>
          <cell r="I72">
            <v>5</v>
          </cell>
        </row>
        <row r="73">
          <cell r="B73">
            <v>184</v>
          </cell>
          <cell r="C73">
            <v>0</v>
          </cell>
          <cell r="D73">
            <v>185</v>
          </cell>
          <cell r="E73">
            <v>14500</v>
          </cell>
          <cell r="F73">
            <v>180</v>
          </cell>
          <cell r="G73">
            <v>691</v>
          </cell>
          <cell r="H73">
            <v>155</v>
          </cell>
          <cell r="I73">
            <v>0</v>
          </cell>
        </row>
        <row r="74">
          <cell r="B74">
            <v>0</v>
          </cell>
          <cell r="C74">
            <v>4</v>
          </cell>
          <cell r="D74">
            <v>155</v>
          </cell>
          <cell r="E74">
            <v>397</v>
          </cell>
          <cell r="F74">
            <v>553</v>
          </cell>
          <cell r="G74">
            <v>5</v>
          </cell>
          <cell r="H74">
            <v>161</v>
          </cell>
          <cell r="I74">
            <v>14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587</v>
          </cell>
          <cell r="F76">
            <v>217</v>
          </cell>
          <cell r="G76">
            <v>385</v>
          </cell>
          <cell r="H76">
            <v>0</v>
          </cell>
          <cell r="I76">
            <v>1</v>
          </cell>
        </row>
        <row r="77">
          <cell r="B77">
            <v>500</v>
          </cell>
          <cell r="C77">
            <v>69</v>
          </cell>
          <cell r="D77">
            <v>12045</v>
          </cell>
          <cell r="E77">
            <v>12450</v>
          </cell>
          <cell r="F77">
            <v>898</v>
          </cell>
          <cell r="G77">
            <v>23154</v>
          </cell>
          <cell r="H77">
            <v>25354</v>
          </cell>
          <cell r="I77">
            <v>852</v>
          </cell>
        </row>
        <row r="78">
          <cell r="B78">
            <v>232</v>
          </cell>
          <cell r="C78">
            <v>2165</v>
          </cell>
          <cell r="D78">
            <v>105</v>
          </cell>
          <cell r="E78">
            <v>234</v>
          </cell>
          <cell r="F78">
            <v>2800</v>
          </cell>
          <cell r="G78">
            <v>112</v>
          </cell>
          <cell r="H78">
            <v>0</v>
          </cell>
          <cell r="I78">
            <v>4701</v>
          </cell>
        </row>
        <row r="79">
          <cell r="B79">
            <v>258</v>
          </cell>
          <cell r="C79">
            <v>830</v>
          </cell>
          <cell r="D79">
            <v>4456</v>
          </cell>
          <cell r="E79">
            <v>956</v>
          </cell>
          <cell r="F79">
            <v>210</v>
          </cell>
          <cell r="G79">
            <v>740</v>
          </cell>
          <cell r="H79">
            <v>177</v>
          </cell>
          <cell r="I79">
            <v>497</v>
          </cell>
        </row>
        <row r="80">
          <cell r="B80">
            <v>57</v>
          </cell>
          <cell r="C80">
            <v>0</v>
          </cell>
          <cell r="D80">
            <v>198</v>
          </cell>
          <cell r="E80">
            <v>0</v>
          </cell>
          <cell r="F80">
            <v>0</v>
          </cell>
          <cell r="G80">
            <v>372</v>
          </cell>
          <cell r="H80">
            <v>170</v>
          </cell>
          <cell r="I80">
            <v>200</v>
          </cell>
        </row>
        <row r="81">
          <cell r="B81">
            <v>8878</v>
          </cell>
          <cell r="C81">
            <v>2308</v>
          </cell>
          <cell r="D81">
            <v>152</v>
          </cell>
          <cell r="E81">
            <v>2330</v>
          </cell>
          <cell r="F81">
            <v>19755</v>
          </cell>
          <cell r="G81">
            <v>1613</v>
          </cell>
          <cell r="H81">
            <v>46</v>
          </cell>
          <cell r="I81">
            <v>12790</v>
          </cell>
        </row>
        <row r="82">
          <cell r="B82">
            <v>62</v>
          </cell>
          <cell r="C82">
            <v>10378</v>
          </cell>
          <cell r="D82">
            <v>0</v>
          </cell>
          <cell r="E82">
            <v>27</v>
          </cell>
          <cell r="F82">
            <v>1875</v>
          </cell>
          <cell r="G82">
            <v>0</v>
          </cell>
          <cell r="H82">
            <v>0</v>
          </cell>
          <cell r="I82">
            <v>0</v>
          </cell>
        </row>
        <row r="83">
          <cell r="B83">
            <v>0</v>
          </cell>
          <cell r="C83">
            <v>22</v>
          </cell>
          <cell r="D83">
            <v>0</v>
          </cell>
          <cell r="E83">
            <v>0</v>
          </cell>
          <cell r="F83">
            <v>670</v>
          </cell>
          <cell r="G83">
            <v>1318</v>
          </cell>
          <cell r="H83">
            <v>0</v>
          </cell>
          <cell r="I83">
            <v>274</v>
          </cell>
        </row>
        <row r="84">
          <cell r="B84">
            <v>23798</v>
          </cell>
          <cell r="C84">
            <v>8071</v>
          </cell>
          <cell r="D84">
            <v>205603</v>
          </cell>
          <cell r="E84">
            <v>4339</v>
          </cell>
          <cell r="F84">
            <v>7355</v>
          </cell>
          <cell r="G84">
            <v>70224</v>
          </cell>
          <cell r="H84">
            <v>20328</v>
          </cell>
          <cell r="I84">
            <v>654</v>
          </cell>
        </row>
        <row r="85">
          <cell r="B85">
            <v>136984</v>
          </cell>
          <cell r="C85">
            <v>173524</v>
          </cell>
          <cell r="D85">
            <v>16375</v>
          </cell>
          <cell r="E85">
            <v>214101</v>
          </cell>
          <cell r="F85">
            <v>15350</v>
          </cell>
          <cell r="G85">
            <v>92251</v>
          </cell>
          <cell r="H85">
            <v>22748</v>
          </cell>
          <cell r="I85">
            <v>2584</v>
          </cell>
        </row>
      </sheetData>
      <sheetData sheetId="3">
        <row r="56">
          <cell r="B56">
            <v>0</v>
          </cell>
          <cell r="C56">
            <v>0</v>
          </cell>
          <cell r="D56">
            <v>6681</v>
          </cell>
          <cell r="E56">
            <v>0</v>
          </cell>
          <cell r="F56">
            <v>550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3587</v>
          </cell>
          <cell r="C57">
            <v>1000</v>
          </cell>
          <cell r="D57">
            <v>3521</v>
          </cell>
          <cell r="E57">
            <v>1897</v>
          </cell>
          <cell r="F57">
            <v>5241</v>
          </cell>
          <cell r="G57">
            <v>5410</v>
          </cell>
          <cell r="H57">
            <v>6524</v>
          </cell>
          <cell r="I57">
            <v>2587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4881</v>
          </cell>
          <cell r="H58">
            <v>0</v>
          </cell>
          <cell r="I58">
            <v>0</v>
          </cell>
        </row>
        <row r="59">
          <cell r="B59">
            <v>1504</v>
          </cell>
          <cell r="C59">
            <v>71727</v>
          </cell>
          <cell r="D59">
            <v>376</v>
          </cell>
          <cell r="E59">
            <v>1105</v>
          </cell>
          <cell r="F59">
            <v>8601</v>
          </cell>
          <cell r="G59">
            <v>4282</v>
          </cell>
          <cell r="H59">
            <v>641</v>
          </cell>
          <cell r="I59">
            <v>29762</v>
          </cell>
        </row>
        <row r="60">
          <cell r="B60">
            <v>0</v>
          </cell>
          <cell r="C60">
            <v>0</v>
          </cell>
          <cell r="D60">
            <v>250</v>
          </cell>
          <cell r="E60">
            <v>0</v>
          </cell>
          <cell r="F60">
            <v>0</v>
          </cell>
          <cell r="G60">
            <v>18</v>
          </cell>
          <cell r="H60">
            <v>575</v>
          </cell>
          <cell r="I60">
            <v>339</v>
          </cell>
        </row>
        <row r="61">
          <cell r="B61">
            <v>369</v>
          </cell>
          <cell r="C61">
            <v>94</v>
          </cell>
          <cell r="D61">
            <v>860</v>
          </cell>
          <cell r="E61">
            <v>1544</v>
          </cell>
          <cell r="F61">
            <v>570</v>
          </cell>
          <cell r="G61">
            <v>456</v>
          </cell>
          <cell r="H61">
            <v>122457</v>
          </cell>
          <cell r="I61">
            <v>3547</v>
          </cell>
        </row>
        <row r="62">
          <cell r="B62">
            <v>10</v>
          </cell>
          <cell r="C62">
            <v>8</v>
          </cell>
          <cell r="D62">
            <v>1712</v>
          </cell>
          <cell r="E62">
            <v>173</v>
          </cell>
          <cell r="F62">
            <v>268</v>
          </cell>
          <cell r="G62">
            <v>3451</v>
          </cell>
          <cell r="H62">
            <v>23811</v>
          </cell>
          <cell r="I62">
            <v>5874</v>
          </cell>
        </row>
        <row r="63">
          <cell r="B63">
            <v>200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455</v>
          </cell>
          <cell r="I63">
            <v>0</v>
          </cell>
        </row>
        <row r="64">
          <cell r="B64">
            <v>1200</v>
          </cell>
          <cell r="C64">
            <v>2587</v>
          </cell>
          <cell r="D64">
            <v>6547</v>
          </cell>
          <cell r="E64">
            <v>3547</v>
          </cell>
          <cell r="F64">
            <v>9251</v>
          </cell>
          <cell r="G64">
            <v>37547</v>
          </cell>
          <cell r="H64">
            <v>8410</v>
          </cell>
          <cell r="I64">
            <v>5471</v>
          </cell>
        </row>
        <row r="65">
          <cell r="B65">
            <v>957</v>
          </cell>
          <cell r="C65">
            <v>764</v>
          </cell>
          <cell r="D65">
            <v>564</v>
          </cell>
          <cell r="E65">
            <v>3791</v>
          </cell>
          <cell r="F65">
            <v>833</v>
          </cell>
          <cell r="G65">
            <v>498</v>
          </cell>
          <cell r="H65">
            <v>697</v>
          </cell>
          <cell r="I65">
            <v>850</v>
          </cell>
        </row>
        <row r="66">
          <cell r="B66">
            <v>52</v>
          </cell>
          <cell r="C66">
            <v>3541</v>
          </cell>
          <cell r="D66">
            <v>80</v>
          </cell>
          <cell r="E66">
            <v>8</v>
          </cell>
          <cell r="F66">
            <v>2587</v>
          </cell>
          <cell r="G66">
            <v>499</v>
          </cell>
          <cell r="H66">
            <v>27</v>
          </cell>
          <cell r="I66">
            <v>3847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2547</v>
          </cell>
          <cell r="F67">
            <v>1295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762</v>
          </cell>
          <cell r="C68">
            <v>1553</v>
          </cell>
          <cell r="D68">
            <v>136</v>
          </cell>
          <cell r="E68">
            <v>203</v>
          </cell>
          <cell r="F68">
            <v>3584</v>
          </cell>
          <cell r="G68">
            <v>1082</v>
          </cell>
          <cell r="H68">
            <v>30</v>
          </cell>
          <cell r="I68">
            <v>269</v>
          </cell>
        </row>
        <row r="69">
          <cell r="B69">
            <v>3516</v>
          </cell>
          <cell r="C69">
            <v>10547</v>
          </cell>
          <cell r="D69">
            <v>6745</v>
          </cell>
          <cell r="E69">
            <v>8874</v>
          </cell>
          <cell r="F69">
            <v>9877</v>
          </cell>
          <cell r="G69">
            <v>9872</v>
          </cell>
          <cell r="H69">
            <v>8741</v>
          </cell>
          <cell r="I69">
            <v>10240</v>
          </cell>
        </row>
        <row r="70">
          <cell r="B70">
            <v>931</v>
          </cell>
          <cell r="C70">
            <v>498</v>
          </cell>
          <cell r="D70">
            <v>3987</v>
          </cell>
          <cell r="E70">
            <v>3654</v>
          </cell>
          <cell r="F70">
            <v>2547</v>
          </cell>
          <cell r="G70">
            <v>1283</v>
          </cell>
          <cell r="H70">
            <v>723</v>
          </cell>
          <cell r="I70">
            <v>168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433</v>
          </cell>
          <cell r="C72">
            <v>2309</v>
          </cell>
          <cell r="D72">
            <v>1539</v>
          </cell>
          <cell r="E72">
            <v>2008</v>
          </cell>
          <cell r="F72">
            <v>1288</v>
          </cell>
          <cell r="G72">
            <v>1524</v>
          </cell>
          <cell r="H72">
            <v>368</v>
          </cell>
          <cell r="I72">
            <v>2547</v>
          </cell>
        </row>
        <row r="73">
          <cell r="B73">
            <v>187</v>
          </cell>
          <cell r="C73">
            <v>36</v>
          </cell>
          <cell r="D73">
            <v>926</v>
          </cell>
          <cell r="E73">
            <v>4069</v>
          </cell>
          <cell r="F73">
            <v>311</v>
          </cell>
          <cell r="G73">
            <v>277</v>
          </cell>
          <cell r="H73">
            <v>363</v>
          </cell>
          <cell r="I73">
            <v>41</v>
          </cell>
        </row>
        <row r="74">
          <cell r="B74">
            <v>666</v>
          </cell>
          <cell r="C74">
            <v>0</v>
          </cell>
          <cell r="D74">
            <v>0</v>
          </cell>
          <cell r="E74">
            <v>0</v>
          </cell>
          <cell r="F74">
            <v>3874</v>
          </cell>
          <cell r="G74">
            <v>1587</v>
          </cell>
          <cell r="H74">
            <v>874</v>
          </cell>
          <cell r="I74">
            <v>69</v>
          </cell>
        </row>
        <row r="75">
          <cell r="B75">
            <v>117</v>
          </cell>
          <cell r="C75">
            <v>61</v>
          </cell>
          <cell r="D75">
            <v>68</v>
          </cell>
          <cell r="E75">
            <v>874</v>
          </cell>
          <cell r="F75">
            <v>20</v>
          </cell>
          <cell r="G75">
            <v>26</v>
          </cell>
          <cell r="H75">
            <v>0</v>
          </cell>
          <cell r="I75">
            <v>39</v>
          </cell>
        </row>
        <row r="76">
          <cell r="B76">
            <v>0</v>
          </cell>
          <cell r="C76">
            <v>17</v>
          </cell>
          <cell r="D76">
            <v>0</v>
          </cell>
          <cell r="E76">
            <v>772</v>
          </cell>
          <cell r="F76">
            <v>825</v>
          </cell>
          <cell r="G76">
            <v>9</v>
          </cell>
          <cell r="H76">
            <v>0</v>
          </cell>
          <cell r="I76">
            <v>31</v>
          </cell>
        </row>
        <row r="77">
          <cell r="B77">
            <v>0</v>
          </cell>
          <cell r="C77">
            <v>0</v>
          </cell>
          <cell r="D77">
            <v>86</v>
          </cell>
          <cell r="E77">
            <v>15624</v>
          </cell>
          <cell r="F77">
            <v>584</v>
          </cell>
          <cell r="G77">
            <v>2541</v>
          </cell>
          <cell r="H77">
            <v>45</v>
          </cell>
          <cell r="I77">
            <v>0</v>
          </cell>
        </row>
        <row r="78">
          <cell r="B78">
            <v>3</v>
          </cell>
          <cell r="C78">
            <v>23</v>
          </cell>
          <cell r="D78">
            <v>64</v>
          </cell>
          <cell r="E78">
            <v>568</v>
          </cell>
          <cell r="F78">
            <v>868</v>
          </cell>
          <cell r="G78">
            <v>221</v>
          </cell>
          <cell r="H78">
            <v>134</v>
          </cell>
          <cell r="I78">
            <v>20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3</v>
          </cell>
          <cell r="D80">
            <v>0</v>
          </cell>
          <cell r="E80">
            <v>659</v>
          </cell>
          <cell r="F80">
            <v>665</v>
          </cell>
          <cell r="G80">
            <v>127</v>
          </cell>
          <cell r="H80">
            <v>0</v>
          </cell>
          <cell r="I80">
            <v>1</v>
          </cell>
        </row>
        <row r="81">
          <cell r="B81">
            <v>2547</v>
          </cell>
          <cell r="C81">
            <v>2541</v>
          </cell>
          <cell r="D81">
            <v>2541</v>
          </cell>
          <cell r="E81">
            <v>6574</v>
          </cell>
          <cell r="F81">
            <v>26574</v>
          </cell>
          <cell r="G81">
            <v>16874</v>
          </cell>
          <cell r="H81">
            <v>6547</v>
          </cell>
          <cell r="I81">
            <v>5874</v>
          </cell>
        </row>
        <row r="82">
          <cell r="B82">
            <v>242</v>
          </cell>
          <cell r="C82">
            <v>3343</v>
          </cell>
          <cell r="D82">
            <v>80</v>
          </cell>
          <cell r="E82">
            <v>252</v>
          </cell>
          <cell r="F82">
            <v>4595</v>
          </cell>
          <cell r="G82">
            <v>70</v>
          </cell>
          <cell r="H82">
            <v>0</v>
          </cell>
          <cell r="I82">
            <v>3952</v>
          </cell>
        </row>
        <row r="83">
          <cell r="B83">
            <v>63</v>
          </cell>
          <cell r="C83">
            <v>1055</v>
          </cell>
          <cell r="D83">
            <v>4694</v>
          </cell>
          <cell r="E83">
            <v>1237</v>
          </cell>
          <cell r="F83">
            <v>366</v>
          </cell>
          <cell r="G83">
            <v>995</v>
          </cell>
          <cell r="H83">
            <v>254</v>
          </cell>
          <cell r="I83">
            <v>568</v>
          </cell>
        </row>
        <row r="84">
          <cell r="B84">
            <v>0</v>
          </cell>
          <cell r="C84">
            <v>0</v>
          </cell>
          <cell r="D84">
            <v>263</v>
          </cell>
          <cell r="E84">
            <v>0</v>
          </cell>
          <cell r="F84">
            <v>0</v>
          </cell>
          <cell r="G84">
            <v>542</v>
          </cell>
          <cell r="H84">
            <v>200</v>
          </cell>
          <cell r="I84">
            <v>100</v>
          </cell>
        </row>
        <row r="85">
          <cell r="B85">
            <v>4029</v>
          </cell>
          <cell r="C85">
            <v>3912</v>
          </cell>
          <cell r="D85">
            <v>0</v>
          </cell>
          <cell r="E85">
            <v>2377</v>
          </cell>
          <cell r="F85">
            <v>28500</v>
          </cell>
          <cell r="G85">
            <v>2396</v>
          </cell>
          <cell r="H85">
            <v>18</v>
          </cell>
          <cell r="I85">
            <v>13859</v>
          </cell>
        </row>
        <row r="86">
          <cell r="B86">
            <v>540</v>
          </cell>
          <cell r="C86">
            <v>10221</v>
          </cell>
          <cell r="D86">
            <v>4</v>
          </cell>
          <cell r="E86">
            <v>49</v>
          </cell>
          <cell r="F86">
            <v>2150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0</v>
          </cell>
          <cell r="C87">
            <v>654</v>
          </cell>
          <cell r="D87">
            <v>0</v>
          </cell>
          <cell r="E87">
            <v>584</v>
          </cell>
          <cell r="F87">
            <v>0</v>
          </cell>
          <cell r="G87">
            <v>3654</v>
          </cell>
          <cell r="H87">
            <v>0</v>
          </cell>
          <cell r="I87">
            <v>3254</v>
          </cell>
        </row>
        <row r="88">
          <cell r="B88">
            <v>21916</v>
          </cell>
          <cell r="C88">
            <v>8209</v>
          </cell>
          <cell r="D88">
            <v>206659</v>
          </cell>
          <cell r="E88">
            <v>4421</v>
          </cell>
          <cell r="F88">
            <v>9594</v>
          </cell>
          <cell r="G88">
            <v>68169</v>
          </cell>
          <cell r="H88">
            <v>15768</v>
          </cell>
          <cell r="I88">
            <v>437</v>
          </cell>
        </row>
        <row r="89">
          <cell r="B89">
            <v>144214</v>
          </cell>
          <cell r="C89">
            <v>173890</v>
          </cell>
          <cell r="D89">
            <v>16281</v>
          </cell>
          <cell r="E89">
            <v>215579</v>
          </cell>
          <cell r="F89">
            <v>18626</v>
          </cell>
          <cell r="G89">
            <v>95659</v>
          </cell>
          <cell r="H89">
            <v>24163</v>
          </cell>
          <cell r="I89">
            <v>2474</v>
          </cell>
        </row>
      </sheetData>
      <sheetData sheetId="4">
        <row r="56">
          <cell r="B56">
            <v>0</v>
          </cell>
          <cell r="C56">
            <v>1475</v>
          </cell>
          <cell r="D56">
            <v>505</v>
          </cell>
          <cell r="E56">
            <v>1000</v>
          </cell>
          <cell r="F56">
            <v>1800</v>
          </cell>
          <cell r="G56">
            <v>0</v>
          </cell>
          <cell r="H56">
            <v>0</v>
          </cell>
          <cell r="I56">
            <v>315</v>
          </cell>
        </row>
        <row r="57">
          <cell r="B57">
            <v>2057</v>
          </cell>
          <cell r="C57">
            <v>439</v>
          </cell>
          <cell r="D57">
            <v>1970</v>
          </cell>
          <cell r="E57">
            <v>2471</v>
          </cell>
          <cell r="F57">
            <v>3022</v>
          </cell>
          <cell r="G57">
            <v>1138</v>
          </cell>
          <cell r="H57">
            <v>2541</v>
          </cell>
          <cell r="I57">
            <v>656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1321</v>
          </cell>
          <cell r="H58">
            <v>0</v>
          </cell>
          <cell r="I58">
            <v>0</v>
          </cell>
        </row>
        <row r="59">
          <cell r="B59">
            <v>1504</v>
          </cell>
          <cell r="C59">
            <v>71777</v>
          </cell>
          <cell r="D59">
            <v>376</v>
          </cell>
          <cell r="E59">
            <v>1105</v>
          </cell>
          <cell r="F59">
            <v>8655</v>
          </cell>
          <cell r="G59">
            <v>4282</v>
          </cell>
          <cell r="H59">
            <v>641</v>
          </cell>
          <cell r="I59">
            <v>29762</v>
          </cell>
        </row>
        <row r="60">
          <cell r="B60">
            <v>0</v>
          </cell>
          <cell r="C60">
            <v>0</v>
          </cell>
          <cell r="D60">
            <v>255</v>
          </cell>
          <cell r="E60">
            <v>0</v>
          </cell>
          <cell r="F60">
            <v>0</v>
          </cell>
          <cell r="G60">
            <v>0</v>
          </cell>
          <cell r="H60">
            <v>189</v>
          </cell>
          <cell r="I60">
            <v>915</v>
          </cell>
        </row>
        <row r="61">
          <cell r="B61">
            <v>6547</v>
          </cell>
          <cell r="C61">
            <v>5874</v>
          </cell>
          <cell r="D61">
            <v>6587</v>
          </cell>
          <cell r="E61">
            <v>2831</v>
          </cell>
          <cell r="F61">
            <v>1176</v>
          </cell>
          <cell r="G61">
            <v>672</v>
          </cell>
          <cell r="H61">
            <v>5874</v>
          </cell>
          <cell r="I61">
            <v>20147</v>
          </cell>
        </row>
        <row r="62">
          <cell r="B62">
            <v>30</v>
          </cell>
          <cell r="C62">
            <v>193</v>
          </cell>
          <cell r="D62">
            <v>687</v>
          </cell>
          <cell r="E62">
            <v>1204</v>
          </cell>
          <cell r="F62">
            <v>1002</v>
          </cell>
          <cell r="G62">
            <v>587</v>
          </cell>
          <cell r="H62">
            <v>12547</v>
          </cell>
          <cell r="I62">
            <v>7541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10</v>
          </cell>
          <cell r="G63">
            <v>479</v>
          </cell>
          <cell r="H63">
            <v>30</v>
          </cell>
          <cell r="I63">
            <v>0</v>
          </cell>
        </row>
        <row r="64">
          <cell r="B64">
            <v>791</v>
          </cell>
          <cell r="C64">
            <v>4587</v>
          </cell>
          <cell r="D64">
            <v>1245</v>
          </cell>
          <cell r="E64">
            <v>4587</v>
          </cell>
          <cell r="F64">
            <v>7541</v>
          </cell>
          <cell r="G64">
            <v>19608</v>
          </cell>
          <cell r="H64">
            <v>15874</v>
          </cell>
          <cell r="I64">
            <v>1033</v>
          </cell>
        </row>
        <row r="65">
          <cell r="B65">
            <v>722</v>
          </cell>
          <cell r="C65">
            <v>987</v>
          </cell>
          <cell r="D65">
            <v>874</v>
          </cell>
          <cell r="E65">
            <v>2147</v>
          </cell>
          <cell r="F65">
            <v>987</v>
          </cell>
          <cell r="G65">
            <v>106</v>
          </cell>
          <cell r="H65">
            <v>2874</v>
          </cell>
          <cell r="I65">
            <v>467</v>
          </cell>
        </row>
        <row r="66">
          <cell r="B66">
            <v>13</v>
          </cell>
          <cell r="C66">
            <v>2692</v>
          </cell>
          <cell r="D66">
            <v>30</v>
          </cell>
          <cell r="E66">
            <v>8</v>
          </cell>
          <cell r="F66">
            <v>1075</v>
          </cell>
          <cell r="G66">
            <v>320</v>
          </cell>
          <cell r="H66">
            <v>0</v>
          </cell>
          <cell r="I66">
            <v>3840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1574</v>
          </cell>
          <cell r="F67">
            <v>954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742</v>
          </cell>
          <cell r="C68">
            <v>1216</v>
          </cell>
          <cell r="D68">
            <v>300</v>
          </cell>
          <cell r="E68">
            <v>2471</v>
          </cell>
          <cell r="F68">
            <v>1240</v>
          </cell>
          <cell r="G68">
            <v>954</v>
          </cell>
          <cell r="H68">
            <v>45</v>
          </cell>
          <cell r="I68">
            <v>751</v>
          </cell>
        </row>
        <row r="69">
          <cell r="B69">
            <v>2925</v>
          </cell>
          <cell r="C69">
            <v>1881</v>
          </cell>
          <cell r="D69">
            <v>3065</v>
          </cell>
          <cell r="E69">
            <v>5969</v>
          </cell>
          <cell r="F69">
            <v>7874</v>
          </cell>
          <cell r="G69">
            <v>394</v>
          </cell>
          <cell r="H69">
            <v>3548</v>
          </cell>
          <cell r="I69">
            <v>852</v>
          </cell>
        </row>
        <row r="70">
          <cell r="B70">
            <v>730</v>
          </cell>
          <cell r="C70">
            <v>617</v>
          </cell>
          <cell r="D70">
            <v>2701</v>
          </cell>
          <cell r="E70">
            <v>5241</v>
          </cell>
          <cell r="F70">
            <v>371</v>
          </cell>
          <cell r="G70">
            <v>1689</v>
          </cell>
          <cell r="H70">
            <v>2541</v>
          </cell>
          <cell r="I70">
            <v>178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35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160</v>
          </cell>
          <cell r="C72">
            <v>2255</v>
          </cell>
          <cell r="D72">
            <v>1424</v>
          </cell>
          <cell r="E72">
            <v>2124</v>
          </cell>
          <cell r="F72">
            <v>4990</v>
          </cell>
          <cell r="G72">
            <v>615</v>
          </cell>
          <cell r="H72">
            <v>1321</v>
          </cell>
          <cell r="I72">
            <v>351</v>
          </cell>
        </row>
        <row r="73">
          <cell r="B73">
            <v>186</v>
          </cell>
          <cell r="C73">
            <v>89</v>
          </cell>
          <cell r="D73">
            <v>920</v>
          </cell>
          <cell r="E73">
            <v>4306</v>
          </cell>
          <cell r="F73">
            <v>68</v>
          </cell>
          <cell r="G73">
            <v>282</v>
          </cell>
          <cell r="H73">
            <v>585</v>
          </cell>
          <cell r="I73">
            <v>32</v>
          </cell>
        </row>
        <row r="74">
          <cell r="B74">
            <v>65</v>
          </cell>
          <cell r="C74">
            <v>25</v>
          </cell>
          <cell r="D74">
            <v>0</v>
          </cell>
          <cell r="E74">
            <v>541</v>
          </cell>
          <cell r="F74">
            <v>4201</v>
          </cell>
          <cell r="G74">
            <v>93</v>
          </cell>
          <cell r="H74">
            <v>2874</v>
          </cell>
          <cell r="I74">
            <v>324</v>
          </cell>
        </row>
        <row r="75">
          <cell r="B75">
            <v>54</v>
          </cell>
          <cell r="C75">
            <v>54</v>
          </cell>
          <cell r="D75">
            <v>141</v>
          </cell>
          <cell r="E75">
            <v>325</v>
          </cell>
          <cell r="F75">
            <v>984</v>
          </cell>
          <cell r="G75">
            <v>36</v>
          </cell>
          <cell r="H75">
            <v>17</v>
          </cell>
          <cell r="I75">
            <v>6</v>
          </cell>
        </row>
        <row r="76">
          <cell r="B76">
            <v>3</v>
          </cell>
          <cell r="C76">
            <v>5</v>
          </cell>
          <cell r="D76">
            <v>0</v>
          </cell>
          <cell r="E76">
            <v>854</v>
          </cell>
          <cell r="F76">
            <v>105</v>
          </cell>
          <cell r="G76">
            <v>0</v>
          </cell>
          <cell r="H76">
            <v>12</v>
          </cell>
          <cell r="I76">
            <v>101</v>
          </cell>
        </row>
        <row r="77">
          <cell r="B77">
            <v>0</v>
          </cell>
          <cell r="C77">
            <v>0</v>
          </cell>
          <cell r="D77">
            <v>80</v>
          </cell>
          <cell r="E77">
            <v>11247</v>
          </cell>
          <cell r="F77">
            <v>40</v>
          </cell>
          <cell r="G77">
            <v>444</v>
          </cell>
          <cell r="H77">
            <v>74</v>
          </cell>
          <cell r="I77">
            <v>0</v>
          </cell>
        </row>
        <row r="78">
          <cell r="B78">
            <v>22</v>
          </cell>
          <cell r="C78">
            <v>37</v>
          </cell>
          <cell r="D78">
            <v>142</v>
          </cell>
          <cell r="E78">
            <v>954</v>
          </cell>
          <cell r="F78">
            <v>582</v>
          </cell>
          <cell r="G78">
            <v>54</v>
          </cell>
          <cell r="H78">
            <v>162</v>
          </cell>
          <cell r="I78">
            <v>5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15</v>
          </cell>
          <cell r="E80">
            <v>1254</v>
          </cell>
          <cell r="F80">
            <v>784</v>
          </cell>
          <cell r="G80">
            <v>30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547</v>
          </cell>
          <cell r="F81">
            <v>32547</v>
          </cell>
          <cell r="G81">
            <v>25874</v>
          </cell>
          <cell r="H81">
            <v>19</v>
          </cell>
          <cell r="I81">
            <v>0</v>
          </cell>
        </row>
        <row r="82">
          <cell r="B82">
            <v>175</v>
          </cell>
          <cell r="C82">
            <v>1183</v>
          </cell>
          <cell r="D82">
            <v>60</v>
          </cell>
          <cell r="E82">
            <v>193</v>
          </cell>
          <cell r="F82">
            <v>1894</v>
          </cell>
          <cell r="G82">
            <v>63</v>
          </cell>
          <cell r="H82">
            <v>0</v>
          </cell>
          <cell r="I82">
            <v>6405</v>
          </cell>
        </row>
        <row r="83">
          <cell r="B83">
            <v>277</v>
          </cell>
          <cell r="C83">
            <v>1324</v>
          </cell>
          <cell r="D83">
            <v>3124</v>
          </cell>
          <cell r="E83">
            <v>1468</v>
          </cell>
          <cell r="F83">
            <v>350</v>
          </cell>
          <cell r="G83">
            <v>514</v>
          </cell>
          <cell r="H83">
            <v>354</v>
          </cell>
          <cell r="I83">
            <v>541</v>
          </cell>
        </row>
        <row r="84">
          <cell r="B84">
            <v>0</v>
          </cell>
          <cell r="C84">
            <v>0</v>
          </cell>
          <cell r="D84">
            <v>60</v>
          </cell>
          <cell r="E84">
            <v>0</v>
          </cell>
          <cell r="F84">
            <v>0</v>
          </cell>
          <cell r="G84">
            <v>951</v>
          </cell>
          <cell r="H84">
            <v>125</v>
          </cell>
          <cell r="I84">
            <v>200</v>
          </cell>
        </row>
        <row r="85">
          <cell r="B85">
            <v>100</v>
          </cell>
          <cell r="C85">
            <v>9871</v>
          </cell>
          <cell r="D85">
            <v>0</v>
          </cell>
          <cell r="E85">
            <v>184</v>
          </cell>
          <cell r="F85">
            <v>18471</v>
          </cell>
          <cell r="G85">
            <v>3584</v>
          </cell>
          <cell r="H85">
            <v>24</v>
          </cell>
          <cell r="I85">
            <v>21470</v>
          </cell>
        </row>
        <row r="86">
          <cell r="B86">
            <v>50</v>
          </cell>
          <cell r="C86">
            <v>10645</v>
          </cell>
          <cell r="D86">
            <v>4</v>
          </cell>
          <cell r="E86">
            <v>40</v>
          </cell>
          <cell r="F86">
            <v>2250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10</v>
          </cell>
          <cell r="F87">
            <v>2574</v>
          </cell>
          <cell r="G87">
            <v>4210</v>
          </cell>
          <cell r="H87">
            <v>0</v>
          </cell>
          <cell r="I87">
            <v>30</v>
          </cell>
        </row>
        <row r="88">
          <cell r="B88">
            <v>23264</v>
          </cell>
          <cell r="C88">
            <v>8154</v>
          </cell>
          <cell r="D88">
            <v>208076</v>
          </cell>
          <cell r="E88">
            <v>4570</v>
          </cell>
          <cell r="F88">
            <v>5075</v>
          </cell>
          <cell r="G88">
            <v>70286</v>
          </cell>
          <cell r="H88">
            <v>35502</v>
          </cell>
          <cell r="I88">
            <v>511</v>
          </cell>
        </row>
        <row r="89">
          <cell r="B89">
            <v>142217</v>
          </cell>
          <cell r="C89">
            <v>173843</v>
          </cell>
          <cell r="D89">
            <v>17340</v>
          </cell>
          <cell r="E89">
            <v>216468</v>
          </cell>
          <cell r="F89">
            <v>3943</v>
          </cell>
          <cell r="G89">
            <v>92595</v>
          </cell>
          <cell r="H89">
            <v>22926</v>
          </cell>
          <cell r="I89">
            <v>2909</v>
          </cell>
        </row>
      </sheetData>
      <sheetData sheetId="5">
        <row r="55">
          <cell r="B55">
            <v>0</v>
          </cell>
          <cell r="C55">
            <v>101553</v>
          </cell>
          <cell r="D55">
            <v>303</v>
          </cell>
          <cell r="E55">
            <v>33307</v>
          </cell>
          <cell r="F55">
            <v>700</v>
          </cell>
          <cell r="G55">
            <v>0</v>
          </cell>
          <cell r="H55">
            <v>0</v>
          </cell>
          <cell r="I55">
            <v>3856</v>
          </cell>
        </row>
        <row r="56">
          <cell r="B56">
            <v>9737</v>
          </cell>
          <cell r="C56">
            <v>578</v>
          </cell>
          <cell r="D56">
            <v>4550</v>
          </cell>
          <cell r="E56">
            <v>1083</v>
          </cell>
          <cell r="F56">
            <v>2921</v>
          </cell>
          <cell r="G56">
            <v>8497</v>
          </cell>
          <cell r="H56">
            <v>3642</v>
          </cell>
          <cell r="I56">
            <v>812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1670</v>
          </cell>
          <cell r="H57">
            <v>0</v>
          </cell>
          <cell r="I57">
            <v>0</v>
          </cell>
        </row>
        <row r="58">
          <cell r="B58">
            <v>1506</v>
          </cell>
          <cell r="C58">
            <v>71687</v>
          </cell>
          <cell r="D58">
            <v>390</v>
          </cell>
          <cell r="E58">
            <v>1245</v>
          </cell>
          <cell r="F58">
            <v>8610</v>
          </cell>
          <cell r="G58">
            <v>4325</v>
          </cell>
          <cell r="H58">
            <v>654</v>
          </cell>
          <cell r="I58">
            <v>29658</v>
          </cell>
        </row>
        <row r="59">
          <cell r="B59">
            <v>0</v>
          </cell>
          <cell r="C59">
            <v>0</v>
          </cell>
          <cell r="D59">
            <v>210</v>
          </cell>
          <cell r="E59">
            <v>0</v>
          </cell>
          <cell r="F59">
            <v>0</v>
          </cell>
          <cell r="G59">
            <v>10</v>
          </cell>
          <cell r="H59">
            <v>2547</v>
          </cell>
          <cell r="I59">
            <v>1245</v>
          </cell>
        </row>
        <row r="60">
          <cell r="B60">
            <v>727</v>
          </cell>
          <cell r="C60">
            <v>888</v>
          </cell>
          <cell r="D60">
            <v>855</v>
          </cell>
          <cell r="E60">
            <v>2147</v>
          </cell>
          <cell r="F60">
            <v>9871</v>
          </cell>
          <cell r="G60">
            <v>3541</v>
          </cell>
          <cell r="H60">
            <v>13547</v>
          </cell>
          <cell r="I60">
            <v>3214</v>
          </cell>
        </row>
        <row r="61">
          <cell r="B61">
            <v>10</v>
          </cell>
          <cell r="C61">
            <v>233</v>
          </cell>
          <cell r="D61">
            <v>987</v>
          </cell>
          <cell r="E61">
            <v>157</v>
          </cell>
          <cell r="F61">
            <v>674</v>
          </cell>
          <cell r="G61">
            <v>14529</v>
          </cell>
          <cell r="H61">
            <v>1671</v>
          </cell>
          <cell r="I61">
            <v>80</v>
          </cell>
        </row>
        <row r="62">
          <cell r="B62">
            <v>15</v>
          </cell>
          <cell r="C62">
            <v>10</v>
          </cell>
          <cell r="D62">
            <v>0</v>
          </cell>
          <cell r="E62">
            <v>0</v>
          </cell>
          <cell r="F62">
            <v>0</v>
          </cell>
          <cell r="G62">
            <v>592</v>
          </cell>
          <cell r="H62">
            <v>30</v>
          </cell>
          <cell r="I62">
            <v>0</v>
          </cell>
        </row>
        <row r="63">
          <cell r="B63">
            <v>955</v>
          </cell>
          <cell r="C63">
            <v>641</v>
          </cell>
          <cell r="D63">
            <v>3152</v>
          </cell>
          <cell r="E63">
            <v>378</v>
          </cell>
          <cell r="F63">
            <v>7460</v>
          </cell>
          <cell r="G63">
            <v>16696</v>
          </cell>
          <cell r="H63">
            <v>4243</v>
          </cell>
          <cell r="I63">
            <v>761</v>
          </cell>
        </row>
        <row r="64">
          <cell r="B64">
            <v>403</v>
          </cell>
          <cell r="C64">
            <v>216</v>
          </cell>
          <cell r="D64">
            <v>317</v>
          </cell>
          <cell r="E64">
            <v>1645</v>
          </cell>
          <cell r="F64">
            <v>888</v>
          </cell>
          <cell r="G64">
            <v>258</v>
          </cell>
          <cell r="H64">
            <v>2547</v>
          </cell>
          <cell r="I64">
            <v>1574</v>
          </cell>
        </row>
        <row r="65">
          <cell r="B65">
            <v>0</v>
          </cell>
          <cell r="C65">
            <v>3909</v>
          </cell>
          <cell r="D65">
            <v>57</v>
          </cell>
          <cell r="E65">
            <v>54</v>
          </cell>
          <cell r="F65">
            <v>990</v>
          </cell>
          <cell r="G65">
            <v>253</v>
          </cell>
          <cell r="H65">
            <v>95</v>
          </cell>
          <cell r="I65">
            <v>213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2871</v>
          </cell>
          <cell r="F66">
            <v>1874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669</v>
          </cell>
          <cell r="C67">
            <v>2574</v>
          </cell>
          <cell r="D67">
            <v>117</v>
          </cell>
          <cell r="E67">
            <v>587</v>
          </cell>
          <cell r="F67">
            <v>1387</v>
          </cell>
          <cell r="G67">
            <v>1141</v>
          </cell>
          <cell r="H67">
            <v>48</v>
          </cell>
          <cell r="I67">
            <v>432</v>
          </cell>
        </row>
        <row r="68">
          <cell r="B68">
            <v>6327</v>
          </cell>
          <cell r="C68">
            <v>3701</v>
          </cell>
          <cell r="D68">
            <v>3206</v>
          </cell>
          <cell r="E68">
            <v>5164</v>
          </cell>
          <cell r="F68">
            <v>1545</v>
          </cell>
          <cell r="G68">
            <v>523</v>
          </cell>
          <cell r="H68">
            <v>1882</v>
          </cell>
          <cell r="I68">
            <v>858</v>
          </cell>
        </row>
        <row r="69">
          <cell r="B69">
            <v>1024</v>
          </cell>
          <cell r="C69">
            <v>690</v>
          </cell>
          <cell r="D69">
            <v>4784</v>
          </cell>
          <cell r="E69">
            <v>3254</v>
          </cell>
          <cell r="F69">
            <v>370</v>
          </cell>
          <cell r="G69">
            <v>1291</v>
          </cell>
          <cell r="H69">
            <v>470</v>
          </cell>
          <cell r="I69">
            <v>183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512</v>
          </cell>
          <cell r="F70">
            <v>454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1795</v>
          </cell>
          <cell r="C71">
            <v>1899</v>
          </cell>
          <cell r="D71">
            <v>1114</v>
          </cell>
          <cell r="E71">
            <v>2003</v>
          </cell>
          <cell r="F71">
            <v>2590</v>
          </cell>
          <cell r="G71">
            <v>1409</v>
          </cell>
          <cell r="H71">
            <v>674</v>
          </cell>
          <cell r="I71">
            <v>615</v>
          </cell>
        </row>
        <row r="72">
          <cell r="B72">
            <v>228</v>
          </cell>
          <cell r="C72">
            <v>86</v>
          </cell>
          <cell r="D72">
            <v>1458</v>
          </cell>
          <cell r="E72">
            <v>4494</v>
          </cell>
          <cell r="F72">
            <v>115</v>
          </cell>
          <cell r="G72">
            <v>547</v>
          </cell>
          <cell r="H72">
            <v>584</v>
          </cell>
          <cell r="I72">
            <v>28</v>
          </cell>
        </row>
        <row r="73">
          <cell r="B73">
            <v>46</v>
          </cell>
          <cell r="C73">
            <v>0</v>
          </cell>
          <cell r="D73">
            <v>0</v>
          </cell>
          <cell r="E73">
            <v>942</v>
          </cell>
          <cell r="F73">
            <v>4916</v>
          </cell>
          <cell r="G73">
            <v>2162</v>
          </cell>
          <cell r="H73">
            <v>5788</v>
          </cell>
          <cell r="I73">
            <v>0</v>
          </cell>
        </row>
        <row r="74">
          <cell r="B74">
            <v>67</v>
          </cell>
          <cell r="C74">
            <v>49</v>
          </cell>
          <cell r="D74">
            <v>135</v>
          </cell>
          <cell r="E74">
            <v>292</v>
          </cell>
          <cell r="F74">
            <v>414</v>
          </cell>
          <cell r="G74">
            <v>47</v>
          </cell>
          <cell r="H74">
            <v>9</v>
          </cell>
          <cell r="I74">
            <v>6</v>
          </cell>
        </row>
        <row r="75">
          <cell r="B75">
            <v>0</v>
          </cell>
          <cell r="C75">
            <v>6</v>
          </cell>
          <cell r="D75">
            <v>0</v>
          </cell>
          <cell r="E75">
            <v>654</v>
          </cell>
          <cell r="F75">
            <v>564</v>
          </cell>
          <cell r="G75">
            <v>3</v>
          </cell>
          <cell r="H75">
            <v>0</v>
          </cell>
          <cell r="I75">
            <v>18</v>
          </cell>
        </row>
        <row r="76">
          <cell r="B76">
            <v>9</v>
          </cell>
          <cell r="C76">
            <v>0</v>
          </cell>
          <cell r="D76">
            <v>80</v>
          </cell>
          <cell r="E76">
            <v>9797</v>
          </cell>
          <cell r="F76">
            <v>584</v>
          </cell>
          <cell r="G76">
            <v>251</v>
          </cell>
          <cell r="H76">
            <v>258</v>
          </cell>
          <cell r="I76">
            <v>0</v>
          </cell>
        </row>
        <row r="77">
          <cell r="B77">
            <v>51</v>
          </cell>
          <cell r="C77">
            <v>52</v>
          </cell>
          <cell r="D77">
            <v>109</v>
          </cell>
          <cell r="E77">
            <v>390</v>
          </cell>
          <cell r="F77">
            <v>1587</v>
          </cell>
          <cell r="G77">
            <v>21</v>
          </cell>
          <cell r="H77">
            <v>83</v>
          </cell>
          <cell r="I77">
            <v>1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B79">
            <v>0</v>
          </cell>
          <cell r="C79">
            <v>8</v>
          </cell>
          <cell r="D79">
            <v>0</v>
          </cell>
          <cell r="E79">
            <v>548</v>
          </cell>
          <cell r="F79">
            <v>124</v>
          </cell>
          <cell r="G79">
            <v>265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1300</v>
          </cell>
          <cell r="H80">
            <v>78</v>
          </cell>
          <cell r="I80">
            <v>0</v>
          </cell>
        </row>
        <row r="81">
          <cell r="B81">
            <v>84</v>
          </cell>
          <cell r="C81">
            <v>462</v>
          </cell>
          <cell r="D81">
            <v>5</v>
          </cell>
          <cell r="E81">
            <v>198</v>
          </cell>
          <cell r="F81">
            <v>5695</v>
          </cell>
          <cell r="G81">
            <v>57</v>
          </cell>
          <cell r="H81">
            <v>0</v>
          </cell>
          <cell r="I81">
            <v>4454</v>
          </cell>
        </row>
        <row r="82">
          <cell r="B82">
            <v>118</v>
          </cell>
          <cell r="C82">
            <v>1131</v>
          </cell>
          <cell r="D82">
            <v>5514</v>
          </cell>
          <cell r="E82">
            <v>1444</v>
          </cell>
          <cell r="F82">
            <v>874</v>
          </cell>
          <cell r="G82">
            <v>957</v>
          </cell>
          <cell r="H82">
            <v>100</v>
          </cell>
          <cell r="I82">
            <v>505</v>
          </cell>
        </row>
        <row r="83">
          <cell r="B83">
            <v>0</v>
          </cell>
          <cell r="C83">
            <v>0</v>
          </cell>
          <cell r="D83">
            <v>96</v>
          </cell>
          <cell r="E83">
            <v>0</v>
          </cell>
          <cell r="F83">
            <v>0</v>
          </cell>
          <cell r="G83">
            <v>655</v>
          </cell>
          <cell r="H83">
            <v>222</v>
          </cell>
          <cell r="I83">
            <v>0</v>
          </cell>
        </row>
        <row r="84">
          <cell r="B84">
            <v>0</v>
          </cell>
          <cell r="C84">
            <v>12576</v>
          </cell>
          <cell r="D84">
            <v>0</v>
          </cell>
          <cell r="E84">
            <v>130</v>
          </cell>
          <cell r="F84">
            <v>16547</v>
          </cell>
          <cell r="G84">
            <v>338</v>
          </cell>
          <cell r="H84">
            <v>31</v>
          </cell>
          <cell r="I84">
            <v>15874</v>
          </cell>
        </row>
        <row r="85">
          <cell r="B85">
            <v>283</v>
          </cell>
          <cell r="C85">
            <v>10902</v>
          </cell>
          <cell r="D85">
            <v>3</v>
          </cell>
          <cell r="E85">
            <v>20</v>
          </cell>
          <cell r="F85">
            <v>1980</v>
          </cell>
          <cell r="G85">
            <v>0</v>
          </cell>
          <cell r="H85">
            <v>0</v>
          </cell>
          <cell r="I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20</v>
          </cell>
          <cell r="F86">
            <v>100</v>
          </cell>
          <cell r="G86">
            <v>161</v>
          </cell>
          <cell r="H86">
            <v>0</v>
          </cell>
          <cell r="I86">
            <v>32</v>
          </cell>
        </row>
        <row r="87">
          <cell r="B87">
            <v>25558</v>
          </cell>
          <cell r="C87">
            <v>8138</v>
          </cell>
          <cell r="D87">
            <v>209235</v>
          </cell>
          <cell r="E87">
            <v>6374</v>
          </cell>
          <cell r="F87">
            <v>7975</v>
          </cell>
          <cell r="G87">
            <v>70741</v>
          </cell>
          <cell r="H87">
            <v>18612</v>
          </cell>
          <cell r="I87">
            <v>480</v>
          </cell>
        </row>
        <row r="88">
          <cell r="B88">
            <v>131896</v>
          </cell>
          <cell r="C88">
            <v>174515</v>
          </cell>
          <cell r="D88">
            <v>19102</v>
          </cell>
          <cell r="E88">
            <v>217185</v>
          </cell>
          <cell r="F88">
            <v>14195</v>
          </cell>
          <cell r="G88">
            <v>94775</v>
          </cell>
          <cell r="H88">
            <v>23937</v>
          </cell>
          <cell r="I88">
            <v>2804</v>
          </cell>
        </row>
      </sheetData>
      <sheetData sheetId="6">
        <row r="56">
          <cell r="B56">
            <v>4259</v>
          </cell>
          <cell r="C56">
            <v>396773</v>
          </cell>
          <cell r="D56">
            <v>25944</v>
          </cell>
          <cell r="E56">
            <v>112644</v>
          </cell>
          <cell r="F56">
            <v>9668</v>
          </cell>
          <cell r="G56">
            <v>0</v>
          </cell>
          <cell r="H56">
            <v>250</v>
          </cell>
          <cell r="I56">
            <v>9240</v>
          </cell>
        </row>
        <row r="57">
          <cell r="B57">
            <v>3698</v>
          </cell>
          <cell r="C57">
            <v>1550</v>
          </cell>
          <cell r="D57">
            <v>2587</v>
          </cell>
          <cell r="E57">
            <v>3687</v>
          </cell>
          <cell r="F57">
            <v>2987</v>
          </cell>
          <cell r="G57">
            <v>3547</v>
          </cell>
          <cell r="H57">
            <v>3657</v>
          </cell>
          <cell r="I57">
            <v>4587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6571</v>
          </cell>
          <cell r="C59">
            <v>98694</v>
          </cell>
          <cell r="D59">
            <v>13587</v>
          </cell>
          <cell r="E59">
            <v>15741</v>
          </cell>
          <cell r="F59">
            <v>25471</v>
          </cell>
          <cell r="G59">
            <v>25471</v>
          </cell>
          <cell r="H59">
            <v>18741</v>
          </cell>
          <cell r="I59">
            <v>45874</v>
          </cell>
        </row>
        <row r="60">
          <cell r="B60">
            <v>0</v>
          </cell>
          <cell r="C60">
            <v>0</v>
          </cell>
          <cell r="D60">
            <v>20</v>
          </cell>
          <cell r="E60">
            <v>0</v>
          </cell>
          <cell r="F60">
            <v>0</v>
          </cell>
          <cell r="G60">
            <v>0</v>
          </cell>
          <cell r="H60">
            <v>1844</v>
          </cell>
          <cell r="I60">
            <v>105</v>
          </cell>
        </row>
        <row r="61">
          <cell r="B61">
            <v>587</v>
          </cell>
          <cell r="C61">
            <v>357</v>
          </cell>
          <cell r="D61">
            <v>321</v>
          </cell>
          <cell r="E61">
            <v>687</v>
          </cell>
          <cell r="F61">
            <v>2633</v>
          </cell>
          <cell r="G61">
            <v>365</v>
          </cell>
          <cell r="H61">
            <v>4175</v>
          </cell>
          <cell r="I61">
            <v>0</v>
          </cell>
        </row>
        <row r="62">
          <cell r="B62">
            <v>222</v>
          </cell>
          <cell r="C62">
            <v>189</v>
          </cell>
          <cell r="D62">
            <v>75</v>
          </cell>
          <cell r="E62">
            <v>12</v>
          </cell>
          <cell r="F62">
            <v>1440</v>
          </cell>
          <cell r="G62">
            <v>615</v>
          </cell>
          <cell r="H62">
            <v>10</v>
          </cell>
          <cell r="I62">
            <v>0</v>
          </cell>
        </row>
        <row r="63">
          <cell r="B63">
            <v>139</v>
          </cell>
          <cell r="C63">
            <v>0</v>
          </cell>
          <cell r="D63">
            <v>16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734</v>
          </cell>
          <cell r="C64">
            <v>712</v>
          </cell>
          <cell r="D64">
            <v>1626</v>
          </cell>
          <cell r="E64">
            <v>383</v>
          </cell>
          <cell r="F64">
            <v>1815</v>
          </cell>
          <cell r="G64">
            <v>1079</v>
          </cell>
          <cell r="H64">
            <v>5078</v>
          </cell>
          <cell r="I64">
            <v>333</v>
          </cell>
        </row>
        <row r="65">
          <cell r="B65">
            <v>587</v>
          </cell>
          <cell r="C65">
            <v>897</v>
          </cell>
          <cell r="D65">
            <v>98</v>
          </cell>
          <cell r="E65">
            <v>789</v>
          </cell>
          <cell r="F65">
            <v>1497</v>
          </cell>
          <cell r="G65">
            <v>162</v>
          </cell>
          <cell r="H65">
            <v>2547</v>
          </cell>
          <cell r="I65">
            <v>1547</v>
          </cell>
        </row>
        <row r="66">
          <cell r="B66">
            <v>0</v>
          </cell>
          <cell r="C66">
            <v>4903</v>
          </cell>
          <cell r="D66">
            <v>50</v>
          </cell>
          <cell r="E66">
            <v>4</v>
          </cell>
          <cell r="F66">
            <v>585</v>
          </cell>
          <cell r="G66">
            <v>167</v>
          </cell>
          <cell r="H66">
            <v>200</v>
          </cell>
          <cell r="I66">
            <v>703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2510</v>
          </cell>
          <cell r="F67">
            <v>747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780</v>
          </cell>
          <cell r="C68">
            <v>2348</v>
          </cell>
          <cell r="D68">
            <v>103</v>
          </cell>
          <cell r="E68">
            <v>537</v>
          </cell>
          <cell r="F68">
            <v>1920</v>
          </cell>
          <cell r="G68">
            <v>519</v>
          </cell>
          <cell r="H68">
            <v>23</v>
          </cell>
          <cell r="I68">
            <v>302</v>
          </cell>
        </row>
        <row r="69">
          <cell r="B69">
            <v>7541</v>
          </cell>
          <cell r="C69">
            <v>1663</v>
          </cell>
          <cell r="D69">
            <v>2470</v>
          </cell>
          <cell r="E69">
            <v>8741</v>
          </cell>
          <cell r="F69">
            <v>3541</v>
          </cell>
          <cell r="G69">
            <v>1470</v>
          </cell>
          <cell r="H69">
            <v>1405</v>
          </cell>
          <cell r="I69">
            <v>657</v>
          </cell>
        </row>
        <row r="70">
          <cell r="B70">
            <v>1082</v>
          </cell>
          <cell r="C70">
            <v>529</v>
          </cell>
          <cell r="D70">
            <v>4149</v>
          </cell>
          <cell r="E70">
            <v>2227</v>
          </cell>
          <cell r="F70">
            <v>590</v>
          </cell>
          <cell r="G70">
            <v>932</v>
          </cell>
          <cell r="H70">
            <v>977</v>
          </cell>
          <cell r="I70">
            <v>127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3738</v>
          </cell>
          <cell r="F71">
            <v>15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482</v>
          </cell>
          <cell r="C72">
            <v>3214</v>
          </cell>
          <cell r="D72">
            <v>356</v>
          </cell>
          <cell r="E72">
            <v>3254</v>
          </cell>
          <cell r="F72">
            <v>95</v>
          </cell>
          <cell r="G72">
            <v>4267</v>
          </cell>
          <cell r="H72">
            <v>0</v>
          </cell>
          <cell r="I72">
            <v>947</v>
          </cell>
        </row>
        <row r="73">
          <cell r="B73">
            <v>89</v>
          </cell>
          <cell r="C73">
            <v>71</v>
          </cell>
          <cell r="D73">
            <v>1328</v>
          </cell>
          <cell r="E73">
            <v>4723</v>
          </cell>
          <cell r="F73">
            <v>221</v>
          </cell>
          <cell r="G73">
            <v>80</v>
          </cell>
          <cell r="H73">
            <v>536</v>
          </cell>
          <cell r="I73">
            <v>36</v>
          </cell>
        </row>
        <row r="74">
          <cell r="B74">
            <v>20</v>
          </cell>
          <cell r="C74">
            <v>5</v>
          </cell>
          <cell r="D74">
            <v>100</v>
          </cell>
          <cell r="E74">
            <v>2776</v>
          </cell>
          <cell r="F74">
            <v>2717</v>
          </cell>
          <cell r="G74">
            <v>1915</v>
          </cell>
          <cell r="H74">
            <v>5503</v>
          </cell>
          <cell r="I74">
            <v>7</v>
          </cell>
        </row>
        <row r="75">
          <cell r="B75">
            <v>63</v>
          </cell>
          <cell r="C75">
            <v>44</v>
          </cell>
          <cell r="D75">
            <v>103</v>
          </cell>
          <cell r="E75">
            <v>259</v>
          </cell>
          <cell r="F75">
            <v>425</v>
          </cell>
          <cell r="G75">
            <v>86</v>
          </cell>
          <cell r="H75">
            <v>0</v>
          </cell>
          <cell r="I75">
            <v>4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450</v>
          </cell>
          <cell r="F76">
            <v>345</v>
          </cell>
          <cell r="G76">
            <v>1</v>
          </cell>
          <cell r="H76">
            <v>5</v>
          </cell>
          <cell r="I76">
            <v>3</v>
          </cell>
        </row>
        <row r="77">
          <cell r="B77">
            <v>70</v>
          </cell>
          <cell r="C77">
            <v>0</v>
          </cell>
          <cell r="D77">
            <v>15</v>
          </cell>
          <cell r="E77">
            <v>9798</v>
          </cell>
          <cell r="F77">
            <v>150</v>
          </cell>
          <cell r="G77">
            <v>303</v>
          </cell>
          <cell r="H77">
            <v>113</v>
          </cell>
          <cell r="I77">
            <v>0</v>
          </cell>
        </row>
        <row r="78">
          <cell r="B78">
            <v>25</v>
          </cell>
          <cell r="C78">
            <v>40</v>
          </cell>
          <cell r="D78">
            <v>104</v>
          </cell>
          <cell r="E78">
            <v>1059</v>
          </cell>
          <cell r="F78">
            <v>1185</v>
          </cell>
          <cell r="G78">
            <v>5</v>
          </cell>
          <cell r="H78">
            <v>103</v>
          </cell>
          <cell r="I78">
            <v>5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30250</v>
          </cell>
          <cell r="F80">
            <v>190</v>
          </cell>
          <cell r="G80">
            <v>21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623</v>
          </cell>
          <cell r="H81">
            <v>0</v>
          </cell>
          <cell r="I81">
            <v>2</v>
          </cell>
        </row>
        <row r="82">
          <cell r="B82">
            <v>112</v>
          </cell>
          <cell r="C82">
            <v>2378</v>
          </cell>
          <cell r="D82">
            <v>0</v>
          </cell>
          <cell r="E82">
            <v>232</v>
          </cell>
          <cell r="F82">
            <v>6510</v>
          </cell>
          <cell r="G82">
            <v>0</v>
          </cell>
          <cell r="H82">
            <v>0</v>
          </cell>
          <cell r="I82">
            <v>4900</v>
          </cell>
        </row>
        <row r="83">
          <cell r="B83">
            <v>62</v>
          </cell>
          <cell r="C83">
            <v>1220</v>
          </cell>
          <cell r="D83">
            <v>5783</v>
          </cell>
          <cell r="E83">
            <v>1565</v>
          </cell>
          <cell r="F83">
            <v>310</v>
          </cell>
          <cell r="G83">
            <v>703</v>
          </cell>
          <cell r="H83">
            <v>61</v>
          </cell>
          <cell r="I83">
            <v>810</v>
          </cell>
        </row>
        <row r="84">
          <cell r="B84">
            <v>0</v>
          </cell>
          <cell r="C84">
            <v>0</v>
          </cell>
          <cell r="D84">
            <v>361</v>
          </cell>
          <cell r="E84">
            <v>0</v>
          </cell>
          <cell r="F84">
            <v>0</v>
          </cell>
          <cell r="G84">
            <v>470</v>
          </cell>
          <cell r="H84">
            <v>100</v>
          </cell>
          <cell r="I84">
            <v>150</v>
          </cell>
        </row>
        <row r="85">
          <cell r="B85">
            <v>0</v>
          </cell>
          <cell r="C85">
            <v>2487</v>
          </cell>
          <cell r="D85">
            <v>0</v>
          </cell>
          <cell r="E85">
            <v>40</v>
          </cell>
          <cell r="F85">
            <v>15525</v>
          </cell>
          <cell r="G85">
            <v>55</v>
          </cell>
          <cell r="H85">
            <v>0</v>
          </cell>
          <cell r="I85">
            <v>11547</v>
          </cell>
        </row>
        <row r="86">
          <cell r="B86">
            <v>250</v>
          </cell>
          <cell r="C86">
            <v>12075</v>
          </cell>
          <cell r="D86">
            <v>0</v>
          </cell>
          <cell r="E86">
            <v>2</v>
          </cell>
          <cell r="F86">
            <v>260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294</v>
          </cell>
          <cell r="G87">
            <v>260</v>
          </cell>
          <cell r="H87">
            <v>0</v>
          </cell>
          <cell r="I87">
            <v>0</v>
          </cell>
        </row>
        <row r="88">
          <cell r="B88">
            <v>26189</v>
          </cell>
          <cell r="C88">
            <v>8100</v>
          </cell>
          <cell r="D88">
            <v>209350</v>
          </cell>
          <cell r="E88">
            <v>4752</v>
          </cell>
          <cell r="F88">
            <v>7085</v>
          </cell>
          <cell r="G88">
            <v>70212</v>
          </cell>
          <cell r="H88">
            <v>20617</v>
          </cell>
          <cell r="I88">
            <v>491</v>
          </cell>
        </row>
        <row r="89">
          <cell r="B89">
            <v>149952</v>
          </cell>
          <cell r="C89">
            <v>175204</v>
          </cell>
          <cell r="D89">
            <v>18261</v>
          </cell>
          <cell r="E89">
            <v>217783</v>
          </cell>
          <cell r="F89">
            <v>16960</v>
          </cell>
          <cell r="G89">
            <v>92615</v>
          </cell>
          <cell r="H89">
            <v>24891</v>
          </cell>
          <cell r="I89">
            <v>2691</v>
          </cell>
        </row>
      </sheetData>
      <sheetData sheetId="7">
        <row r="56">
          <cell r="B56">
            <v>8829</v>
          </cell>
          <cell r="C56">
            <v>137742</v>
          </cell>
          <cell r="D56">
            <v>117899</v>
          </cell>
          <cell r="E56">
            <v>58722</v>
          </cell>
          <cell r="F56">
            <v>6725</v>
          </cell>
          <cell r="G56">
            <v>0</v>
          </cell>
          <cell r="H56">
            <v>4436</v>
          </cell>
          <cell r="I56">
            <v>7099</v>
          </cell>
        </row>
        <row r="57">
          <cell r="B57">
            <v>864</v>
          </cell>
          <cell r="C57">
            <v>481</v>
          </cell>
          <cell r="D57">
            <v>1238</v>
          </cell>
          <cell r="E57">
            <v>847</v>
          </cell>
          <cell r="F57">
            <v>1247</v>
          </cell>
          <cell r="G57">
            <v>1809</v>
          </cell>
          <cell r="H57">
            <v>3254</v>
          </cell>
          <cell r="I57">
            <v>2347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1587</v>
          </cell>
          <cell r="C59">
            <v>87411</v>
          </cell>
          <cell r="D59">
            <v>2411</v>
          </cell>
          <cell r="E59">
            <v>3547</v>
          </cell>
          <cell r="F59">
            <v>13247</v>
          </cell>
          <cell r="G59">
            <v>9474</v>
          </cell>
          <cell r="H59">
            <v>2147</v>
          </cell>
          <cell r="I59">
            <v>29874</v>
          </cell>
        </row>
        <row r="60">
          <cell r="B60">
            <v>0</v>
          </cell>
          <cell r="C60">
            <v>0</v>
          </cell>
          <cell r="D60">
            <v>70</v>
          </cell>
          <cell r="E60">
            <v>0</v>
          </cell>
          <cell r="F60">
            <v>5</v>
          </cell>
          <cell r="G60">
            <v>0</v>
          </cell>
          <cell r="H60">
            <v>2584</v>
          </cell>
          <cell r="I60">
            <v>141</v>
          </cell>
        </row>
        <row r="61">
          <cell r="B61">
            <v>468</v>
          </cell>
          <cell r="C61">
            <v>85</v>
          </cell>
          <cell r="D61">
            <v>43</v>
          </cell>
          <cell r="E61">
            <v>912</v>
          </cell>
          <cell r="F61">
            <v>299</v>
          </cell>
          <cell r="G61">
            <v>1247</v>
          </cell>
          <cell r="H61">
            <v>2046</v>
          </cell>
          <cell r="I61">
            <v>0</v>
          </cell>
        </row>
        <row r="62">
          <cell r="B62">
            <v>40</v>
          </cell>
          <cell r="C62">
            <v>105</v>
          </cell>
          <cell r="D62">
            <v>0</v>
          </cell>
          <cell r="E62">
            <v>30</v>
          </cell>
          <cell r="F62">
            <v>2547</v>
          </cell>
          <cell r="G62">
            <v>3547</v>
          </cell>
          <cell r="H62">
            <v>52</v>
          </cell>
          <cell r="I62">
            <v>0</v>
          </cell>
        </row>
        <row r="63">
          <cell r="B63">
            <v>62</v>
          </cell>
          <cell r="C63">
            <v>0</v>
          </cell>
          <cell r="D63">
            <v>0</v>
          </cell>
          <cell r="E63">
            <v>0</v>
          </cell>
          <cell r="F63">
            <v>30</v>
          </cell>
          <cell r="G63">
            <v>80</v>
          </cell>
          <cell r="H63">
            <v>0</v>
          </cell>
          <cell r="I63">
            <v>0</v>
          </cell>
        </row>
        <row r="64">
          <cell r="B64">
            <v>207</v>
          </cell>
          <cell r="C64">
            <v>773</v>
          </cell>
          <cell r="D64">
            <v>1593</v>
          </cell>
          <cell r="E64">
            <v>188</v>
          </cell>
          <cell r="F64">
            <v>1082</v>
          </cell>
          <cell r="G64">
            <v>1987</v>
          </cell>
          <cell r="H64">
            <v>2547</v>
          </cell>
          <cell r="I64">
            <v>223</v>
          </cell>
        </row>
        <row r="65">
          <cell r="B65">
            <v>326</v>
          </cell>
          <cell r="C65">
            <v>524</v>
          </cell>
          <cell r="D65">
            <v>203</v>
          </cell>
          <cell r="E65">
            <v>316</v>
          </cell>
          <cell r="F65">
            <v>3214</v>
          </cell>
          <cell r="G65">
            <v>155</v>
          </cell>
          <cell r="H65">
            <v>3587</v>
          </cell>
          <cell r="I65">
            <v>373</v>
          </cell>
        </row>
        <row r="66">
          <cell r="B66">
            <v>0</v>
          </cell>
          <cell r="C66">
            <v>2032</v>
          </cell>
          <cell r="D66">
            <v>0</v>
          </cell>
          <cell r="E66">
            <v>0</v>
          </cell>
          <cell r="F66">
            <v>1800</v>
          </cell>
          <cell r="G66">
            <v>134</v>
          </cell>
          <cell r="H66">
            <v>5</v>
          </cell>
          <cell r="I66">
            <v>727</v>
          </cell>
        </row>
        <row r="67">
          <cell r="B67">
            <v>0</v>
          </cell>
          <cell r="C67">
            <v>0</v>
          </cell>
          <cell r="D67">
            <v>1</v>
          </cell>
          <cell r="E67">
            <v>1587</v>
          </cell>
          <cell r="F67">
            <v>1290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209</v>
          </cell>
          <cell r="C68">
            <v>798</v>
          </cell>
          <cell r="D68">
            <v>874</v>
          </cell>
          <cell r="E68">
            <v>2547</v>
          </cell>
          <cell r="F68">
            <v>2147</v>
          </cell>
          <cell r="G68">
            <v>706</v>
          </cell>
          <cell r="H68">
            <v>62</v>
          </cell>
          <cell r="I68">
            <v>258</v>
          </cell>
        </row>
        <row r="69">
          <cell r="B69">
            <v>2482</v>
          </cell>
          <cell r="C69">
            <v>3214</v>
          </cell>
          <cell r="D69">
            <v>3254</v>
          </cell>
          <cell r="E69">
            <v>6547</v>
          </cell>
          <cell r="F69">
            <v>4571</v>
          </cell>
          <cell r="G69">
            <v>1547</v>
          </cell>
          <cell r="H69">
            <v>3254</v>
          </cell>
          <cell r="I69">
            <v>529</v>
          </cell>
        </row>
        <row r="70">
          <cell r="B70">
            <v>691</v>
          </cell>
          <cell r="C70">
            <v>640</v>
          </cell>
          <cell r="D70">
            <v>2661</v>
          </cell>
          <cell r="E70">
            <v>2541</v>
          </cell>
          <cell r="F70">
            <v>1241</v>
          </cell>
          <cell r="G70">
            <v>1015</v>
          </cell>
          <cell r="H70">
            <v>569</v>
          </cell>
          <cell r="I70">
            <v>165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506</v>
          </cell>
          <cell r="C72">
            <v>2725</v>
          </cell>
          <cell r="D72">
            <v>479</v>
          </cell>
          <cell r="E72">
            <v>2014</v>
          </cell>
          <cell r="F72">
            <v>2000</v>
          </cell>
          <cell r="G72">
            <v>500</v>
          </cell>
          <cell r="H72">
            <v>95</v>
          </cell>
          <cell r="I72">
            <v>631</v>
          </cell>
        </row>
        <row r="73">
          <cell r="B73">
            <v>248</v>
          </cell>
          <cell r="C73">
            <v>104</v>
          </cell>
          <cell r="D73">
            <v>1784</v>
          </cell>
          <cell r="E73">
            <v>2987</v>
          </cell>
          <cell r="F73">
            <v>110</v>
          </cell>
          <cell r="G73">
            <v>92</v>
          </cell>
          <cell r="H73">
            <v>874</v>
          </cell>
          <cell r="I73">
            <v>40</v>
          </cell>
        </row>
        <row r="74">
          <cell r="B74">
            <v>61</v>
          </cell>
          <cell r="C74">
            <v>0</v>
          </cell>
          <cell r="D74">
            <v>115</v>
          </cell>
          <cell r="E74">
            <v>1024</v>
          </cell>
          <cell r="F74">
            <v>8021</v>
          </cell>
          <cell r="G74">
            <v>3214</v>
          </cell>
          <cell r="H74">
            <v>180</v>
          </cell>
          <cell r="I74">
            <v>0</v>
          </cell>
        </row>
        <row r="75">
          <cell r="B75">
            <v>231</v>
          </cell>
          <cell r="C75">
            <v>198</v>
          </cell>
          <cell r="D75">
            <v>11</v>
          </cell>
          <cell r="E75">
            <v>161</v>
          </cell>
          <cell r="F75">
            <v>165</v>
          </cell>
          <cell r="G75">
            <v>10</v>
          </cell>
          <cell r="H75">
            <v>34</v>
          </cell>
          <cell r="I75">
            <v>4</v>
          </cell>
        </row>
        <row r="76">
          <cell r="B76">
            <v>8</v>
          </cell>
          <cell r="C76">
            <v>15</v>
          </cell>
          <cell r="D76">
            <v>0</v>
          </cell>
          <cell r="E76">
            <v>450</v>
          </cell>
          <cell r="F76">
            <v>230</v>
          </cell>
          <cell r="G76">
            <v>0</v>
          </cell>
          <cell r="H76">
            <v>0</v>
          </cell>
          <cell r="I76">
            <v>92</v>
          </cell>
        </row>
        <row r="77">
          <cell r="B77">
            <v>9</v>
          </cell>
          <cell r="C77">
            <v>0</v>
          </cell>
          <cell r="D77">
            <v>0</v>
          </cell>
          <cell r="E77">
            <v>14044</v>
          </cell>
          <cell r="F77">
            <v>81</v>
          </cell>
          <cell r="G77">
            <v>406</v>
          </cell>
          <cell r="H77">
            <v>90</v>
          </cell>
          <cell r="I77">
            <v>0</v>
          </cell>
        </row>
        <row r="78">
          <cell r="B78">
            <v>6</v>
          </cell>
          <cell r="C78">
            <v>29</v>
          </cell>
          <cell r="D78">
            <v>0</v>
          </cell>
          <cell r="E78">
            <v>851</v>
          </cell>
          <cell r="F78">
            <v>654</v>
          </cell>
          <cell r="G78">
            <v>52</v>
          </cell>
          <cell r="H78">
            <v>600</v>
          </cell>
          <cell r="I78">
            <v>8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1892</v>
          </cell>
          <cell r="F80">
            <v>6400</v>
          </cell>
          <cell r="G80">
            <v>23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564</v>
          </cell>
          <cell r="F81">
            <v>336</v>
          </cell>
          <cell r="G81">
            <v>0</v>
          </cell>
          <cell r="H81">
            <v>0</v>
          </cell>
          <cell r="I81">
            <v>25</v>
          </cell>
        </row>
        <row r="82">
          <cell r="B82">
            <v>1040</v>
          </cell>
          <cell r="C82">
            <v>4510</v>
          </cell>
          <cell r="D82">
            <v>5</v>
          </cell>
          <cell r="E82">
            <v>4210</v>
          </cell>
          <cell r="F82">
            <v>78</v>
          </cell>
          <cell r="G82">
            <v>600</v>
          </cell>
          <cell r="H82">
            <v>0</v>
          </cell>
          <cell r="I82">
            <v>2547</v>
          </cell>
        </row>
        <row r="83">
          <cell r="B83">
            <v>87</v>
          </cell>
          <cell r="C83">
            <v>1320</v>
          </cell>
          <cell r="D83">
            <v>5000</v>
          </cell>
          <cell r="E83">
            <v>1400</v>
          </cell>
          <cell r="F83">
            <v>63</v>
          </cell>
          <cell r="G83">
            <v>830</v>
          </cell>
          <cell r="H83">
            <v>80</v>
          </cell>
          <cell r="I83">
            <v>520</v>
          </cell>
        </row>
        <row r="84">
          <cell r="B84">
            <v>45</v>
          </cell>
          <cell r="C84">
            <v>0</v>
          </cell>
          <cell r="D84">
            <v>187</v>
          </cell>
          <cell r="E84">
            <v>0</v>
          </cell>
          <cell r="F84">
            <v>0</v>
          </cell>
          <cell r="G84">
            <v>462</v>
          </cell>
          <cell r="H84">
            <v>421</v>
          </cell>
          <cell r="I84">
            <v>0</v>
          </cell>
        </row>
        <row r="85">
          <cell r="B85">
            <v>0</v>
          </cell>
          <cell r="C85">
            <v>657</v>
          </cell>
          <cell r="D85">
            <v>0</v>
          </cell>
          <cell r="E85">
            <v>0</v>
          </cell>
          <cell r="F85">
            <v>15000</v>
          </cell>
          <cell r="G85">
            <v>186</v>
          </cell>
          <cell r="H85">
            <v>0</v>
          </cell>
          <cell r="I85">
            <v>4315</v>
          </cell>
        </row>
        <row r="86">
          <cell r="B86">
            <v>710</v>
          </cell>
          <cell r="C86">
            <v>13214</v>
          </cell>
          <cell r="D86">
            <v>0</v>
          </cell>
          <cell r="E86">
            <v>6</v>
          </cell>
          <cell r="F86">
            <v>654</v>
          </cell>
          <cell r="G86">
            <v>0</v>
          </cell>
          <cell r="H86">
            <v>0</v>
          </cell>
          <cell r="I86">
            <v>16</v>
          </cell>
        </row>
        <row r="87">
          <cell r="B87">
            <v>0</v>
          </cell>
          <cell r="C87">
            <v>215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21012</v>
          </cell>
          <cell r="C88">
            <v>8177</v>
          </cell>
          <cell r="D88">
            <v>225471</v>
          </cell>
          <cell r="E88">
            <v>5410</v>
          </cell>
          <cell r="F88">
            <v>7784</v>
          </cell>
          <cell r="G88">
            <v>72147</v>
          </cell>
          <cell r="H88">
            <v>21801</v>
          </cell>
          <cell r="I88">
            <v>687</v>
          </cell>
        </row>
        <row r="89">
          <cell r="B89">
            <v>159037</v>
          </cell>
          <cell r="C89">
            <v>182014</v>
          </cell>
          <cell r="D89">
            <v>20147</v>
          </cell>
          <cell r="E89">
            <v>215474</v>
          </cell>
          <cell r="F89">
            <v>19590</v>
          </cell>
          <cell r="G89">
            <v>102457</v>
          </cell>
          <cell r="H89">
            <v>24560</v>
          </cell>
          <cell r="I89">
            <v>2598</v>
          </cell>
        </row>
      </sheetData>
      <sheetData sheetId="8">
        <row r="56">
          <cell r="B56">
            <v>5103</v>
          </cell>
          <cell r="C56">
            <v>25451</v>
          </cell>
          <cell r="D56">
            <v>182725</v>
          </cell>
          <cell r="E56">
            <v>0</v>
          </cell>
          <cell r="F56">
            <v>8200</v>
          </cell>
          <cell r="G56">
            <v>0</v>
          </cell>
          <cell r="H56">
            <v>9002</v>
          </cell>
          <cell r="I56">
            <v>1051</v>
          </cell>
        </row>
        <row r="57">
          <cell r="B57">
            <v>1236</v>
          </cell>
          <cell r="C57">
            <v>676</v>
          </cell>
          <cell r="D57">
            <v>906</v>
          </cell>
          <cell r="E57">
            <v>857</v>
          </cell>
          <cell r="F57">
            <v>1881</v>
          </cell>
          <cell r="G57">
            <v>2587</v>
          </cell>
          <cell r="H57">
            <v>9547</v>
          </cell>
          <cell r="I57">
            <v>3254</v>
          </cell>
        </row>
        <row r="58">
          <cell r="B58">
            <v>0</v>
          </cell>
          <cell r="C58">
            <v>0</v>
          </cell>
          <cell r="D58">
            <v>30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1538</v>
          </cell>
          <cell r="C59">
            <v>239140</v>
          </cell>
          <cell r="D59">
            <v>370</v>
          </cell>
          <cell r="E59">
            <v>982</v>
          </cell>
          <cell r="F59">
            <v>8530</v>
          </cell>
          <cell r="G59">
            <v>4455</v>
          </cell>
          <cell r="H59">
            <v>600</v>
          </cell>
          <cell r="I59">
            <v>29706</v>
          </cell>
        </row>
        <row r="60">
          <cell r="B60">
            <v>0</v>
          </cell>
          <cell r="C60">
            <v>0</v>
          </cell>
          <cell r="D60">
            <v>3547</v>
          </cell>
          <cell r="E60">
            <v>0</v>
          </cell>
          <cell r="F60">
            <v>0</v>
          </cell>
          <cell r="G60">
            <v>0</v>
          </cell>
          <cell r="H60">
            <v>3987</v>
          </cell>
          <cell r="I60">
            <v>0</v>
          </cell>
        </row>
        <row r="61">
          <cell r="B61">
            <v>122</v>
          </cell>
          <cell r="C61">
            <v>298</v>
          </cell>
          <cell r="D61">
            <v>365</v>
          </cell>
          <cell r="E61">
            <v>3214</v>
          </cell>
          <cell r="F61">
            <v>611</v>
          </cell>
          <cell r="G61">
            <v>457</v>
          </cell>
          <cell r="H61">
            <v>13547</v>
          </cell>
          <cell r="I61">
            <v>0</v>
          </cell>
        </row>
        <row r="62">
          <cell r="B62">
            <v>48</v>
          </cell>
          <cell r="C62">
            <v>172</v>
          </cell>
          <cell r="D62">
            <v>413</v>
          </cell>
          <cell r="E62">
            <v>30</v>
          </cell>
          <cell r="F62">
            <v>310</v>
          </cell>
          <cell r="G62">
            <v>1644</v>
          </cell>
          <cell r="H62">
            <v>30147</v>
          </cell>
          <cell r="I62">
            <v>0</v>
          </cell>
        </row>
        <row r="63">
          <cell r="B63">
            <v>15</v>
          </cell>
          <cell r="C63">
            <v>0</v>
          </cell>
          <cell r="D63">
            <v>0</v>
          </cell>
          <cell r="E63">
            <v>0</v>
          </cell>
          <cell r="F63">
            <v>70</v>
          </cell>
          <cell r="G63">
            <v>56</v>
          </cell>
          <cell r="H63">
            <v>401</v>
          </cell>
          <cell r="I63">
            <v>0</v>
          </cell>
        </row>
        <row r="64">
          <cell r="B64">
            <v>698</v>
          </cell>
          <cell r="C64">
            <v>769</v>
          </cell>
          <cell r="D64">
            <v>1852</v>
          </cell>
          <cell r="E64">
            <v>188</v>
          </cell>
          <cell r="F64">
            <v>390</v>
          </cell>
          <cell r="G64">
            <v>201</v>
          </cell>
          <cell r="H64">
            <v>4510</v>
          </cell>
          <cell r="I64">
            <v>170</v>
          </cell>
        </row>
        <row r="65">
          <cell r="B65">
            <v>382</v>
          </cell>
          <cell r="C65">
            <v>1241</v>
          </cell>
          <cell r="D65">
            <v>134</v>
          </cell>
          <cell r="E65">
            <v>316</v>
          </cell>
          <cell r="F65">
            <v>612</v>
          </cell>
          <cell r="G65">
            <v>33</v>
          </cell>
          <cell r="H65">
            <v>1854</v>
          </cell>
          <cell r="I65">
            <v>345</v>
          </cell>
        </row>
        <row r="66">
          <cell r="B66">
            <v>0</v>
          </cell>
          <cell r="C66">
            <v>633</v>
          </cell>
          <cell r="D66">
            <v>0</v>
          </cell>
          <cell r="E66">
            <v>0</v>
          </cell>
          <cell r="F66">
            <v>1204</v>
          </cell>
          <cell r="G66">
            <v>735</v>
          </cell>
          <cell r="H66">
            <v>235</v>
          </cell>
          <cell r="I66">
            <v>132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2147</v>
          </cell>
          <cell r="F67">
            <v>72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473</v>
          </cell>
          <cell r="C68">
            <v>1657</v>
          </cell>
          <cell r="D68">
            <v>62</v>
          </cell>
          <cell r="E68">
            <v>279</v>
          </cell>
          <cell r="F68">
            <v>610</v>
          </cell>
          <cell r="G68">
            <v>521</v>
          </cell>
          <cell r="H68">
            <v>21</v>
          </cell>
          <cell r="I68">
            <v>1247</v>
          </cell>
        </row>
        <row r="69">
          <cell r="B69">
            <v>3885</v>
          </cell>
          <cell r="C69">
            <v>3541</v>
          </cell>
          <cell r="D69">
            <v>2048</v>
          </cell>
          <cell r="E69">
            <v>5214</v>
          </cell>
          <cell r="F69">
            <v>5874</v>
          </cell>
          <cell r="G69">
            <v>826</v>
          </cell>
          <cell r="H69">
            <v>1474</v>
          </cell>
          <cell r="I69">
            <v>827</v>
          </cell>
        </row>
        <row r="70">
          <cell r="B70">
            <v>284</v>
          </cell>
          <cell r="C70">
            <v>251</v>
          </cell>
          <cell r="D70">
            <v>2872</v>
          </cell>
          <cell r="E70">
            <v>3547</v>
          </cell>
          <cell r="F70">
            <v>550</v>
          </cell>
          <cell r="G70">
            <v>545</v>
          </cell>
          <cell r="H70">
            <v>508</v>
          </cell>
          <cell r="I70">
            <v>93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442</v>
          </cell>
          <cell r="C72">
            <v>2945</v>
          </cell>
          <cell r="D72">
            <v>337</v>
          </cell>
          <cell r="E72">
            <v>2208</v>
          </cell>
          <cell r="F72">
            <v>3090</v>
          </cell>
          <cell r="G72">
            <v>476</v>
          </cell>
          <cell r="H72">
            <v>103</v>
          </cell>
          <cell r="I72">
            <v>605</v>
          </cell>
        </row>
        <row r="73">
          <cell r="B73">
            <v>175</v>
          </cell>
          <cell r="C73">
            <v>76</v>
          </cell>
          <cell r="D73">
            <v>706</v>
          </cell>
          <cell r="E73">
            <v>2541</v>
          </cell>
          <cell r="F73">
            <v>1247</v>
          </cell>
          <cell r="G73">
            <v>20</v>
          </cell>
          <cell r="H73">
            <v>610</v>
          </cell>
          <cell r="I73">
            <v>54</v>
          </cell>
        </row>
        <row r="74">
          <cell r="B74">
            <v>85</v>
          </cell>
          <cell r="C74">
            <v>0</v>
          </cell>
          <cell r="D74">
            <v>6</v>
          </cell>
          <cell r="E74">
            <v>654</v>
          </cell>
          <cell r="F74">
            <v>1320</v>
          </cell>
          <cell r="G74">
            <v>0</v>
          </cell>
          <cell r="H74">
            <v>94</v>
          </cell>
          <cell r="I74">
            <v>12</v>
          </cell>
        </row>
        <row r="75">
          <cell r="B75">
            <v>20</v>
          </cell>
          <cell r="C75">
            <v>183</v>
          </cell>
          <cell r="D75">
            <v>24</v>
          </cell>
          <cell r="E75">
            <v>161</v>
          </cell>
          <cell r="F75">
            <v>500</v>
          </cell>
          <cell r="G75">
            <v>45</v>
          </cell>
          <cell r="H75">
            <v>35</v>
          </cell>
          <cell r="I75">
            <v>2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450</v>
          </cell>
          <cell r="F76">
            <v>65</v>
          </cell>
          <cell r="G76">
            <v>4</v>
          </cell>
          <cell r="H76">
            <v>0</v>
          </cell>
          <cell r="I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15247</v>
          </cell>
          <cell r="F77">
            <v>321</v>
          </cell>
          <cell r="G77">
            <v>852</v>
          </cell>
          <cell r="H77">
            <v>125</v>
          </cell>
          <cell r="I77">
            <v>0</v>
          </cell>
        </row>
        <row r="78">
          <cell r="B78">
            <v>72</v>
          </cell>
          <cell r="C78">
            <v>16</v>
          </cell>
          <cell r="D78">
            <v>3</v>
          </cell>
          <cell r="E78">
            <v>320</v>
          </cell>
          <cell r="F78">
            <v>33</v>
          </cell>
          <cell r="G78">
            <v>47</v>
          </cell>
          <cell r="H78">
            <v>7</v>
          </cell>
          <cell r="I78">
            <v>11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424</v>
          </cell>
          <cell r="F80">
            <v>130</v>
          </cell>
          <cell r="G80">
            <v>70</v>
          </cell>
          <cell r="H80">
            <v>0</v>
          </cell>
          <cell r="I80">
            <v>0</v>
          </cell>
        </row>
        <row r="81">
          <cell r="B81">
            <v>41284</v>
          </cell>
          <cell r="C81">
            <v>689</v>
          </cell>
          <cell r="D81">
            <v>17</v>
          </cell>
          <cell r="E81">
            <v>189</v>
          </cell>
          <cell r="F81">
            <v>254</v>
          </cell>
          <cell r="G81">
            <v>30</v>
          </cell>
          <cell r="H81">
            <v>0</v>
          </cell>
          <cell r="I81">
            <v>135</v>
          </cell>
        </row>
        <row r="82">
          <cell r="B82">
            <v>358</v>
          </cell>
          <cell r="C82">
            <v>3894</v>
          </cell>
          <cell r="D82">
            <v>5</v>
          </cell>
          <cell r="E82">
            <v>287</v>
          </cell>
          <cell r="F82">
            <v>4955</v>
          </cell>
          <cell r="G82">
            <v>53</v>
          </cell>
          <cell r="H82">
            <v>0</v>
          </cell>
          <cell r="I82">
            <v>5176</v>
          </cell>
        </row>
        <row r="83">
          <cell r="B83">
            <v>5</v>
          </cell>
          <cell r="C83">
            <v>1433</v>
          </cell>
          <cell r="D83">
            <v>6547</v>
          </cell>
          <cell r="E83">
            <v>1423</v>
          </cell>
          <cell r="F83">
            <v>100</v>
          </cell>
          <cell r="G83">
            <v>685</v>
          </cell>
          <cell r="H83">
            <v>122</v>
          </cell>
          <cell r="I83">
            <v>666</v>
          </cell>
        </row>
        <row r="84">
          <cell r="B84">
            <v>0</v>
          </cell>
          <cell r="C84">
            <v>0</v>
          </cell>
          <cell r="D84">
            <v>352</v>
          </cell>
          <cell r="E84">
            <v>0</v>
          </cell>
          <cell r="F84">
            <v>0</v>
          </cell>
          <cell r="G84">
            <v>667</v>
          </cell>
          <cell r="H84">
            <v>256</v>
          </cell>
          <cell r="I84">
            <v>200</v>
          </cell>
        </row>
        <row r="85">
          <cell r="B85">
            <v>0</v>
          </cell>
          <cell r="C85">
            <v>3254</v>
          </cell>
          <cell r="D85">
            <v>0</v>
          </cell>
          <cell r="E85">
            <v>0</v>
          </cell>
          <cell r="F85">
            <v>11987</v>
          </cell>
          <cell r="G85">
            <v>207</v>
          </cell>
          <cell r="H85">
            <v>0</v>
          </cell>
          <cell r="I85">
            <v>6210</v>
          </cell>
        </row>
        <row r="86">
          <cell r="B86">
            <v>118</v>
          </cell>
          <cell r="C86">
            <v>8744</v>
          </cell>
          <cell r="D86">
            <v>2</v>
          </cell>
          <cell r="E86">
            <v>6</v>
          </cell>
          <cell r="F86">
            <v>3241</v>
          </cell>
          <cell r="G86">
            <v>0</v>
          </cell>
          <cell r="H86">
            <v>0</v>
          </cell>
          <cell r="I86">
            <v>41</v>
          </cell>
        </row>
        <row r="87">
          <cell r="B87">
            <v>0</v>
          </cell>
          <cell r="C87">
            <v>89</v>
          </cell>
          <cell r="D87">
            <v>0</v>
          </cell>
          <cell r="E87">
            <v>0</v>
          </cell>
          <cell r="F87">
            <v>130</v>
          </cell>
          <cell r="G87">
            <v>0</v>
          </cell>
          <cell r="H87">
            <v>0</v>
          </cell>
          <cell r="I87">
            <v>95</v>
          </cell>
        </row>
        <row r="88">
          <cell r="B88">
            <v>29097</v>
          </cell>
          <cell r="C88">
            <v>8137</v>
          </cell>
          <cell r="D88">
            <v>215369</v>
          </cell>
          <cell r="E88">
            <v>4773</v>
          </cell>
          <cell r="F88">
            <v>8626</v>
          </cell>
          <cell r="G88">
            <v>70985</v>
          </cell>
          <cell r="H88">
            <v>25949</v>
          </cell>
          <cell r="I88">
            <v>537</v>
          </cell>
        </row>
        <row r="89">
          <cell r="B89">
            <v>183159</v>
          </cell>
          <cell r="C89">
            <v>175810</v>
          </cell>
          <cell r="D89">
            <v>18147</v>
          </cell>
          <cell r="E89">
            <v>213891</v>
          </cell>
          <cell r="F89">
            <v>18344</v>
          </cell>
          <cell r="G89">
            <v>94426</v>
          </cell>
          <cell r="H89">
            <v>24725</v>
          </cell>
          <cell r="I89">
            <v>1619</v>
          </cell>
        </row>
      </sheetData>
      <sheetData sheetId="9">
        <row r="56">
          <cell r="B56">
            <v>350</v>
          </cell>
          <cell r="C56">
            <v>7751</v>
          </cell>
          <cell r="D56">
            <v>37550</v>
          </cell>
          <cell r="E56">
            <v>2350</v>
          </cell>
          <cell r="F56">
            <v>1480</v>
          </cell>
          <cell r="G56">
            <v>0</v>
          </cell>
          <cell r="H56">
            <v>15392</v>
          </cell>
          <cell r="I56">
            <v>361</v>
          </cell>
        </row>
        <row r="57">
          <cell r="B57">
            <v>1180</v>
          </cell>
          <cell r="C57">
            <v>922</v>
          </cell>
          <cell r="D57">
            <v>999</v>
          </cell>
          <cell r="E57">
            <v>1598</v>
          </cell>
          <cell r="F57">
            <v>5431</v>
          </cell>
          <cell r="G57">
            <v>1948</v>
          </cell>
          <cell r="H57">
            <v>24877</v>
          </cell>
          <cell r="I57">
            <v>730</v>
          </cell>
        </row>
        <row r="58">
          <cell r="B58">
            <v>0</v>
          </cell>
          <cell r="C58">
            <v>0</v>
          </cell>
          <cell r="D58">
            <v>601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1874</v>
          </cell>
          <cell r="C59">
            <v>239140</v>
          </cell>
          <cell r="D59">
            <v>654</v>
          </cell>
          <cell r="E59">
            <v>1003</v>
          </cell>
          <cell r="F59">
            <v>8530</v>
          </cell>
          <cell r="G59">
            <v>4455</v>
          </cell>
          <cell r="H59">
            <v>725</v>
          </cell>
          <cell r="I59">
            <v>30144</v>
          </cell>
        </row>
        <row r="60">
          <cell r="B60">
            <v>0</v>
          </cell>
          <cell r="C60">
            <v>0</v>
          </cell>
          <cell r="D60">
            <v>1654</v>
          </cell>
          <cell r="E60">
            <v>0</v>
          </cell>
          <cell r="F60">
            <v>0</v>
          </cell>
          <cell r="G60">
            <v>0</v>
          </cell>
          <cell r="H60">
            <v>5141</v>
          </cell>
          <cell r="I60">
            <v>3874</v>
          </cell>
        </row>
        <row r="61">
          <cell r="B61">
            <v>0</v>
          </cell>
          <cell r="C61">
            <v>8</v>
          </cell>
          <cell r="D61">
            <v>1279</v>
          </cell>
          <cell r="E61">
            <v>734</v>
          </cell>
          <cell r="F61">
            <v>410</v>
          </cell>
          <cell r="G61">
            <v>4303</v>
          </cell>
          <cell r="H61">
            <v>18426</v>
          </cell>
          <cell r="I61">
            <v>0</v>
          </cell>
        </row>
        <row r="62">
          <cell r="B62">
            <v>0</v>
          </cell>
          <cell r="C62">
            <v>125</v>
          </cell>
          <cell r="D62">
            <v>1878</v>
          </cell>
          <cell r="E62">
            <v>289</v>
          </cell>
          <cell r="F62">
            <v>460</v>
          </cell>
          <cell r="G62">
            <v>20700</v>
          </cell>
          <cell r="H62">
            <v>24578</v>
          </cell>
          <cell r="I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7194</v>
          </cell>
          <cell r="H63">
            <v>944</v>
          </cell>
          <cell r="I63">
            <v>0</v>
          </cell>
        </row>
        <row r="64">
          <cell r="B64">
            <v>39</v>
          </cell>
          <cell r="C64">
            <v>823</v>
          </cell>
          <cell r="D64">
            <v>2054</v>
          </cell>
          <cell r="E64">
            <v>57</v>
          </cell>
          <cell r="F64">
            <v>500</v>
          </cell>
          <cell r="G64">
            <v>687</v>
          </cell>
          <cell r="H64">
            <v>5241</v>
          </cell>
          <cell r="I64">
            <v>52</v>
          </cell>
        </row>
        <row r="65">
          <cell r="B65">
            <v>568</v>
          </cell>
          <cell r="C65">
            <v>308</v>
          </cell>
          <cell r="D65">
            <v>31</v>
          </cell>
          <cell r="E65">
            <v>667</v>
          </cell>
          <cell r="F65">
            <v>290</v>
          </cell>
          <cell r="G65">
            <v>125</v>
          </cell>
          <cell r="H65">
            <v>4424</v>
          </cell>
          <cell r="I65">
            <v>179</v>
          </cell>
        </row>
        <row r="66">
          <cell r="B66">
            <v>0</v>
          </cell>
          <cell r="C66">
            <v>98</v>
          </cell>
          <cell r="D66">
            <v>0</v>
          </cell>
          <cell r="E66">
            <v>87</v>
          </cell>
          <cell r="F66">
            <v>854</v>
          </cell>
          <cell r="G66">
            <v>775</v>
          </cell>
          <cell r="H66">
            <v>100</v>
          </cell>
          <cell r="I66">
            <v>354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2268</v>
          </cell>
          <cell r="F67">
            <v>275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727</v>
          </cell>
          <cell r="C68">
            <v>1116</v>
          </cell>
          <cell r="D68">
            <v>59</v>
          </cell>
          <cell r="E68">
            <v>333</v>
          </cell>
          <cell r="F68">
            <v>1205</v>
          </cell>
          <cell r="G68">
            <v>602</v>
          </cell>
          <cell r="H68">
            <v>15</v>
          </cell>
          <cell r="I68">
            <v>178</v>
          </cell>
        </row>
        <row r="69">
          <cell r="B69">
            <v>3987</v>
          </cell>
          <cell r="C69">
            <v>1660</v>
          </cell>
          <cell r="D69">
            <v>3214</v>
          </cell>
          <cell r="E69">
            <v>5641</v>
          </cell>
          <cell r="F69">
            <v>3214</v>
          </cell>
          <cell r="G69">
            <v>1365</v>
          </cell>
          <cell r="H69">
            <v>1833</v>
          </cell>
          <cell r="I69">
            <v>821</v>
          </cell>
        </row>
        <row r="70">
          <cell r="B70">
            <v>644</v>
          </cell>
          <cell r="C70">
            <v>392</v>
          </cell>
          <cell r="D70">
            <v>654</v>
          </cell>
          <cell r="E70">
            <v>3541</v>
          </cell>
          <cell r="F70">
            <v>2012</v>
          </cell>
          <cell r="G70">
            <v>297</v>
          </cell>
          <cell r="H70">
            <v>526</v>
          </cell>
          <cell r="I70">
            <v>102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83</v>
          </cell>
          <cell r="C72">
            <v>2660</v>
          </cell>
          <cell r="D72">
            <v>368</v>
          </cell>
          <cell r="E72">
            <v>2442</v>
          </cell>
          <cell r="F72">
            <v>2195</v>
          </cell>
          <cell r="G72">
            <v>626</v>
          </cell>
          <cell r="H72">
            <v>83</v>
          </cell>
          <cell r="I72">
            <v>688</v>
          </cell>
        </row>
        <row r="73">
          <cell r="B73">
            <v>258</v>
          </cell>
          <cell r="C73">
            <v>83</v>
          </cell>
          <cell r="D73">
            <v>371</v>
          </cell>
          <cell r="E73">
            <v>3549</v>
          </cell>
          <cell r="F73">
            <v>20</v>
          </cell>
          <cell r="G73">
            <v>114</v>
          </cell>
          <cell r="H73">
            <v>272</v>
          </cell>
          <cell r="I73">
            <v>37</v>
          </cell>
        </row>
        <row r="74">
          <cell r="B74">
            <v>140</v>
          </cell>
          <cell r="C74">
            <v>0</v>
          </cell>
          <cell r="D74">
            <v>0</v>
          </cell>
          <cell r="E74">
            <v>170</v>
          </cell>
          <cell r="F74">
            <v>590</v>
          </cell>
          <cell r="G74">
            <v>354</v>
          </cell>
          <cell r="H74">
            <v>2541</v>
          </cell>
          <cell r="I74">
            <v>0</v>
          </cell>
        </row>
        <row r="75">
          <cell r="B75">
            <v>65</v>
          </cell>
          <cell r="C75">
            <v>65</v>
          </cell>
          <cell r="D75">
            <v>35</v>
          </cell>
          <cell r="E75">
            <v>254</v>
          </cell>
          <cell r="F75">
            <v>254</v>
          </cell>
          <cell r="G75">
            <v>11</v>
          </cell>
          <cell r="H75">
            <v>10</v>
          </cell>
          <cell r="I75">
            <v>6</v>
          </cell>
        </row>
        <row r="76">
          <cell r="B76">
            <v>0</v>
          </cell>
          <cell r="C76">
            <v>8</v>
          </cell>
          <cell r="D76">
            <v>0</v>
          </cell>
          <cell r="E76">
            <v>517</v>
          </cell>
          <cell r="F76">
            <v>170</v>
          </cell>
          <cell r="G76">
            <v>4</v>
          </cell>
          <cell r="H76">
            <v>0</v>
          </cell>
          <cell r="I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10987</v>
          </cell>
          <cell r="F77">
            <v>70</v>
          </cell>
          <cell r="G77">
            <v>546</v>
          </cell>
          <cell r="H77">
            <v>167</v>
          </cell>
          <cell r="I77">
            <v>0</v>
          </cell>
        </row>
        <row r="78">
          <cell r="B78">
            <v>6</v>
          </cell>
          <cell r="C78">
            <v>9</v>
          </cell>
          <cell r="D78">
            <v>0</v>
          </cell>
          <cell r="E78">
            <v>329</v>
          </cell>
          <cell r="F78">
            <v>585</v>
          </cell>
          <cell r="G78">
            <v>121</v>
          </cell>
          <cell r="H78">
            <v>0</v>
          </cell>
          <cell r="I78">
            <v>6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901</v>
          </cell>
          <cell r="F80">
            <v>341</v>
          </cell>
          <cell r="G80">
            <v>321</v>
          </cell>
          <cell r="H80">
            <v>0</v>
          </cell>
          <cell r="I80">
            <v>0</v>
          </cell>
        </row>
        <row r="81">
          <cell r="B81">
            <v>42676</v>
          </cell>
          <cell r="C81">
            <v>3124</v>
          </cell>
          <cell r="D81">
            <v>123</v>
          </cell>
          <cell r="E81">
            <v>8741</v>
          </cell>
          <cell r="F81">
            <v>9874</v>
          </cell>
          <cell r="G81">
            <v>985</v>
          </cell>
          <cell r="H81">
            <v>987</v>
          </cell>
          <cell r="I81">
            <v>874</v>
          </cell>
        </row>
        <row r="82">
          <cell r="B82">
            <v>295</v>
          </cell>
          <cell r="C82">
            <v>2547</v>
          </cell>
          <cell r="D82">
            <v>0</v>
          </cell>
          <cell r="E82">
            <v>335</v>
          </cell>
          <cell r="F82">
            <v>3060</v>
          </cell>
          <cell r="G82">
            <v>177</v>
          </cell>
          <cell r="H82">
            <v>0</v>
          </cell>
          <cell r="I82">
            <v>6623</v>
          </cell>
        </row>
        <row r="83">
          <cell r="B83">
            <v>75</v>
          </cell>
          <cell r="C83">
            <v>1024</v>
          </cell>
          <cell r="D83">
            <v>5874</v>
          </cell>
          <cell r="E83">
            <v>1024</v>
          </cell>
          <cell r="F83">
            <v>1254</v>
          </cell>
          <cell r="G83">
            <v>963</v>
          </cell>
          <cell r="H83">
            <v>38</v>
          </cell>
          <cell r="I83">
            <v>753</v>
          </cell>
        </row>
        <row r="84">
          <cell r="B84">
            <v>25</v>
          </cell>
          <cell r="C84">
            <v>0</v>
          </cell>
          <cell r="D84">
            <v>874</v>
          </cell>
          <cell r="E84">
            <v>0</v>
          </cell>
          <cell r="F84">
            <v>0</v>
          </cell>
          <cell r="G84">
            <v>541</v>
          </cell>
          <cell r="H84">
            <v>108</v>
          </cell>
          <cell r="I84">
            <v>410</v>
          </cell>
        </row>
        <row r="85">
          <cell r="B85">
            <v>0</v>
          </cell>
          <cell r="C85">
            <v>1274</v>
          </cell>
          <cell r="D85">
            <v>0</v>
          </cell>
          <cell r="E85">
            <v>2006</v>
          </cell>
          <cell r="F85">
            <v>12500</v>
          </cell>
          <cell r="G85">
            <v>6</v>
          </cell>
          <cell r="H85">
            <v>0</v>
          </cell>
          <cell r="I85">
            <v>906</v>
          </cell>
        </row>
        <row r="86">
          <cell r="B86">
            <v>251</v>
          </cell>
          <cell r="C86">
            <v>8541</v>
          </cell>
          <cell r="D86">
            <v>0</v>
          </cell>
          <cell r="E86">
            <v>65</v>
          </cell>
          <cell r="F86">
            <v>2784</v>
          </cell>
          <cell r="G86">
            <v>0</v>
          </cell>
          <cell r="H86">
            <v>0</v>
          </cell>
          <cell r="I86">
            <v>125</v>
          </cell>
        </row>
        <row r="87">
          <cell r="B87">
            <v>0</v>
          </cell>
          <cell r="C87">
            <v>22</v>
          </cell>
          <cell r="D87">
            <v>0</v>
          </cell>
          <cell r="E87">
            <v>0</v>
          </cell>
          <cell r="F87">
            <v>150</v>
          </cell>
          <cell r="G87">
            <v>0</v>
          </cell>
          <cell r="H87">
            <v>0</v>
          </cell>
          <cell r="I87">
            <v>20</v>
          </cell>
        </row>
        <row r="88">
          <cell r="B88">
            <v>29327</v>
          </cell>
          <cell r="C88">
            <v>8613</v>
          </cell>
          <cell r="D88">
            <v>215833</v>
          </cell>
          <cell r="E88">
            <v>4800</v>
          </cell>
          <cell r="F88">
            <v>8753</v>
          </cell>
          <cell r="G88">
            <v>70774</v>
          </cell>
          <cell r="H88">
            <v>22705</v>
          </cell>
          <cell r="I88">
            <v>642</v>
          </cell>
        </row>
        <row r="89">
          <cell r="B89">
            <v>186587</v>
          </cell>
          <cell r="C89">
            <v>176826</v>
          </cell>
          <cell r="D89">
            <v>21134</v>
          </cell>
          <cell r="E89">
            <v>214486</v>
          </cell>
          <cell r="F89">
            <v>19670</v>
          </cell>
          <cell r="G89">
            <v>96247</v>
          </cell>
          <cell r="H89">
            <v>24870</v>
          </cell>
          <cell r="I89">
            <v>2855</v>
          </cell>
        </row>
      </sheetData>
      <sheetData sheetId="10">
        <row r="56">
          <cell r="B56">
            <v>1896</v>
          </cell>
          <cell r="C56">
            <v>53941</v>
          </cell>
          <cell r="D56">
            <v>52971</v>
          </cell>
          <cell r="E56">
            <v>44065</v>
          </cell>
          <cell r="F56">
            <v>9481</v>
          </cell>
          <cell r="G56">
            <v>0</v>
          </cell>
          <cell r="H56">
            <v>24978</v>
          </cell>
          <cell r="I56">
            <v>923</v>
          </cell>
        </row>
        <row r="57">
          <cell r="B57">
            <v>1145</v>
          </cell>
          <cell r="C57">
            <v>1514</v>
          </cell>
          <cell r="D57">
            <v>1045</v>
          </cell>
          <cell r="E57">
            <v>3401</v>
          </cell>
          <cell r="F57">
            <v>3370</v>
          </cell>
          <cell r="G57">
            <v>1766</v>
          </cell>
          <cell r="H57">
            <v>40369</v>
          </cell>
          <cell r="I57">
            <v>1711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134</v>
          </cell>
          <cell r="H58">
            <v>0</v>
          </cell>
          <cell r="I58">
            <v>0</v>
          </cell>
        </row>
        <row r="59">
          <cell r="B59">
            <v>1562</v>
          </cell>
          <cell r="C59">
            <v>240298</v>
          </cell>
          <cell r="D59">
            <v>726</v>
          </cell>
          <cell r="E59">
            <v>1543</v>
          </cell>
          <cell r="F59">
            <v>5419</v>
          </cell>
          <cell r="G59">
            <v>6284</v>
          </cell>
          <cell r="H59">
            <v>781</v>
          </cell>
          <cell r="I59">
            <v>29740</v>
          </cell>
        </row>
        <row r="60">
          <cell r="B60">
            <v>0</v>
          </cell>
          <cell r="C60">
            <v>0</v>
          </cell>
          <cell r="D60">
            <v>14</v>
          </cell>
          <cell r="E60">
            <v>0</v>
          </cell>
          <cell r="F60">
            <v>0</v>
          </cell>
          <cell r="G60">
            <v>0</v>
          </cell>
          <cell r="H60">
            <v>2263</v>
          </cell>
          <cell r="I60">
            <v>35</v>
          </cell>
        </row>
        <row r="61">
          <cell r="B61">
            <v>88</v>
          </cell>
          <cell r="C61">
            <v>25</v>
          </cell>
          <cell r="D61">
            <v>321</v>
          </cell>
          <cell r="E61">
            <v>410</v>
          </cell>
          <cell r="F61">
            <v>285</v>
          </cell>
          <cell r="G61">
            <v>1482</v>
          </cell>
          <cell r="H61">
            <v>3036</v>
          </cell>
          <cell r="I61">
            <v>0</v>
          </cell>
        </row>
        <row r="62">
          <cell r="B62">
            <v>41</v>
          </cell>
          <cell r="C62">
            <v>75</v>
          </cell>
          <cell r="D62">
            <v>315</v>
          </cell>
          <cell r="E62">
            <v>140</v>
          </cell>
          <cell r="F62">
            <v>810</v>
          </cell>
          <cell r="G62">
            <v>6705</v>
          </cell>
          <cell r="H62">
            <v>298</v>
          </cell>
          <cell r="I62">
            <v>0</v>
          </cell>
        </row>
        <row r="63">
          <cell r="B63">
            <v>55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551</v>
          </cell>
          <cell r="H63">
            <v>167</v>
          </cell>
        </row>
        <row r="64">
          <cell r="B64">
            <v>51</v>
          </cell>
          <cell r="C64">
            <v>2729</v>
          </cell>
          <cell r="D64">
            <v>2314</v>
          </cell>
          <cell r="E64">
            <v>2</v>
          </cell>
          <cell r="F64">
            <v>2574</v>
          </cell>
          <cell r="G64">
            <v>654</v>
          </cell>
          <cell r="H64">
            <v>3000</v>
          </cell>
          <cell r="I64">
            <v>45</v>
          </cell>
        </row>
        <row r="65">
          <cell r="B65">
            <v>555</v>
          </cell>
          <cell r="C65">
            <v>208</v>
          </cell>
          <cell r="D65">
            <v>23</v>
          </cell>
          <cell r="E65">
            <v>1474</v>
          </cell>
          <cell r="F65">
            <v>642</v>
          </cell>
          <cell r="G65">
            <v>85</v>
          </cell>
          <cell r="H65">
            <v>3000</v>
          </cell>
          <cell r="I65">
            <v>160</v>
          </cell>
        </row>
        <row r="66">
          <cell r="B66">
            <v>0</v>
          </cell>
          <cell r="C66">
            <v>204</v>
          </cell>
          <cell r="D66">
            <v>0</v>
          </cell>
          <cell r="E66">
            <v>12</v>
          </cell>
          <cell r="F66">
            <v>2010</v>
          </cell>
          <cell r="G66">
            <v>511</v>
          </cell>
          <cell r="H66">
            <v>0</v>
          </cell>
          <cell r="I66">
            <v>351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1896</v>
          </cell>
          <cell r="F67">
            <v>373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908</v>
          </cell>
          <cell r="C68">
            <v>1191</v>
          </cell>
          <cell r="D68">
            <v>90</v>
          </cell>
          <cell r="E68">
            <v>493</v>
          </cell>
          <cell r="F68">
            <v>1015</v>
          </cell>
          <cell r="G68">
            <v>503</v>
          </cell>
          <cell r="H68">
            <v>46</v>
          </cell>
          <cell r="I68">
            <v>135</v>
          </cell>
        </row>
        <row r="69">
          <cell r="B69">
            <v>4032</v>
          </cell>
          <cell r="C69">
            <v>1385</v>
          </cell>
          <cell r="D69">
            <v>2547</v>
          </cell>
          <cell r="E69">
            <v>5741</v>
          </cell>
          <cell r="F69">
            <v>4871</v>
          </cell>
          <cell r="G69">
            <v>393</v>
          </cell>
          <cell r="H69">
            <v>1654</v>
          </cell>
          <cell r="I69">
            <v>1295</v>
          </cell>
        </row>
        <row r="70">
          <cell r="B70">
            <v>433</v>
          </cell>
          <cell r="C70">
            <v>185</v>
          </cell>
          <cell r="D70">
            <v>1424</v>
          </cell>
          <cell r="E70">
            <v>1524</v>
          </cell>
          <cell r="F70">
            <v>490</v>
          </cell>
          <cell r="G70">
            <v>327</v>
          </cell>
          <cell r="H70">
            <v>194</v>
          </cell>
          <cell r="I70">
            <v>174</v>
          </cell>
        </row>
        <row r="71">
          <cell r="B71">
            <v>0</v>
          </cell>
          <cell r="C71">
            <v>0</v>
          </cell>
          <cell r="D71">
            <v>748</v>
          </cell>
          <cell r="E71">
            <v>0</v>
          </cell>
          <cell r="F71">
            <v>50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596</v>
          </cell>
          <cell r="C72">
            <v>2822</v>
          </cell>
          <cell r="D72">
            <v>520</v>
          </cell>
          <cell r="E72">
            <v>2864</v>
          </cell>
          <cell r="F72">
            <v>2490</v>
          </cell>
          <cell r="G72">
            <v>996</v>
          </cell>
          <cell r="H72">
            <v>319</v>
          </cell>
          <cell r="I72">
            <v>893</v>
          </cell>
        </row>
        <row r="73">
          <cell r="B73">
            <v>770</v>
          </cell>
          <cell r="C73">
            <v>95</v>
          </cell>
          <cell r="D73">
            <v>451</v>
          </cell>
          <cell r="E73">
            <v>2574</v>
          </cell>
          <cell r="F73">
            <v>749</v>
          </cell>
          <cell r="G73">
            <v>78</v>
          </cell>
          <cell r="H73">
            <v>100</v>
          </cell>
          <cell r="I73">
            <v>34</v>
          </cell>
        </row>
        <row r="74">
          <cell r="B74">
            <v>55</v>
          </cell>
          <cell r="C74">
            <v>0</v>
          </cell>
          <cell r="D74">
            <v>66</v>
          </cell>
          <cell r="E74">
            <v>551</v>
          </cell>
          <cell r="F74">
            <v>25</v>
          </cell>
          <cell r="G74">
            <v>10</v>
          </cell>
          <cell r="H74">
            <v>324</v>
          </cell>
          <cell r="I74">
            <v>5</v>
          </cell>
        </row>
        <row r="75">
          <cell r="B75">
            <v>12</v>
          </cell>
          <cell r="C75">
            <v>15</v>
          </cell>
          <cell r="D75">
            <v>0</v>
          </cell>
          <cell r="E75">
            <v>321</v>
          </cell>
          <cell r="F75">
            <v>393</v>
          </cell>
          <cell r="G75">
            <v>0</v>
          </cell>
          <cell r="H75">
            <v>55</v>
          </cell>
          <cell r="I75">
            <v>4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686</v>
          </cell>
          <cell r="F76">
            <v>225</v>
          </cell>
          <cell r="G76">
            <v>46</v>
          </cell>
          <cell r="H76">
            <v>0</v>
          </cell>
          <cell r="I76">
            <v>2</v>
          </cell>
        </row>
        <row r="77">
          <cell r="B77">
            <v>0</v>
          </cell>
          <cell r="C77">
            <v>0</v>
          </cell>
          <cell r="D77">
            <v>509</v>
          </cell>
          <cell r="E77">
            <v>6477</v>
          </cell>
          <cell r="F77">
            <v>987</v>
          </cell>
          <cell r="G77">
            <v>1247</v>
          </cell>
          <cell r="H77">
            <v>654</v>
          </cell>
          <cell r="I77">
            <v>0</v>
          </cell>
        </row>
        <row r="78">
          <cell r="B78">
            <v>51</v>
          </cell>
          <cell r="C78">
            <v>14</v>
          </cell>
          <cell r="D78">
            <v>0</v>
          </cell>
          <cell r="E78">
            <v>417</v>
          </cell>
          <cell r="F78">
            <v>654</v>
          </cell>
          <cell r="G78">
            <v>66</v>
          </cell>
          <cell r="H78">
            <v>0</v>
          </cell>
          <cell r="I78">
            <v>7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547</v>
          </cell>
          <cell r="F80">
            <v>654</v>
          </cell>
          <cell r="G80">
            <v>189</v>
          </cell>
          <cell r="H80">
            <v>0</v>
          </cell>
          <cell r="I80">
            <v>0</v>
          </cell>
        </row>
        <row r="81">
          <cell r="B81">
            <v>32444</v>
          </cell>
          <cell r="C81">
            <v>1366</v>
          </cell>
          <cell r="D81">
            <v>470</v>
          </cell>
          <cell r="E81">
            <v>3411</v>
          </cell>
          <cell r="F81">
            <v>3214</v>
          </cell>
          <cell r="G81">
            <v>3411</v>
          </cell>
          <cell r="H81">
            <v>342</v>
          </cell>
          <cell r="I81">
            <v>1323</v>
          </cell>
        </row>
        <row r="82">
          <cell r="B82">
            <v>308</v>
          </cell>
          <cell r="C82">
            <v>309</v>
          </cell>
          <cell r="D82">
            <v>0</v>
          </cell>
          <cell r="E82">
            <v>446</v>
          </cell>
          <cell r="F82">
            <v>4110</v>
          </cell>
          <cell r="G82">
            <v>4813</v>
          </cell>
          <cell r="H82">
            <v>170</v>
          </cell>
          <cell r="I82">
            <v>0</v>
          </cell>
        </row>
        <row r="83">
          <cell r="B83">
            <v>254</v>
          </cell>
          <cell r="C83">
            <v>1423</v>
          </cell>
          <cell r="D83">
            <v>4932</v>
          </cell>
          <cell r="E83">
            <v>1756</v>
          </cell>
          <cell r="F83">
            <v>165</v>
          </cell>
          <cell r="G83">
            <v>1065</v>
          </cell>
          <cell r="H83">
            <v>131</v>
          </cell>
          <cell r="I83">
            <v>932</v>
          </cell>
        </row>
        <row r="84">
          <cell r="B84">
            <v>120</v>
          </cell>
          <cell r="C84">
            <v>0</v>
          </cell>
          <cell r="D84">
            <v>30</v>
          </cell>
          <cell r="E84">
            <v>0</v>
          </cell>
          <cell r="F84">
            <v>254</v>
          </cell>
          <cell r="G84">
            <v>240</v>
          </cell>
          <cell r="H84">
            <v>0</v>
          </cell>
          <cell r="I84">
            <v>140</v>
          </cell>
        </row>
        <row r="85">
          <cell r="B85">
            <v>336</v>
          </cell>
          <cell r="C85">
            <v>411</v>
          </cell>
          <cell r="D85">
            <v>0</v>
          </cell>
          <cell r="E85">
            <v>2041</v>
          </cell>
          <cell r="F85">
            <v>900</v>
          </cell>
          <cell r="G85">
            <v>294</v>
          </cell>
          <cell r="H85">
            <v>0</v>
          </cell>
          <cell r="I85">
            <v>5493</v>
          </cell>
        </row>
        <row r="86">
          <cell r="B86">
            <v>654</v>
          </cell>
          <cell r="C86">
            <v>10834</v>
          </cell>
          <cell r="D86">
            <v>0</v>
          </cell>
          <cell r="E86">
            <v>65</v>
          </cell>
          <cell r="F86">
            <v>300</v>
          </cell>
          <cell r="G86">
            <v>0</v>
          </cell>
          <cell r="H86">
            <v>0</v>
          </cell>
          <cell r="I86">
            <v>102</v>
          </cell>
        </row>
        <row r="87">
          <cell r="B87">
            <v>0</v>
          </cell>
          <cell r="C87">
            <v>1</v>
          </cell>
          <cell r="D87">
            <v>0</v>
          </cell>
          <cell r="E87">
            <v>0</v>
          </cell>
          <cell r="F87">
            <v>200</v>
          </cell>
          <cell r="G87">
            <v>250</v>
          </cell>
          <cell r="H87">
            <v>0</v>
          </cell>
          <cell r="I87">
            <v>20</v>
          </cell>
        </row>
        <row r="88">
          <cell r="B88">
            <v>29147</v>
          </cell>
          <cell r="C88">
            <v>8637</v>
          </cell>
          <cell r="D88">
            <v>218273</v>
          </cell>
          <cell r="E88">
            <v>4952</v>
          </cell>
          <cell r="F88">
            <v>7010</v>
          </cell>
          <cell r="G88">
            <v>66426</v>
          </cell>
          <cell r="H88">
            <v>17631</v>
          </cell>
          <cell r="I88">
            <v>1238</v>
          </cell>
        </row>
        <row r="89">
          <cell r="B89">
            <v>172633</v>
          </cell>
          <cell r="C89">
            <v>177557</v>
          </cell>
          <cell r="D89">
            <v>19466</v>
          </cell>
          <cell r="E89">
            <v>214908</v>
          </cell>
          <cell r="F89">
            <v>16225</v>
          </cell>
          <cell r="G89">
            <v>93776</v>
          </cell>
          <cell r="H89">
            <v>25132</v>
          </cell>
          <cell r="I89">
            <v>3484</v>
          </cell>
        </row>
      </sheetData>
      <sheetData sheetId="11">
        <row r="56">
          <cell r="B56">
            <v>4577</v>
          </cell>
          <cell r="C56">
            <v>272467</v>
          </cell>
          <cell r="D56">
            <v>47311</v>
          </cell>
          <cell r="E56">
            <v>85223</v>
          </cell>
          <cell r="F56">
            <v>9950</v>
          </cell>
          <cell r="G56">
            <v>0</v>
          </cell>
          <cell r="H56">
            <v>21777</v>
          </cell>
          <cell r="I56">
            <v>6819</v>
          </cell>
        </row>
        <row r="57">
          <cell r="B57">
            <v>2129.6666666666665</v>
          </cell>
          <cell r="C57">
            <v>2008.6666666666667</v>
          </cell>
          <cell r="D57">
            <v>951.33333333333337</v>
          </cell>
          <cell r="E57">
            <v>1351.6666666666667</v>
          </cell>
          <cell r="F57">
            <v>4017.6666666666665</v>
          </cell>
          <cell r="G57">
            <v>4564</v>
          </cell>
          <cell r="H57">
            <v>15692.333333333334</v>
          </cell>
          <cell r="I57">
            <v>3245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2400</v>
          </cell>
          <cell r="H58">
            <v>0</v>
          </cell>
          <cell r="I58">
            <v>241</v>
          </cell>
        </row>
        <row r="59">
          <cell r="B59">
            <v>1555</v>
          </cell>
          <cell r="C59">
            <v>240250</v>
          </cell>
          <cell r="D59">
            <v>734</v>
          </cell>
          <cell r="E59">
            <v>1547</v>
          </cell>
          <cell r="F59">
            <v>5417</v>
          </cell>
          <cell r="G59">
            <v>6274</v>
          </cell>
          <cell r="H59">
            <v>804</v>
          </cell>
          <cell r="I59">
            <v>29740</v>
          </cell>
        </row>
        <row r="60">
          <cell r="B60">
            <v>0</v>
          </cell>
          <cell r="C60">
            <v>192</v>
          </cell>
          <cell r="D60">
            <v>200</v>
          </cell>
          <cell r="E60">
            <v>0</v>
          </cell>
          <cell r="F60">
            <v>8.3333333333333339</v>
          </cell>
          <cell r="G60">
            <v>401</v>
          </cell>
          <cell r="H60">
            <v>1606</v>
          </cell>
          <cell r="I60">
            <v>92.666666666666671</v>
          </cell>
        </row>
        <row r="61">
          <cell r="B61">
            <v>102</v>
          </cell>
          <cell r="C61">
            <v>107</v>
          </cell>
          <cell r="D61">
            <v>29.666666666666668</v>
          </cell>
          <cell r="E61">
            <v>300</v>
          </cell>
          <cell r="F61">
            <v>254</v>
          </cell>
          <cell r="G61">
            <v>200</v>
          </cell>
          <cell r="H61">
            <v>4854</v>
          </cell>
          <cell r="I61">
            <v>0</v>
          </cell>
        </row>
        <row r="62">
          <cell r="B62">
            <v>40</v>
          </cell>
          <cell r="C62">
            <v>288.66666666666669</v>
          </cell>
          <cell r="D62">
            <v>40.666666666666664</v>
          </cell>
          <cell r="E62">
            <v>75</v>
          </cell>
          <cell r="F62">
            <v>686.66666666666663</v>
          </cell>
          <cell r="G62">
            <v>541.66666666666663</v>
          </cell>
          <cell r="H62">
            <v>7</v>
          </cell>
          <cell r="I62">
            <v>0</v>
          </cell>
        </row>
        <row r="63">
          <cell r="B63">
            <v>200</v>
          </cell>
          <cell r="C63">
            <v>0</v>
          </cell>
          <cell r="D63">
            <v>0</v>
          </cell>
          <cell r="E63">
            <v>0</v>
          </cell>
          <cell r="F63">
            <v>85</v>
          </cell>
          <cell r="G63">
            <v>321</v>
          </cell>
          <cell r="H63">
            <v>9</v>
          </cell>
          <cell r="I63">
            <v>0</v>
          </cell>
        </row>
        <row r="64">
          <cell r="B64">
            <v>714.66666666666663</v>
          </cell>
          <cell r="C64">
            <v>1382.6666666666667</v>
          </cell>
          <cell r="D64">
            <v>2913.6666666666665</v>
          </cell>
          <cell r="E64">
            <v>59</v>
          </cell>
          <cell r="F64">
            <v>662.33333333333337</v>
          </cell>
          <cell r="G64">
            <v>1596.6666666666667</v>
          </cell>
          <cell r="H64">
            <v>3093.6666666666665</v>
          </cell>
          <cell r="I64">
            <v>117</v>
          </cell>
        </row>
        <row r="65">
          <cell r="B65">
            <v>1002</v>
          </cell>
          <cell r="C65">
            <v>1300</v>
          </cell>
          <cell r="D65">
            <v>244.66666666666666</v>
          </cell>
          <cell r="E65">
            <v>1689</v>
          </cell>
          <cell r="F65">
            <v>616.66666666666663</v>
          </cell>
          <cell r="G65">
            <v>144</v>
          </cell>
          <cell r="H65">
            <v>2512</v>
          </cell>
          <cell r="I65">
            <v>580</v>
          </cell>
        </row>
        <row r="66">
          <cell r="B66">
            <v>0</v>
          </cell>
          <cell r="C66">
            <v>2416.6666666666665</v>
          </cell>
          <cell r="D66">
            <v>0</v>
          </cell>
          <cell r="E66">
            <v>39.333333333333336</v>
          </cell>
          <cell r="F66">
            <v>1349</v>
          </cell>
          <cell r="G66">
            <v>513</v>
          </cell>
          <cell r="H66">
            <v>0</v>
          </cell>
          <cell r="I66">
            <v>1215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2113.3333333333335</v>
          </cell>
          <cell r="F67">
            <v>565.66666666666663</v>
          </cell>
          <cell r="G67">
            <v>3.3333333333333335</v>
          </cell>
          <cell r="H67">
            <v>0</v>
          </cell>
          <cell r="I67">
            <v>0</v>
          </cell>
        </row>
        <row r="68">
          <cell r="B68">
            <v>340.33333333333331</v>
          </cell>
          <cell r="C68">
            <v>1002</v>
          </cell>
          <cell r="D68">
            <v>372.66666666666669</v>
          </cell>
          <cell r="E68">
            <v>409.66666666666669</v>
          </cell>
          <cell r="F68">
            <v>1869.3333333333333</v>
          </cell>
          <cell r="G68">
            <v>549.66666666666663</v>
          </cell>
          <cell r="H68">
            <v>23</v>
          </cell>
          <cell r="I68">
            <v>420</v>
          </cell>
        </row>
        <row r="69">
          <cell r="B69">
            <v>3602.6666666666665</v>
          </cell>
          <cell r="C69">
            <v>2326</v>
          </cell>
          <cell r="D69">
            <v>3034.3333333333335</v>
          </cell>
          <cell r="E69">
            <v>8210</v>
          </cell>
          <cell r="F69">
            <v>4070.3333333333335</v>
          </cell>
          <cell r="G69">
            <v>753</v>
          </cell>
          <cell r="H69">
            <v>3448.3333333333335</v>
          </cell>
          <cell r="I69">
            <v>1339.6666666666667</v>
          </cell>
        </row>
        <row r="70">
          <cell r="B70">
            <v>1025</v>
          </cell>
          <cell r="C70">
            <v>330</v>
          </cell>
          <cell r="D70">
            <v>2476.6666666666665</v>
          </cell>
          <cell r="E70">
            <v>3100</v>
          </cell>
          <cell r="F70">
            <v>612</v>
          </cell>
          <cell r="G70">
            <v>340.33333333333331</v>
          </cell>
          <cell r="H70">
            <v>150</v>
          </cell>
          <cell r="I70">
            <v>180.33333333333334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1973.3333333333333</v>
          </cell>
          <cell r="C72">
            <v>1893.6666666666667</v>
          </cell>
          <cell r="D72">
            <v>346.66666666666669</v>
          </cell>
          <cell r="E72">
            <v>1377.6666666666667</v>
          </cell>
          <cell r="F72">
            <v>2501.6666666666665</v>
          </cell>
          <cell r="G72">
            <v>1527</v>
          </cell>
          <cell r="H72">
            <v>522.33333333333337</v>
          </cell>
          <cell r="I72">
            <v>1492.6666666666667</v>
          </cell>
        </row>
        <row r="73">
          <cell r="B73">
            <v>2400</v>
          </cell>
          <cell r="C73">
            <v>114</v>
          </cell>
          <cell r="D73">
            <v>197.66666666666666</v>
          </cell>
          <cell r="E73">
            <v>3100</v>
          </cell>
          <cell r="F73">
            <v>1574</v>
          </cell>
          <cell r="G73">
            <v>566.33333333333337</v>
          </cell>
          <cell r="H73">
            <v>90.333333333333329</v>
          </cell>
          <cell r="I73">
            <v>57.666666666666664</v>
          </cell>
        </row>
        <row r="74">
          <cell r="B74">
            <v>99</v>
          </cell>
          <cell r="C74">
            <v>0</v>
          </cell>
          <cell r="D74">
            <v>2.6666666666666665</v>
          </cell>
          <cell r="E74">
            <v>500</v>
          </cell>
          <cell r="F74">
            <v>102</v>
          </cell>
          <cell r="G74">
            <v>566.33333333333337</v>
          </cell>
          <cell r="H74">
            <v>400</v>
          </cell>
          <cell r="I74">
            <v>5.666666666666667</v>
          </cell>
        </row>
        <row r="75">
          <cell r="B75">
            <v>110.33333333333333</v>
          </cell>
          <cell r="C75">
            <v>42</v>
          </cell>
          <cell r="D75">
            <v>13.333333333333334</v>
          </cell>
          <cell r="E75">
            <v>138.66666666666666</v>
          </cell>
          <cell r="F75">
            <v>160</v>
          </cell>
          <cell r="G75">
            <v>14</v>
          </cell>
          <cell r="H75">
            <v>12.333333333333334</v>
          </cell>
          <cell r="I75">
            <v>19</v>
          </cell>
        </row>
        <row r="76">
          <cell r="B76">
            <v>13.333333333333334</v>
          </cell>
          <cell r="C76">
            <v>0</v>
          </cell>
          <cell r="D76">
            <v>0</v>
          </cell>
          <cell r="E76">
            <v>536.66666666666663</v>
          </cell>
          <cell r="F76">
            <v>169</v>
          </cell>
          <cell r="G76">
            <v>18.333333333333332</v>
          </cell>
          <cell r="H76">
            <v>0</v>
          </cell>
          <cell r="I76">
            <v>0</v>
          </cell>
        </row>
        <row r="77">
          <cell r="B77">
            <v>79</v>
          </cell>
          <cell r="C77">
            <v>0</v>
          </cell>
          <cell r="D77">
            <v>84</v>
          </cell>
          <cell r="E77">
            <v>11025</v>
          </cell>
          <cell r="F77">
            <v>60</v>
          </cell>
          <cell r="G77">
            <v>426</v>
          </cell>
          <cell r="H77">
            <v>136</v>
          </cell>
          <cell r="I77">
            <v>0</v>
          </cell>
        </row>
        <row r="78">
          <cell r="B78">
            <v>263.33333333333331</v>
          </cell>
          <cell r="C78">
            <v>22.333333333333332</v>
          </cell>
          <cell r="D78">
            <v>11.666666666666666</v>
          </cell>
          <cell r="E78">
            <v>276.33333333333331</v>
          </cell>
          <cell r="F78">
            <v>483.33333333333331</v>
          </cell>
          <cell r="G78">
            <v>24.333333333333332</v>
          </cell>
          <cell r="H78">
            <v>12</v>
          </cell>
          <cell r="I78">
            <v>11.333333333333334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524.66666666666663</v>
          </cell>
          <cell r="F80">
            <v>250</v>
          </cell>
          <cell r="G80">
            <v>45.333333333333336</v>
          </cell>
          <cell r="H80">
            <v>3.6666666666666665</v>
          </cell>
          <cell r="I80">
            <v>100</v>
          </cell>
        </row>
        <row r="81">
          <cell r="B81">
            <v>42398.666666666664</v>
          </cell>
          <cell r="C81">
            <v>1219</v>
          </cell>
          <cell r="D81">
            <v>320.33333333333331</v>
          </cell>
          <cell r="E81">
            <v>4801.333333333333</v>
          </cell>
          <cell r="F81">
            <v>10014</v>
          </cell>
          <cell r="G81">
            <v>8164.333333333333</v>
          </cell>
          <cell r="H81">
            <v>1187</v>
          </cell>
          <cell r="I81">
            <v>869</v>
          </cell>
        </row>
        <row r="82">
          <cell r="B82">
            <v>508</v>
          </cell>
          <cell r="C82">
            <v>3477</v>
          </cell>
          <cell r="D82">
            <v>80</v>
          </cell>
          <cell r="E82">
            <v>400</v>
          </cell>
          <cell r="F82">
            <v>6000</v>
          </cell>
          <cell r="G82">
            <v>108</v>
          </cell>
          <cell r="H82">
            <v>0</v>
          </cell>
          <cell r="I82">
            <v>4618</v>
          </cell>
        </row>
        <row r="83">
          <cell r="B83">
            <v>85</v>
          </cell>
          <cell r="C83">
            <v>1367</v>
          </cell>
          <cell r="D83">
            <v>4663</v>
          </cell>
          <cell r="E83">
            <v>1029</v>
          </cell>
          <cell r="F83">
            <v>481</v>
          </cell>
          <cell r="G83">
            <v>809</v>
          </cell>
          <cell r="H83">
            <v>40</v>
          </cell>
          <cell r="I83">
            <v>540</v>
          </cell>
        </row>
        <row r="84">
          <cell r="B84">
            <v>116.66666666666667</v>
          </cell>
          <cell r="C84">
            <v>0</v>
          </cell>
          <cell r="D84">
            <v>114</v>
          </cell>
          <cell r="E84">
            <v>0</v>
          </cell>
          <cell r="F84">
            <v>0</v>
          </cell>
          <cell r="G84">
            <v>231.66666666666666</v>
          </cell>
          <cell r="H84">
            <v>0</v>
          </cell>
          <cell r="I84">
            <v>196.66666666666666</v>
          </cell>
        </row>
        <row r="85">
          <cell r="B85">
            <v>64.333333333333329</v>
          </cell>
          <cell r="C85">
            <v>2233.3333333333335</v>
          </cell>
          <cell r="D85">
            <v>7.333333333333333</v>
          </cell>
          <cell r="E85">
            <v>2656.6666666666665</v>
          </cell>
          <cell r="F85">
            <v>10058.333333333334</v>
          </cell>
          <cell r="G85">
            <v>84.666666666666671</v>
          </cell>
          <cell r="H85">
            <v>11.666666666666666</v>
          </cell>
          <cell r="I85">
            <v>4020</v>
          </cell>
        </row>
        <row r="86">
          <cell r="B86">
            <v>67.666666666666671</v>
          </cell>
          <cell r="C86">
            <v>10922</v>
          </cell>
          <cell r="D86">
            <v>4</v>
          </cell>
          <cell r="E86">
            <v>43</v>
          </cell>
          <cell r="F86">
            <v>680</v>
          </cell>
          <cell r="G86">
            <v>0</v>
          </cell>
          <cell r="H86">
            <v>0</v>
          </cell>
          <cell r="I86">
            <v>14.333333333333334</v>
          </cell>
        </row>
        <row r="87">
          <cell r="B87">
            <v>520</v>
          </cell>
          <cell r="C87">
            <v>3</v>
          </cell>
          <cell r="D87">
            <v>0</v>
          </cell>
          <cell r="E87">
            <v>6.666666666666667</v>
          </cell>
          <cell r="F87">
            <v>740</v>
          </cell>
          <cell r="G87">
            <v>711.66666666666663</v>
          </cell>
          <cell r="H87">
            <v>0</v>
          </cell>
          <cell r="I87">
            <v>29.333333333333332</v>
          </cell>
        </row>
        <row r="88">
          <cell r="B88">
            <v>26488</v>
          </cell>
          <cell r="C88">
            <v>41477</v>
          </cell>
          <cell r="D88">
            <v>160147</v>
          </cell>
          <cell r="E88">
            <v>4170</v>
          </cell>
          <cell r="F88">
            <v>10470</v>
          </cell>
          <cell r="G88">
            <v>50147</v>
          </cell>
          <cell r="H88">
            <v>18860</v>
          </cell>
          <cell r="I88">
            <v>642.66666666666663</v>
          </cell>
        </row>
        <row r="89">
          <cell r="B89">
            <v>154998.33333333334</v>
          </cell>
          <cell r="C89">
            <v>122781</v>
          </cell>
          <cell r="D89">
            <v>25000</v>
          </cell>
          <cell r="E89">
            <v>180000</v>
          </cell>
          <cell r="F89">
            <v>100044</v>
          </cell>
          <cell r="G89">
            <v>90147</v>
          </cell>
          <cell r="H89">
            <v>25233.666666666668</v>
          </cell>
          <cell r="I89">
            <v>2843</v>
          </cell>
        </row>
      </sheetData>
      <sheetData sheetId="12">
        <row r="56">
          <cell r="B56">
            <v>10742</v>
          </cell>
          <cell r="C56">
            <v>246231</v>
          </cell>
          <cell r="D56">
            <v>131897</v>
          </cell>
          <cell r="E56">
            <v>32873</v>
          </cell>
          <cell r="F56">
            <v>8130</v>
          </cell>
          <cell r="G56">
            <v>0</v>
          </cell>
          <cell r="H56">
            <v>66280</v>
          </cell>
          <cell r="I56">
            <v>16864</v>
          </cell>
        </row>
        <row r="57">
          <cell r="B57">
            <v>8201</v>
          </cell>
          <cell r="C57">
            <v>1684</v>
          </cell>
          <cell r="D57">
            <v>1215</v>
          </cell>
          <cell r="E57">
            <v>1587</v>
          </cell>
          <cell r="F57">
            <v>3324</v>
          </cell>
          <cell r="G57">
            <v>1639</v>
          </cell>
          <cell r="H57">
            <v>11478</v>
          </cell>
          <cell r="I57">
            <v>1626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980</v>
          </cell>
          <cell r="H58">
            <v>0</v>
          </cell>
          <cell r="I58">
            <v>30</v>
          </cell>
        </row>
        <row r="59">
          <cell r="B59">
            <v>1524</v>
          </cell>
          <cell r="C59">
            <v>240310</v>
          </cell>
          <cell r="D59">
            <v>742</v>
          </cell>
          <cell r="E59">
            <v>1546</v>
          </cell>
          <cell r="F59">
            <v>5412</v>
          </cell>
          <cell r="G59">
            <v>6245</v>
          </cell>
          <cell r="H59">
            <v>783</v>
          </cell>
          <cell r="I59">
            <v>29741</v>
          </cell>
        </row>
        <row r="60">
          <cell r="B60">
            <v>0</v>
          </cell>
          <cell r="C60">
            <v>0</v>
          </cell>
          <cell r="D60">
            <v>748</v>
          </cell>
          <cell r="E60">
            <v>0</v>
          </cell>
          <cell r="F60">
            <v>17</v>
          </cell>
          <cell r="G60">
            <v>44</v>
          </cell>
          <cell r="H60">
            <v>2310</v>
          </cell>
          <cell r="I60">
            <v>28</v>
          </cell>
        </row>
        <row r="61">
          <cell r="B61">
            <v>110</v>
          </cell>
          <cell r="C61">
            <v>15</v>
          </cell>
          <cell r="D61">
            <v>800</v>
          </cell>
          <cell r="E61">
            <v>2354</v>
          </cell>
          <cell r="F61">
            <v>369</v>
          </cell>
          <cell r="G61">
            <v>307</v>
          </cell>
          <cell r="H61">
            <v>19100</v>
          </cell>
          <cell r="I61">
            <v>76</v>
          </cell>
        </row>
        <row r="62">
          <cell r="B62">
            <v>45</v>
          </cell>
          <cell r="C62">
            <v>78</v>
          </cell>
          <cell r="D62">
            <v>799</v>
          </cell>
          <cell r="E62">
            <v>85</v>
          </cell>
          <cell r="F62">
            <v>200</v>
          </cell>
          <cell r="G62">
            <v>660</v>
          </cell>
          <cell r="H62">
            <v>17600</v>
          </cell>
          <cell r="I62">
            <v>680</v>
          </cell>
        </row>
        <row r="63">
          <cell r="B63">
            <v>4</v>
          </cell>
          <cell r="C63">
            <v>3</v>
          </cell>
          <cell r="D63">
            <v>0</v>
          </cell>
          <cell r="E63">
            <v>0</v>
          </cell>
          <cell r="F63">
            <v>45</v>
          </cell>
          <cell r="G63">
            <v>9</v>
          </cell>
          <cell r="H63">
            <v>240</v>
          </cell>
          <cell r="I63">
            <v>0</v>
          </cell>
        </row>
        <row r="64">
          <cell r="B64">
            <v>1525</v>
          </cell>
          <cell r="C64">
            <v>2498</v>
          </cell>
          <cell r="D64">
            <v>2874</v>
          </cell>
          <cell r="E64">
            <v>561</v>
          </cell>
          <cell r="F64">
            <v>2255</v>
          </cell>
          <cell r="G64">
            <v>3688</v>
          </cell>
          <cell r="H64">
            <v>11000</v>
          </cell>
          <cell r="I64">
            <v>600</v>
          </cell>
        </row>
        <row r="65">
          <cell r="B65">
            <v>1078</v>
          </cell>
          <cell r="C65">
            <v>724</v>
          </cell>
          <cell r="D65">
            <v>79</v>
          </cell>
          <cell r="E65">
            <v>2165</v>
          </cell>
          <cell r="F65">
            <v>571</v>
          </cell>
          <cell r="G65">
            <v>161</v>
          </cell>
          <cell r="H65">
            <v>2901</v>
          </cell>
          <cell r="I65">
            <v>410</v>
          </cell>
        </row>
        <row r="66">
          <cell r="B66">
            <v>30</v>
          </cell>
          <cell r="C66">
            <v>2654</v>
          </cell>
          <cell r="D66">
            <v>83</v>
          </cell>
          <cell r="E66">
            <v>56</v>
          </cell>
          <cell r="F66">
            <v>2095</v>
          </cell>
          <cell r="G66">
            <v>227</v>
          </cell>
          <cell r="H66">
            <v>0</v>
          </cell>
          <cell r="I66">
            <v>856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1968</v>
          </cell>
          <cell r="F67">
            <v>1606</v>
          </cell>
          <cell r="G67">
            <v>0</v>
          </cell>
          <cell r="H67">
            <v>41</v>
          </cell>
          <cell r="I67">
            <v>0</v>
          </cell>
        </row>
        <row r="68">
          <cell r="B68">
            <v>761</v>
          </cell>
          <cell r="C68">
            <v>2000</v>
          </cell>
          <cell r="D68">
            <v>129</v>
          </cell>
          <cell r="E68">
            <v>267</v>
          </cell>
          <cell r="F68">
            <v>2096</v>
          </cell>
          <cell r="G68">
            <v>466</v>
          </cell>
          <cell r="H68">
            <v>30</v>
          </cell>
          <cell r="I68">
            <v>351</v>
          </cell>
        </row>
        <row r="69">
          <cell r="B69">
            <v>4198</v>
          </cell>
          <cell r="C69">
            <v>2410</v>
          </cell>
          <cell r="D69">
            <v>8450</v>
          </cell>
          <cell r="E69">
            <v>9106</v>
          </cell>
          <cell r="F69">
            <v>9489</v>
          </cell>
          <cell r="G69">
            <v>1887</v>
          </cell>
          <cell r="H69">
            <v>6138</v>
          </cell>
          <cell r="I69">
            <v>1920</v>
          </cell>
        </row>
        <row r="70">
          <cell r="B70">
            <v>494</v>
          </cell>
          <cell r="C70">
            <v>367</v>
          </cell>
          <cell r="D70">
            <v>1940</v>
          </cell>
          <cell r="E70">
            <v>2800</v>
          </cell>
          <cell r="F70">
            <v>2100</v>
          </cell>
          <cell r="G70">
            <v>440</v>
          </cell>
          <cell r="H70">
            <v>100</v>
          </cell>
          <cell r="I70">
            <v>190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1739</v>
          </cell>
          <cell r="C72">
            <v>1554</v>
          </cell>
          <cell r="D72">
            <v>790</v>
          </cell>
          <cell r="E72">
            <v>1260</v>
          </cell>
          <cell r="F72">
            <v>2739</v>
          </cell>
          <cell r="G72">
            <v>1424</v>
          </cell>
          <cell r="H72">
            <v>654</v>
          </cell>
          <cell r="I72">
            <v>799</v>
          </cell>
        </row>
        <row r="73">
          <cell r="B73">
            <v>1587</v>
          </cell>
          <cell r="C73">
            <v>93</v>
          </cell>
          <cell r="D73">
            <v>240</v>
          </cell>
          <cell r="E73">
            <v>2773</v>
          </cell>
          <cell r="F73">
            <v>1941</v>
          </cell>
          <cell r="G73">
            <v>972</v>
          </cell>
          <cell r="H73">
            <v>214</v>
          </cell>
          <cell r="I73">
            <v>90</v>
          </cell>
        </row>
        <row r="74">
          <cell r="B74">
            <v>52</v>
          </cell>
          <cell r="C74">
            <v>0</v>
          </cell>
          <cell r="D74">
            <v>6</v>
          </cell>
          <cell r="E74">
            <v>670</v>
          </cell>
          <cell r="F74">
            <v>1030</v>
          </cell>
          <cell r="G74">
            <v>36</v>
          </cell>
          <cell r="H74">
            <v>240</v>
          </cell>
          <cell r="I74">
            <v>1</v>
          </cell>
        </row>
        <row r="75">
          <cell r="B75">
            <v>113</v>
          </cell>
          <cell r="C75">
            <v>32</v>
          </cell>
          <cell r="D75">
            <v>0</v>
          </cell>
          <cell r="E75">
            <v>245</v>
          </cell>
          <cell r="F75">
            <v>361</v>
          </cell>
          <cell r="G75">
            <v>31</v>
          </cell>
          <cell r="H75">
            <v>11</v>
          </cell>
          <cell r="I75">
            <v>18</v>
          </cell>
        </row>
        <row r="76">
          <cell r="B76">
            <v>3</v>
          </cell>
          <cell r="C76">
            <v>0</v>
          </cell>
          <cell r="D76">
            <v>0</v>
          </cell>
          <cell r="E76">
            <v>1100</v>
          </cell>
          <cell r="F76">
            <v>1200</v>
          </cell>
          <cell r="G76">
            <v>4</v>
          </cell>
          <cell r="H76">
            <v>12</v>
          </cell>
          <cell r="I76">
            <v>0</v>
          </cell>
        </row>
        <row r="77">
          <cell r="B77">
            <v>22</v>
          </cell>
          <cell r="C77">
            <v>0</v>
          </cell>
          <cell r="D77">
            <v>237</v>
          </cell>
          <cell r="E77">
            <v>9120</v>
          </cell>
          <cell r="F77">
            <v>623</v>
          </cell>
          <cell r="G77">
            <v>530</v>
          </cell>
          <cell r="H77">
            <v>200</v>
          </cell>
          <cell r="I77">
            <v>9</v>
          </cell>
        </row>
        <row r="78">
          <cell r="B78">
            <v>232</v>
          </cell>
          <cell r="C78">
            <v>17</v>
          </cell>
          <cell r="D78">
            <v>0</v>
          </cell>
          <cell r="E78">
            <v>262</v>
          </cell>
          <cell r="F78">
            <v>420</v>
          </cell>
          <cell r="G78">
            <v>13</v>
          </cell>
          <cell r="H78">
            <v>32</v>
          </cell>
          <cell r="I78">
            <v>8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804</v>
          </cell>
          <cell r="F80">
            <v>843</v>
          </cell>
          <cell r="G80">
            <v>71</v>
          </cell>
          <cell r="H80">
            <v>0</v>
          </cell>
          <cell r="I80">
            <v>2</v>
          </cell>
        </row>
        <row r="81">
          <cell r="B81">
            <v>16762</v>
          </cell>
          <cell r="C81">
            <v>436</v>
          </cell>
          <cell r="D81">
            <v>319</v>
          </cell>
          <cell r="E81">
            <v>2354</v>
          </cell>
          <cell r="F81">
            <v>2400</v>
          </cell>
          <cell r="G81">
            <v>5772</v>
          </cell>
          <cell r="H81">
            <v>1897</v>
          </cell>
          <cell r="I81">
            <v>470</v>
          </cell>
        </row>
        <row r="82">
          <cell r="B82">
            <v>268</v>
          </cell>
          <cell r="C82">
            <v>5000</v>
          </cell>
          <cell r="D82">
            <v>82</v>
          </cell>
          <cell r="E82">
            <v>2000</v>
          </cell>
          <cell r="F82">
            <v>5300</v>
          </cell>
          <cell r="G82">
            <v>345</v>
          </cell>
          <cell r="H82">
            <v>10</v>
          </cell>
          <cell r="I82">
            <v>3000</v>
          </cell>
        </row>
        <row r="83">
          <cell r="B83">
            <v>500</v>
          </cell>
          <cell r="C83">
            <v>951</v>
          </cell>
          <cell r="D83">
            <v>1457</v>
          </cell>
          <cell r="E83">
            <v>6457</v>
          </cell>
          <cell r="F83">
            <v>457</v>
          </cell>
          <cell r="G83">
            <v>1600</v>
          </cell>
          <cell r="H83">
            <v>231</v>
          </cell>
          <cell r="I83">
            <v>334</v>
          </cell>
        </row>
        <row r="84">
          <cell r="B84">
            <v>15</v>
          </cell>
          <cell r="C84">
            <v>2</v>
          </cell>
          <cell r="D84">
            <v>223</v>
          </cell>
          <cell r="E84">
            <v>0</v>
          </cell>
          <cell r="F84">
            <v>0</v>
          </cell>
          <cell r="G84">
            <v>32</v>
          </cell>
          <cell r="H84">
            <v>1</v>
          </cell>
          <cell r="I84">
            <v>227</v>
          </cell>
        </row>
        <row r="85">
          <cell r="B85">
            <v>9640</v>
          </cell>
          <cell r="C85">
            <v>4396</v>
          </cell>
          <cell r="D85">
            <v>38</v>
          </cell>
          <cell r="E85">
            <v>2996</v>
          </cell>
          <cell r="F85">
            <v>12367</v>
          </cell>
          <cell r="G85">
            <v>601</v>
          </cell>
          <cell r="H85">
            <v>27</v>
          </cell>
          <cell r="I85">
            <v>5015</v>
          </cell>
        </row>
        <row r="86">
          <cell r="B86">
            <v>360</v>
          </cell>
          <cell r="C86">
            <v>9000</v>
          </cell>
          <cell r="D86">
            <v>0</v>
          </cell>
          <cell r="E86">
            <v>37</v>
          </cell>
          <cell r="F86">
            <v>2010</v>
          </cell>
          <cell r="G86">
            <v>0</v>
          </cell>
          <cell r="H86">
            <v>0</v>
          </cell>
          <cell r="I86">
            <v>3</v>
          </cell>
        </row>
        <row r="87">
          <cell r="B87">
            <v>270</v>
          </cell>
          <cell r="C87">
            <v>20</v>
          </cell>
          <cell r="D87">
            <v>0</v>
          </cell>
          <cell r="E87">
            <v>6</v>
          </cell>
          <cell r="F87">
            <v>300</v>
          </cell>
          <cell r="G87">
            <v>200</v>
          </cell>
          <cell r="H87">
            <v>3</v>
          </cell>
          <cell r="I87">
            <v>801</v>
          </cell>
        </row>
        <row r="88">
          <cell r="B88">
            <v>25961</v>
          </cell>
          <cell r="C88">
            <v>7643</v>
          </cell>
          <cell r="D88">
            <v>170501</v>
          </cell>
          <cell r="E88">
            <v>5000</v>
          </cell>
          <cell r="F88">
            <v>15471</v>
          </cell>
          <cell r="G88">
            <v>98410</v>
          </cell>
          <cell r="H88">
            <v>18400</v>
          </cell>
          <cell r="I88">
            <v>714</v>
          </cell>
        </row>
        <row r="89">
          <cell r="B89">
            <v>156000</v>
          </cell>
          <cell r="C89">
            <v>129300</v>
          </cell>
          <cell r="D89">
            <v>15100</v>
          </cell>
          <cell r="E89">
            <v>225000</v>
          </cell>
          <cell r="F89">
            <v>25070</v>
          </cell>
          <cell r="G89">
            <v>162487</v>
          </cell>
          <cell r="H89">
            <v>2682</v>
          </cell>
          <cell r="I89">
            <v>2609</v>
          </cell>
        </row>
      </sheetData>
      <sheetData sheetId="13">
        <row r="56">
          <cell r="B56">
            <v>0</v>
          </cell>
          <cell r="C56">
            <v>34235</v>
          </cell>
          <cell r="D56">
            <v>125014</v>
          </cell>
          <cell r="E56">
            <v>5833</v>
          </cell>
          <cell r="F56">
            <v>8843</v>
          </cell>
          <cell r="G56">
            <v>0</v>
          </cell>
          <cell r="H56">
            <v>26214</v>
          </cell>
          <cell r="I56">
            <v>9670</v>
          </cell>
        </row>
        <row r="57">
          <cell r="B57">
            <v>2144</v>
          </cell>
          <cell r="C57">
            <v>1498</v>
          </cell>
          <cell r="D57">
            <v>2547</v>
          </cell>
          <cell r="E57">
            <v>1557</v>
          </cell>
          <cell r="F57">
            <v>2587</v>
          </cell>
          <cell r="G57">
            <v>0</v>
          </cell>
          <cell r="H57">
            <v>13547</v>
          </cell>
          <cell r="I57">
            <v>1565</v>
          </cell>
        </row>
        <row r="58">
          <cell r="B58">
            <v>0</v>
          </cell>
          <cell r="C58">
            <v>0</v>
          </cell>
          <cell r="D58">
            <v>254</v>
          </cell>
          <cell r="E58">
            <v>0</v>
          </cell>
          <cell r="F58">
            <v>0</v>
          </cell>
          <cell r="G58">
            <v>2126</v>
          </cell>
          <cell r="H58">
            <v>0</v>
          </cell>
          <cell r="I58">
            <v>0</v>
          </cell>
        </row>
        <row r="59">
          <cell r="B59">
            <v>1512</v>
          </cell>
          <cell r="C59">
            <v>240201</v>
          </cell>
          <cell r="D59">
            <v>375</v>
          </cell>
          <cell r="E59">
            <v>982</v>
          </cell>
          <cell r="F59">
            <v>8513</v>
          </cell>
          <cell r="G59">
            <v>4482</v>
          </cell>
          <cell r="H59">
            <v>512</v>
          </cell>
          <cell r="I59">
            <v>29724</v>
          </cell>
        </row>
        <row r="60">
          <cell r="B60">
            <v>0</v>
          </cell>
          <cell r="C60">
            <v>0</v>
          </cell>
          <cell r="D60">
            <v>457</v>
          </cell>
          <cell r="E60">
            <v>0</v>
          </cell>
          <cell r="F60">
            <v>3.3333333333333335</v>
          </cell>
          <cell r="G60">
            <v>6</v>
          </cell>
          <cell r="H60">
            <v>3874</v>
          </cell>
          <cell r="I60">
            <v>60</v>
          </cell>
        </row>
        <row r="61">
          <cell r="B61">
            <v>21</v>
          </cell>
          <cell r="C61">
            <v>11</v>
          </cell>
          <cell r="D61">
            <v>1583</v>
          </cell>
          <cell r="E61">
            <v>138</v>
          </cell>
          <cell r="F61">
            <v>365</v>
          </cell>
          <cell r="G61">
            <v>2025</v>
          </cell>
          <cell r="H61">
            <v>18904</v>
          </cell>
          <cell r="I61">
            <v>0</v>
          </cell>
        </row>
        <row r="62">
          <cell r="B62">
            <v>0</v>
          </cell>
          <cell r="C62">
            <v>40</v>
          </cell>
          <cell r="D62">
            <v>2226</v>
          </cell>
          <cell r="E62">
            <v>5</v>
          </cell>
          <cell r="F62">
            <v>230</v>
          </cell>
          <cell r="G62">
            <v>8002</v>
          </cell>
          <cell r="H62">
            <v>35471</v>
          </cell>
          <cell r="I62">
            <v>0</v>
          </cell>
        </row>
        <row r="63">
          <cell r="B63">
            <v>30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325</v>
          </cell>
          <cell r="H63">
            <v>255</v>
          </cell>
          <cell r="I63">
            <v>0</v>
          </cell>
        </row>
        <row r="64">
          <cell r="B64">
            <v>215</v>
          </cell>
          <cell r="C64">
            <v>2060</v>
          </cell>
          <cell r="D64">
            <v>2670</v>
          </cell>
          <cell r="E64">
            <v>619</v>
          </cell>
          <cell r="F64">
            <v>4984</v>
          </cell>
          <cell r="G64">
            <v>19647</v>
          </cell>
          <cell r="H64">
            <v>27073</v>
          </cell>
          <cell r="I64">
            <v>752</v>
          </cell>
        </row>
        <row r="65">
          <cell r="B65">
            <v>639</v>
          </cell>
          <cell r="C65">
            <v>905</v>
          </cell>
          <cell r="D65">
            <v>104</v>
          </cell>
          <cell r="E65">
            <v>2405</v>
          </cell>
          <cell r="F65">
            <v>602</v>
          </cell>
          <cell r="G65">
            <v>230</v>
          </cell>
          <cell r="H65">
            <v>2145</v>
          </cell>
          <cell r="I65">
            <v>488</v>
          </cell>
        </row>
        <row r="66">
          <cell r="B66">
            <v>1</v>
          </cell>
          <cell r="C66">
            <v>1500</v>
          </cell>
          <cell r="D66">
            <v>19</v>
          </cell>
          <cell r="E66">
            <v>19</v>
          </cell>
          <cell r="F66">
            <v>1566</v>
          </cell>
          <cell r="G66">
            <v>319</v>
          </cell>
          <cell r="H66">
            <v>20</v>
          </cell>
          <cell r="I66">
            <v>910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2000</v>
          </cell>
          <cell r="F67">
            <v>528</v>
          </cell>
          <cell r="G67">
            <v>13</v>
          </cell>
          <cell r="H67">
            <v>0</v>
          </cell>
          <cell r="I67">
            <v>0</v>
          </cell>
        </row>
        <row r="68">
          <cell r="B68">
            <v>971</v>
          </cell>
          <cell r="C68">
            <v>3025</v>
          </cell>
          <cell r="D68">
            <v>161</v>
          </cell>
          <cell r="E68">
            <v>1612</v>
          </cell>
          <cell r="F68">
            <v>3727</v>
          </cell>
          <cell r="G68">
            <v>1686</v>
          </cell>
          <cell r="H68">
            <v>27</v>
          </cell>
          <cell r="I68">
            <v>338</v>
          </cell>
        </row>
        <row r="69">
          <cell r="B69">
            <v>3100</v>
          </cell>
          <cell r="C69">
            <v>2188</v>
          </cell>
          <cell r="D69">
            <v>2687</v>
          </cell>
          <cell r="E69">
            <v>3590</v>
          </cell>
          <cell r="F69">
            <v>4561</v>
          </cell>
          <cell r="G69">
            <v>1494</v>
          </cell>
          <cell r="H69">
            <v>8251</v>
          </cell>
          <cell r="I69">
            <v>2027</v>
          </cell>
        </row>
        <row r="70">
          <cell r="B70">
            <v>530</v>
          </cell>
          <cell r="C70">
            <v>372</v>
          </cell>
          <cell r="D70">
            <v>2523</v>
          </cell>
          <cell r="E70">
            <v>2493</v>
          </cell>
          <cell r="F70">
            <v>1010</v>
          </cell>
          <cell r="G70">
            <v>481</v>
          </cell>
          <cell r="H70">
            <v>590</v>
          </cell>
          <cell r="I70">
            <v>148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24</v>
          </cell>
          <cell r="F71">
            <v>24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1686</v>
          </cell>
          <cell r="C72">
            <v>1597</v>
          </cell>
          <cell r="D72">
            <v>579</v>
          </cell>
          <cell r="E72">
            <v>1690</v>
          </cell>
          <cell r="F72">
            <v>2376</v>
          </cell>
          <cell r="G72">
            <v>2101</v>
          </cell>
          <cell r="H72">
            <v>2314</v>
          </cell>
          <cell r="I72">
            <v>1151</v>
          </cell>
        </row>
        <row r="73">
          <cell r="B73">
            <v>1588</v>
          </cell>
          <cell r="C73">
            <v>103</v>
          </cell>
          <cell r="D73">
            <v>547</v>
          </cell>
          <cell r="E73">
            <v>1654</v>
          </cell>
          <cell r="F73">
            <v>2603</v>
          </cell>
          <cell r="G73">
            <v>492</v>
          </cell>
          <cell r="H73">
            <v>160</v>
          </cell>
          <cell r="I73">
            <v>54</v>
          </cell>
        </row>
        <row r="74">
          <cell r="B74">
            <v>132</v>
          </cell>
          <cell r="C74">
            <v>0</v>
          </cell>
          <cell r="D74">
            <v>34</v>
          </cell>
          <cell r="E74">
            <v>68</v>
          </cell>
          <cell r="F74">
            <v>564</v>
          </cell>
          <cell r="G74">
            <v>334</v>
          </cell>
          <cell r="H74">
            <v>720</v>
          </cell>
          <cell r="I74">
            <v>0</v>
          </cell>
        </row>
        <row r="75">
          <cell r="B75">
            <v>87</v>
          </cell>
          <cell r="C75">
            <v>40</v>
          </cell>
          <cell r="D75">
            <v>38</v>
          </cell>
          <cell r="E75">
            <v>280</v>
          </cell>
          <cell r="F75">
            <v>400</v>
          </cell>
          <cell r="G75">
            <v>17</v>
          </cell>
          <cell r="H75">
            <v>30</v>
          </cell>
          <cell r="I75">
            <v>65</v>
          </cell>
        </row>
        <row r="76">
          <cell r="B76">
            <v>5</v>
          </cell>
          <cell r="C76">
            <v>0</v>
          </cell>
          <cell r="D76">
            <v>0</v>
          </cell>
          <cell r="E76">
            <v>540</v>
          </cell>
          <cell r="F76">
            <v>650</v>
          </cell>
          <cell r="G76">
            <v>119</v>
          </cell>
          <cell r="H76">
            <v>6</v>
          </cell>
          <cell r="I76">
            <v>1</v>
          </cell>
        </row>
        <row r="77">
          <cell r="B77">
            <v>50</v>
          </cell>
          <cell r="C77">
            <v>0</v>
          </cell>
          <cell r="D77">
            <v>834</v>
          </cell>
          <cell r="E77">
            <v>11140</v>
          </cell>
          <cell r="F77">
            <v>3000</v>
          </cell>
          <cell r="G77">
            <v>1167</v>
          </cell>
          <cell r="H77">
            <v>946</v>
          </cell>
          <cell r="I77">
            <v>3</v>
          </cell>
        </row>
        <row r="78">
          <cell r="B78">
            <v>244</v>
          </cell>
          <cell r="C78">
            <v>155</v>
          </cell>
          <cell r="D78">
            <v>154</v>
          </cell>
          <cell r="E78">
            <v>422</v>
          </cell>
          <cell r="F78">
            <v>714</v>
          </cell>
          <cell r="G78">
            <v>2</v>
          </cell>
          <cell r="H78">
            <v>124</v>
          </cell>
          <cell r="I78">
            <v>8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2</v>
          </cell>
          <cell r="C80">
            <v>0</v>
          </cell>
          <cell r="D80">
            <v>0</v>
          </cell>
          <cell r="E80">
            <v>546</v>
          </cell>
          <cell r="F80">
            <v>500</v>
          </cell>
          <cell r="G80">
            <v>251</v>
          </cell>
          <cell r="H80">
            <v>0</v>
          </cell>
          <cell r="I80">
            <v>1</v>
          </cell>
        </row>
        <row r="81">
          <cell r="B81">
            <v>18733</v>
          </cell>
          <cell r="C81">
            <v>251</v>
          </cell>
          <cell r="D81">
            <v>900</v>
          </cell>
          <cell r="E81">
            <v>1973</v>
          </cell>
          <cell r="F81">
            <v>10310</v>
          </cell>
          <cell r="G81">
            <v>10497</v>
          </cell>
          <cell r="H81">
            <v>1877</v>
          </cell>
          <cell r="I81">
            <v>740</v>
          </cell>
        </row>
        <row r="82">
          <cell r="B82">
            <v>741</v>
          </cell>
          <cell r="C82">
            <v>4310</v>
          </cell>
          <cell r="D82">
            <v>96</v>
          </cell>
          <cell r="E82">
            <v>3547</v>
          </cell>
          <cell r="F82">
            <v>3584</v>
          </cell>
          <cell r="G82">
            <v>115</v>
          </cell>
          <cell r="H82">
            <v>1</v>
          </cell>
          <cell r="I82">
            <v>3077</v>
          </cell>
        </row>
        <row r="83">
          <cell r="B83">
            <v>377</v>
          </cell>
          <cell r="C83">
            <v>974</v>
          </cell>
          <cell r="D83">
            <v>3672</v>
          </cell>
          <cell r="E83">
            <v>1874</v>
          </cell>
          <cell r="F83">
            <v>305</v>
          </cell>
          <cell r="G83">
            <v>1204</v>
          </cell>
          <cell r="H83">
            <v>215</v>
          </cell>
          <cell r="I83">
            <v>619</v>
          </cell>
        </row>
        <row r="84">
          <cell r="B84">
            <v>7</v>
          </cell>
          <cell r="C84">
            <v>3</v>
          </cell>
          <cell r="D84">
            <v>494</v>
          </cell>
          <cell r="E84">
            <v>0</v>
          </cell>
          <cell r="F84">
            <v>0</v>
          </cell>
          <cell r="G84">
            <v>500</v>
          </cell>
          <cell r="H84">
            <v>0</v>
          </cell>
          <cell r="I84">
            <v>200</v>
          </cell>
        </row>
        <row r="85">
          <cell r="B85">
            <v>9068</v>
          </cell>
          <cell r="C85">
            <v>3850</v>
          </cell>
          <cell r="D85">
            <v>1042</v>
          </cell>
          <cell r="E85">
            <v>4210</v>
          </cell>
          <cell r="F85">
            <v>10140</v>
          </cell>
          <cell r="G85">
            <v>2450</v>
          </cell>
          <cell r="H85">
            <v>45</v>
          </cell>
          <cell r="I85">
            <v>20177</v>
          </cell>
        </row>
        <row r="86">
          <cell r="B86">
            <v>79</v>
          </cell>
          <cell r="C86">
            <v>10657</v>
          </cell>
          <cell r="D86">
            <v>67</v>
          </cell>
          <cell r="E86">
            <v>28</v>
          </cell>
          <cell r="F86">
            <v>1018.3333333333334</v>
          </cell>
          <cell r="G86">
            <v>0</v>
          </cell>
          <cell r="H86">
            <v>0</v>
          </cell>
          <cell r="I86">
            <v>7</v>
          </cell>
        </row>
        <row r="87">
          <cell r="B87">
            <v>1393</v>
          </cell>
          <cell r="C87">
            <v>251</v>
          </cell>
          <cell r="D87">
            <v>0</v>
          </cell>
          <cell r="E87">
            <v>36</v>
          </cell>
          <cell r="F87">
            <v>895</v>
          </cell>
          <cell r="G87">
            <v>1934</v>
          </cell>
          <cell r="H87">
            <v>0</v>
          </cell>
          <cell r="I87">
            <v>419</v>
          </cell>
        </row>
        <row r="88">
          <cell r="B88">
            <v>25611</v>
          </cell>
          <cell r="C88">
            <v>8741</v>
          </cell>
          <cell r="D88">
            <v>170650</v>
          </cell>
          <cell r="E88">
            <v>4165</v>
          </cell>
          <cell r="F88">
            <v>25470</v>
          </cell>
          <cell r="G88">
            <v>64912</v>
          </cell>
          <cell r="H88">
            <v>42147</v>
          </cell>
          <cell r="I88">
            <v>1546</v>
          </cell>
        </row>
        <row r="89">
          <cell r="B89">
            <v>152683</v>
          </cell>
          <cell r="C89">
            <v>84500</v>
          </cell>
          <cell r="D89">
            <v>15478</v>
          </cell>
          <cell r="E89">
            <v>211092</v>
          </cell>
          <cell r="F89">
            <v>26547</v>
          </cell>
          <cell r="G89">
            <v>163179</v>
          </cell>
          <cell r="H89">
            <v>35514</v>
          </cell>
          <cell r="I89">
            <v>5581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 MILLAR (QQS)"/>
      <sheetName val="Consolidado Reg. MILLAR (QQS)"/>
      <sheetName val="Consolidado Nac. MILLAR"/>
      <sheetName val="Consolidado Reg. MILLAR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JULIO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">
          <cell r="B82">
            <v>9135</v>
          </cell>
          <cell r="C82">
            <v>1800.0000000000002</v>
          </cell>
          <cell r="D82">
            <v>4735</v>
          </cell>
          <cell r="E82">
            <v>100</v>
          </cell>
          <cell r="F82">
            <v>0</v>
          </cell>
          <cell r="G82">
            <v>0</v>
          </cell>
          <cell r="H82">
            <v>5224</v>
          </cell>
          <cell r="I82">
            <v>385</v>
          </cell>
        </row>
        <row r="83">
          <cell r="B83">
            <v>1381</v>
          </cell>
          <cell r="C83">
            <v>2043.0000000000002</v>
          </cell>
          <cell r="D83">
            <v>1683</v>
          </cell>
          <cell r="E83">
            <v>891.00000000000011</v>
          </cell>
          <cell r="F83">
            <v>1155</v>
          </cell>
          <cell r="G83">
            <v>3403</v>
          </cell>
          <cell r="H83">
            <v>43328</v>
          </cell>
          <cell r="I83">
            <v>718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250</v>
          </cell>
          <cell r="H84">
            <v>0</v>
          </cell>
          <cell r="I84">
            <v>0</v>
          </cell>
        </row>
        <row r="85">
          <cell r="B85">
            <v>9090</v>
          </cell>
          <cell r="C85">
            <v>300274</v>
          </cell>
          <cell r="D85">
            <v>0</v>
          </cell>
          <cell r="E85">
            <v>277</v>
          </cell>
          <cell r="F85">
            <v>47946</v>
          </cell>
          <cell r="G85">
            <v>14474</v>
          </cell>
          <cell r="H85">
            <v>43</v>
          </cell>
          <cell r="I85">
            <v>80050</v>
          </cell>
        </row>
        <row r="86">
          <cell r="B86">
            <v>0</v>
          </cell>
          <cell r="C86">
            <v>123.65662999420961</v>
          </cell>
          <cell r="D86">
            <v>2130.1198610306892</v>
          </cell>
          <cell r="E86">
            <v>0</v>
          </cell>
          <cell r="F86">
            <v>0</v>
          </cell>
          <cell r="G86">
            <v>0</v>
          </cell>
          <cell r="H86">
            <v>1365.5993051534451</v>
          </cell>
          <cell r="I86">
            <v>94.624203821656067</v>
          </cell>
        </row>
        <row r="87">
          <cell r="B87">
            <v>1</v>
          </cell>
          <cell r="C87">
            <v>774</v>
          </cell>
          <cell r="D87">
            <v>4545</v>
          </cell>
          <cell r="E87">
            <v>527</v>
          </cell>
          <cell r="F87">
            <v>2160</v>
          </cell>
          <cell r="G87">
            <v>244</v>
          </cell>
          <cell r="H87">
            <v>13705.999999999998</v>
          </cell>
          <cell r="I87">
            <v>126</v>
          </cell>
        </row>
        <row r="88">
          <cell r="B88">
            <v>0</v>
          </cell>
          <cell r="C88">
            <v>30</v>
          </cell>
          <cell r="D88">
            <v>0</v>
          </cell>
          <cell r="E88">
            <v>82</v>
          </cell>
          <cell r="F88">
            <v>85</v>
          </cell>
          <cell r="G88">
            <v>2662</v>
          </cell>
          <cell r="H88">
            <v>28524</v>
          </cell>
          <cell r="I88">
            <v>220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86.254325259515568</v>
          </cell>
          <cell r="H89">
            <v>2214.7456747404844</v>
          </cell>
          <cell r="I89">
            <v>0</v>
          </cell>
        </row>
        <row r="90">
          <cell r="B90">
            <v>195.27726995734309</v>
          </cell>
          <cell r="C90">
            <v>1327.8854357099331</v>
          </cell>
          <cell r="D90">
            <v>11381.29798903108</v>
          </cell>
          <cell r="E90">
            <v>360.92626447288239</v>
          </cell>
          <cell r="F90">
            <v>3488.0560633759906</v>
          </cell>
          <cell r="G90">
            <v>11902.486288848262</v>
          </cell>
          <cell r="H90">
            <v>39109.323583180987</v>
          </cell>
          <cell r="I90">
            <v>744.74710542352227</v>
          </cell>
        </row>
        <row r="91">
          <cell r="B91">
            <v>128.32369942196533</v>
          </cell>
          <cell r="C91">
            <v>0</v>
          </cell>
          <cell r="D91">
            <v>0</v>
          </cell>
          <cell r="E91">
            <v>19.676300578034681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540.11809732094036</v>
          </cell>
          <cell r="C92">
            <v>1138.5822854018591</v>
          </cell>
          <cell r="D92">
            <v>75.849917987971565</v>
          </cell>
          <cell r="E92">
            <v>1927.0880262438493</v>
          </cell>
          <cell r="F92">
            <v>187.54100601421544</v>
          </cell>
          <cell r="G92">
            <v>208.37889557135048</v>
          </cell>
          <cell r="H92">
            <v>1847.9040459267358</v>
          </cell>
          <cell r="I92">
            <v>172.5377255330782</v>
          </cell>
        </row>
        <row r="93">
          <cell r="B93">
            <v>59</v>
          </cell>
          <cell r="C93">
            <v>6613</v>
          </cell>
          <cell r="D93">
            <v>49</v>
          </cell>
          <cell r="E93">
            <v>1178</v>
          </cell>
          <cell r="F93">
            <v>1867</v>
          </cell>
          <cell r="G93">
            <v>295</v>
          </cell>
          <cell r="H93">
            <v>67</v>
          </cell>
          <cell r="I93">
            <v>86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4254</v>
          </cell>
          <cell r="F94">
            <v>196</v>
          </cell>
          <cell r="G94">
            <v>551</v>
          </cell>
          <cell r="H94">
            <v>0</v>
          </cell>
          <cell r="I94">
            <v>0</v>
          </cell>
        </row>
        <row r="95">
          <cell r="B95">
            <v>246.29485396383865</v>
          </cell>
          <cell r="C95">
            <v>1380.5915623551227</v>
          </cell>
          <cell r="D95">
            <v>44.400092721372282</v>
          </cell>
          <cell r="E95">
            <v>384.52155771905427</v>
          </cell>
          <cell r="F95">
            <v>1068.1154381084839</v>
          </cell>
          <cell r="G95">
            <v>2064.1854427445528</v>
          </cell>
          <cell r="H95">
            <v>26.80760315252666</v>
          </cell>
          <cell r="I95">
            <v>206.08344923504868</v>
          </cell>
        </row>
        <row r="96">
          <cell r="B96">
            <v>4171.9086126266566</v>
          </cell>
          <cell r="C96">
            <v>4226.8678877630555</v>
          </cell>
          <cell r="D96">
            <v>3338.775964536243</v>
          </cell>
          <cell r="E96">
            <v>5845.6683554169913</v>
          </cell>
          <cell r="F96">
            <v>2581.8368569758381</v>
          </cell>
          <cell r="G96">
            <v>763.18447973499622</v>
          </cell>
          <cell r="H96">
            <v>3186.3888834762274</v>
          </cell>
          <cell r="I96">
            <v>1526.3689594699924</v>
          </cell>
        </row>
        <row r="97">
          <cell r="B97">
            <v>0</v>
          </cell>
          <cell r="C97">
            <v>81.936507936507937</v>
          </cell>
          <cell r="D97">
            <v>0</v>
          </cell>
          <cell r="E97">
            <v>23.30952380952381</v>
          </cell>
          <cell r="F97">
            <v>70.634920634920633</v>
          </cell>
          <cell r="G97">
            <v>0</v>
          </cell>
          <cell r="H97">
            <v>0</v>
          </cell>
          <cell r="I97">
            <v>2.1190476190476191</v>
          </cell>
        </row>
        <row r="98">
          <cell r="B98">
            <v>380.43341722289085</v>
          </cell>
          <cell r="C98">
            <v>2483.7492066965747</v>
          </cell>
          <cell r="D98">
            <v>1996.9110405952506</v>
          </cell>
          <cell r="E98">
            <v>3697.9294233504756</v>
          </cell>
          <cell r="F98">
            <v>808.96761133603218</v>
          </cell>
          <cell r="G98">
            <v>2010.029434292592</v>
          </cell>
          <cell r="H98">
            <v>1823.4567239304083</v>
          </cell>
          <cell r="I98">
            <v>119.52314257577413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45</v>
          </cell>
          <cell r="C100">
            <v>3576</v>
          </cell>
          <cell r="D100">
            <v>1207</v>
          </cell>
          <cell r="E100">
            <v>1993</v>
          </cell>
          <cell r="F100">
            <v>919</v>
          </cell>
          <cell r="G100">
            <v>897</v>
          </cell>
          <cell r="H100">
            <v>4452</v>
          </cell>
          <cell r="I100">
            <v>453</v>
          </cell>
        </row>
        <row r="101">
          <cell r="B101">
            <v>122</v>
          </cell>
          <cell r="C101">
            <v>648</v>
          </cell>
          <cell r="D101">
            <v>306</v>
          </cell>
          <cell r="E101">
            <v>4192</v>
          </cell>
          <cell r="F101">
            <v>252</v>
          </cell>
          <cell r="G101">
            <v>384</v>
          </cell>
          <cell r="H101">
            <v>1205</v>
          </cell>
          <cell r="I101">
            <v>11</v>
          </cell>
        </row>
        <row r="102">
          <cell r="B102">
            <v>577.09005847953222</v>
          </cell>
          <cell r="C102">
            <v>0</v>
          </cell>
          <cell r="D102">
            <v>235.36608187134505</v>
          </cell>
          <cell r="E102">
            <v>104.38830409356726</v>
          </cell>
          <cell r="F102">
            <v>1684</v>
          </cell>
          <cell r="G102">
            <v>1708.6198830409355</v>
          </cell>
          <cell r="H102">
            <v>1584.5356725146198</v>
          </cell>
          <cell r="I102">
            <v>0</v>
          </cell>
        </row>
        <row r="103">
          <cell r="B103">
            <v>355.45454545454544</v>
          </cell>
          <cell r="C103">
            <v>85.727272727272748</v>
          </cell>
          <cell r="D103">
            <v>0</v>
          </cell>
          <cell r="E103">
            <v>148.45454545454547</v>
          </cell>
          <cell r="F103">
            <v>512.27272727272737</v>
          </cell>
          <cell r="G103">
            <v>169.3636363636364</v>
          </cell>
          <cell r="H103">
            <v>102.45454545454548</v>
          </cell>
          <cell r="I103">
            <v>6.2727272727272734</v>
          </cell>
        </row>
        <row r="104">
          <cell r="B104">
            <v>32.245562130177504</v>
          </cell>
          <cell r="C104">
            <v>9.2130177514792884</v>
          </cell>
          <cell r="D104">
            <v>11.516272189349111</v>
          </cell>
          <cell r="E104">
            <v>4608.8121301775145</v>
          </cell>
          <cell r="F104">
            <v>0</v>
          </cell>
          <cell r="G104">
            <v>0</v>
          </cell>
          <cell r="H104">
            <v>0</v>
          </cell>
          <cell r="I104">
            <v>9.2130177514792884</v>
          </cell>
        </row>
        <row r="105">
          <cell r="B105">
            <v>0</v>
          </cell>
          <cell r="C105">
            <v>2.5492033739456419</v>
          </cell>
          <cell r="D105">
            <v>0</v>
          </cell>
          <cell r="E105">
            <v>1204.4985941893158</v>
          </cell>
          <cell r="F105">
            <v>114.71415182755389</v>
          </cell>
          <cell r="G105">
            <v>10.196813495782568</v>
          </cell>
          <cell r="H105">
            <v>0</v>
          </cell>
          <cell r="I105">
            <v>28.041237113402062</v>
          </cell>
        </row>
        <row r="106">
          <cell r="B106">
            <v>0</v>
          </cell>
          <cell r="C106">
            <v>1.3301835853131754</v>
          </cell>
          <cell r="D106">
            <v>0</v>
          </cell>
          <cell r="E106">
            <v>9311.2850971922253</v>
          </cell>
          <cell r="F106">
            <v>0</v>
          </cell>
          <cell r="G106">
            <v>357.81938444924413</v>
          </cell>
          <cell r="H106">
            <v>183.56533477321815</v>
          </cell>
          <cell r="I106">
            <v>0</v>
          </cell>
        </row>
        <row r="107">
          <cell r="B107">
            <v>138</v>
          </cell>
          <cell r="C107">
            <v>4</v>
          </cell>
          <cell r="D107">
            <v>0</v>
          </cell>
          <cell r="E107">
            <v>194</v>
          </cell>
          <cell r="F107">
            <v>1776</v>
          </cell>
          <cell r="G107">
            <v>109</v>
          </cell>
          <cell r="H107">
            <v>426</v>
          </cell>
          <cell r="I107">
            <v>7</v>
          </cell>
        </row>
        <row r="108">
          <cell r="B108">
            <v>0</v>
          </cell>
          <cell r="C108">
            <v>0</v>
          </cell>
          <cell r="D108">
            <v>1891.7890007078447</v>
          </cell>
          <cell r="E108">
            <v>0</v>
          </cell>
          <cell r="F108">
            <v>0</v>
          </cell>
          <cell r="G108">
            <v>0</v>
          </cell>
          <cell r="H108">
            <v>13908.210999292154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1990.7025316455695</v>
          </cell>
          <cell r="F109">
            <v>360.90981012658227</v>
          </cell>
          <cell r="G109">
            <v>49.3876582278481</v>
          </cell>
          <cell r="H109">
            <v>0</v>
          </cell>
          <cell r="I109">
            <v>0</v>
          </cell>
        </row>
        <row r="110">
          <cell r="B110">
            <v>16.702508960573475</v>
          </cell>
          <cell r="C110">
            <v>0</v>
          </cell>
          <cell r="D110">
            <v>0</v>
          </cell>
          <cell r="E110">
            <v>370.79569892473114</v>
          </cell>
          <cell r="F110">
            <v>58.458781362007166</v>
          </cell>
          <cell r="G110">
            <v>20.043010752688172</v>
          </cell>
          <cell r="H110">
            <v>0</v>
          </cell>
          <cell r="I110">
            <v>0</v>
          </cell>
        </row>
        <row r="111">
          <cell r="B111">
            <v>116</v>
          </cell>
          <cell r="C111">
            <v>0</v>
          </cell>
          <cell r="D111">
            <v>0</v>
          </cell>
          <cell r="E111">
            <v>5</v>
          </cell>
          <cell r="F111">
            <v>0</v>
          </cell>
          <cell r="G111">
            <v>0</v>
          </cell>
          <cell r="H111">
            <v>0</v>
          </cell>
          <cell r="I111">
            <v>6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578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176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92.34217108376167</v>
          </cell>
          <cell r="C114">
            <v>109.5778216814999</v>
          </cell>
          <cell r="D114">
            <v>1.9480501632266647</v>
          </cell>
          <cell r="E114">
            <v>73.538893661806583</v>
          </cell>
          <cell r="F114">
            <v>109.25982074796227</v>
          </cell>
          <cell r="G114">
            <v>754.86943825033268</v>
          </cell>
          <cell r="H114">
            <v>321.43534361981165</v>
          </cell>
          <cell r="I114">
            <v>191.02846079159858</v>
          </cell>
        </row>
        <row r="115">
          <cell r="B115">
            <v>32</v>
          </cell>
          <cell r="C115">
            <v>16</v>
          </cell>
          <cell r="D115">
            <v>26</v>
          </cell>
          <cell r="E115">
            <v>771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166.69632265717675</v>
          </cell>
          <cell r="C116">
            <v>0</v>
          </cell>
          <cell r="D116">
            <v>3076.1028074337687</v>
          </cell>
          <cell r="E116">
            <v>2342.6389877421907</v>
          </cell>
          <cell r="F116">
            <v>0</v>
          </cell>
          <cell r="G116">
            <v>0</v>
          </cell>
          <cell r="H116">
            <v>35.561882166864372</v>
          </cell>
          <cell r="I116">
            <v>0</v>
          </cell>
        </row>
        <row r="117">
          <cell r="B117">
            <v>223</v>
          </cell>
          <cell r="C117">
            <v>73</v>
          </cell>
          <cell r="D117">
            <v>38</v>
          </cell>
          <cell r="E117">
            <v>555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29.929577464788732</v>
          </cell>
          <cell r="D119">
            <v>0</v>
          </cell>
          <cell r="E119">
            <v>480.07042253521126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284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231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5</v>
          </cell>
          <cell r="C122">
            <v>0</v>
          </cell>
          <cell r="D122">
            <v>11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2319.0891338582678</v>
          </cell>
          <cell r="D123">
            <v>0</v>
          </cell>
          <cell r="E123">
            <v>155.54866141732285</v>
          </cell>
          <cell r="F123">
            <v>166.36220472440945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342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11168.477585490793</v>
          </cell>
          <cell r="C125">
            <v>343.29336840647932</v>
          </cell>
          <cell r="D125">
            <v>152.57483040287968</v>
          </cell>
          <cell r="E125">
            <v>6532.1099266232868</v>
          </cell>
          <cell r="F125">
            <v>42148.79689879551</v>
          </cell>
          <cell r="G125">
            <v>4232.044358299876</v>
          </cell>
          <cell r="H125">
            <v>4172.9216115187592</v>
          </cell>
          <cell r="I125">
            <v>127.78142046241175</v>
          </cell>
        </row>
        <row r="126">
          <cell r="B126">
            <v>605</v>
          </cell>
          <cell r="C126">
            <v>5965</v>
          </cell>
          <cell r="D126">
            <v>117</v>
          </cell>
          <cell r="E126">
            <v>1946</v>
          </cell>
          <cell r="F126">
            <v>4531</v>
          </cell>
          <cell r="G126">
            <v>455</v>
          </cell>
          <cell r="H126">
            <v>130</v>
          </cell>
          <cell r="I126">
            <v>502</v>
          </cell>
        </row>
        <row r="127">
          <cell r="B127">
            <v>161.93600416233087</v>
          </cell>
          <cell r="C127">
            <v>6389.5320499479703</v>
          </cell>
          <cell r="D127">
            <v>874.45442247658673</v>
          </cell>
          <cell r="E127">
            <v>3010.4674297606657</v>
          </cell>
          <cell r="F127">
            <v>1380.3116545265348</v>
          </cell>
          <cell r="G127">
            <v>2590.976066597294</v>
          </cell>
          <cell r="H127">
            <v>259.09760665972937</v>
          </cell>
          <cell r="I127">
            <v>154.22476586888655</v>
          </cell>
        </row>
        <row r="128">
          <cell r="B128">
            <v>0</v>
          </cell>
          <cell r="C128">
            <v>0</v>
          </cell>
          <cell r="D128">
            <v>236.31205673758865</v>
          </cell>
          <cell r="E128">
            <v>0</v>
          </cell>
          <cell r="F128">
            <v>0</v>
          </cell>
          <cell r="G128">
            <v>293.02695035460994</v>
          </cell>
          <cell r="H128">
            <v>253.86666666666667</v>
          </cell>
          <cell r="I128">
            <v>168.79432624113477</v>
          </cell>
        </row>
        <row r="129">
          <cell r="B129">
            <v>3834.2998149290561</v>
          </cell>
          <cell r="C129">
            <v>19446.290561381862</v>
          </cell>
          <cell r="D129">
            <v>0</v>
          </cell>
          <cell r="E129">
            <v>1124.7279457125233</v>
          </cell>
          <cell r="F129">
            <v>11822.42442936459</v>
          </cell>
          <cell r="G129">
            <v>345.08698334361509</v>
          </cell>
          <cell r="H129">
            <v>236.44848858729179</v>
          </cell>
          <cell r="I129">
            <v>25344.721776681061</v>
          </cell>
        </row>
        <row r="130">
          <cell r="B130">
            <v>320.98360655737707</v>
          </cell>
          <cell r="C130">
            <v>5265.9268600252208</v>
          </cell>
          <cell r="D130">
            <v>0</v>
          </cell>
          <cell r="E130">
            <v>130.18915510718787</v>
          </cell>
          <cell r="F130">
            <v>1346.7843631778057</v>
          </cell>
          <cell r="G130">
            <v>0</v>
          </cell>
          <cell r="H130">
            <v>0</v>
          </cell>
          <cell r="I130">
            <v>56.116015132408577</v>
          </cell>
        </row>
        <row r="131">
          <cell r="B131">
            <v>2146.691021671827</v>
          </cell>
          <cell r="C131">
            <v>3274.3068111455113</v>
          </cell>
          <cell r="D131">
            <v>10431.953560371519</v>
          </cell>
          <cell r="E131">
            <v>7199.8569659442737</v>
          </cell>
          <cell r="F131">
            <v>7979.7409700722401</v>
          </cell>
          <cell r="G131">
            <v>2052.2205366357075</v>
          </cell>
          <cell r="H131">
            <v>4329.5622291021682</v>
          </cell>
          <cell r="I131">
            <v>1539.66790505676</v>
          </cell>
        </row>
        <row r="132">
          <cell r="B132">
            <v>784.22727272727275</v>
          </cell>
          <cell r="C132">
            <v>0</v>
          </cell>
          <cell r="D132">
            <v>0</v>
          </cell>
          <cell r="E132">
            <v>0</v>
          </cell>
          <cell r="F132">
            <v>552.27272727272725</v>
          </cell>
          <cell r="G132">
            <v>1076.9318181818182</v>
          </cell>
          <cell r="H132">
            <v>0</v>
          </cell>
          <cell r="I132">
            <v>16.568181818181817</v>
          </cell>
        </row>
        <row r="133">
          <cell r="B133">
            <v>3162.596654275093</v>
          </cell>
          <cell r="C133">
            <v>235.47397769516729</v>
          </cell>
          <cell r="D133">
            <v>108.68029739776951</v>
          </cell>
          <cell r="E133">
            <v>54.340148698884754</v>
          </cell>
          <cell r="F133">
            <v>2535.8736059479556</v>
          </cell>
          <cell r="G133">
            <v>0</v>
          </cell>
          <cell r="H133">
            <v>0</v>
          </cell>
          <cell r="I133">
            <v>3648.0353159851302</v>
          </cell>
        </row>
        <row r="134">
          <cell r="B134">
            <v>37</v>
          </cell>
          <cell r="C134">
            <v>332</v>
          </cell>
          <cell r="D134">
            <v>32</v>
          </cell>
          <cell r="E134">
            <v>118</v>
          </cell>
          <cell r="F134">
            <v>2022</v>
          </cell>
          <cell r="G134">
            <v>0</v>
          </cell>
          <cell r="H134">
            <v>0</v>
          </cell>
          <cell r="I134">
            <v>0</v>
          </cell>
        </row>
        <row r="135">
          <cell r="B135">
            <v>9.8814432989690726</v>
          </cell>
          <cell r="C135">
            <v>95.520618556701038</v>
          </cell>
          <cell r="D135">
            <v>0</v>
          </cell>
          <cell r="E135">
            <v>49.407216494845365</v>
          </cell>
          <cell r="F135">
            <v>54.896907216494839</v>
          </cell>
          <cell r="G135">
            <v>0</v>
          </cell>
          <cell r="H135">
            <v>0</v>
          </cell>
          <cell r="I135">
            <v>3.293814432989691</v>
          </cell>
        </row>
        <row r="136">
          <cell r="B136">
            <v>68</v>
          </cell>
          <cell r="C136">
            <v>27</v>
          </cell>
          <cell r="D136">
            <v>0</v>
          </cell>
          <cell r="E136">
            <v>0</v>
          </cell>
          <cell r="F136">
            <v>0</v>
          </cell>
          <cell r="G136">
            <v>159</v>
          </cell>
          <cell r="H136">
            <v>0</v>
          </cell>
          <cell r="I136">
            <v>0</v>
          </cell>
        </row>
        <row r="137">
          <cell r="B137">
            <v>25</v>
          </cell>
          <cell r="C137">
            <v>12</v>
          </cell>
          <cell r="D137">
            <v>0</v>
          </cell>
          <cell r="E137">
            <v>54</v>
          </cell>
          <cell r="F137">
            <v>0</v>
          </cell>
          <cell r="G137">
            <v>0</v>
          </cell>
          <cell r="H137">
            <v>123</v>
          </cell>
          <cell r="I137">
            <v>98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B139">
            <v>25</v>
          </cell>
          <cell r="C139">
            <v>415</v>
          </cell>
          <cell r="D139">
            <v>50</v>
          </cell>
          <cell r="E139">
            <v>0</v>
          </cell>
          <cell r="F139">
            <v>42</v>
          </cell>
          <cell r="G139">
            <v>136</v>
          </cell>
          <cell r="H139">
            <v>0</v>
          </cell>
          <cell r="I139">
            <v>67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16.615384615384617</v>
          </cell>
          <cell r="H140">
            <v>0</v>
          </cell>
          <cell r="I140">
            <v>1.3846153846153846</v>
          </cell>
        </row>
        <row r="141">
          <cell r="B141">
            <v>50.960739030023092</v>
          </cell>
          <cell r="C141">
            <v>445.90646651270208</v>
          </cell>
          <cell r="D141">
            <v>0</v>
          </cell>
          <cell r="E141">
            <v>1511.4491916859122</v>
          </cell>
          <cell r="F141">
            <v>1853.1177829099306</v>
          </cell>
          <cell r="G141">
            <v>0</v>
          </cell>
          <cell r="H141">
            <v>0</v>
          </cell>
          <cell r="I141">
            <v>150.56581986143186</v>
          </cell>
        </row>
        <row r="142">
          <cell r="B142">
            <v>47928</v>
          </cell>
          <cell r="C142">
            <v>40384</v>
          </cell>
          <cell r="D142">
            <v>168870</v>
          </cell>
          <cell r="E142">
            <v>12551</v>
          </cell>
          <cell r="F142">
            <v>12105</v>
          </cell>
          <cell r="G142">
            <v>70454</v>
          </cell>
          <cell r="H142">
            <v>48360</v>
          </cell>
          <cell r="I142">
            <v>9562</v>
          </cell>
        </row>
        <row r="143">
          <cell r="B143">
            <v>179938</v>
          </cell>
          <cell r="C143">
            <v>110851</v>
          </cell>
          <cell r="D143">
            <v>10468</v>
          </cell>
          <cell r="E143">
            <v>150698</v>
          </cell>
          <cell r="F143">
            <v>20670</v>
          </cell>
          <cell r="G143">
            <v>128187</v>
          </cell>
          <cell r="H143">
            <v>80591</v>
          </cell>
          <cell r="I143">
            <v>40055</v>
          </cell>
        </row>
      </sheetData>
      <sheetData sheetId="5">
        <row r="82">
          <cell r="B82">
            <v>0</v>
          </cell>
          <cell r="C82">
            <v>0</v>
          </cell>
          <cell r="D82">
            <v>1962</v>
          </cell>
          <cell r="E82">
            <v>0</v>
          </cell>
          <cell r="F82">
            <v>1200</v>
          </cell>
          <cell r="G82">
            <v>0</v>
          </cell>
          <cell r="H82">
            <v>0</v>
          </cell>
          <cell r="I82">
            <v>199</v>
          </cell>
        </row>
        <row r="83">
          <cell r="B83">
            <v>1751.1981093487252</v>
          </cell>
          <cell r="C83">
            <v>2677.7040858064806</v>
          </cell>
          <cell r="D83">
            <v>2651.5233831750215</v>
          </cell>
          <cell r="E83">
            <v>1261.0371767486251</v>
          </cell>
          <cell r="F83">
            <v>1458.8469299640958</v>
          </cell>
          <cell r="G83">
            <v>1194.1309366904513</v>
          </cell>
          <cell r="H83">
            <v>19916.242285142933</v>
          </cell>
          <cell r="I83">
            <v>1092.317093123665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3550</v>
          </cell>
          <cell r="H84">
            <v>0</v>
          </cell>
          <cell r="I84">
            <v>0</v>
          </cell>
        </row>
        <row r="85">
          <cell r="B85">
            <v>1212</v>
          </cell>
          <cell r="C85">
            <v>468359</v>
          </cell>
          <cell r="D85">
            <v>835</v>
          </cell>
          <cell r="E85">
            <v>1584</v>
          </cell>
          <cell r="F85">
            <v>1107</v>
          </cell>
          <cell r="G85">
            <v>21688</v>
          </cell>
          <cell r="H85">
            <v>114</v>
          </cell>
          <cell r="I85">
            <v>2996</v>
          </cell>
        </row>
        <row r="86">
          <cell r="B86">
            <v>0</v>
          </cell>
          <cell r="C86">
            <v>41</v>
          </cell>
          <cell r="D86">
            <v>100</v>
          </cell>
          <cell r="E86">
            <v>0</v>
          </cell>
          <cell r="F86">
            <v>19</v>
          </cell>
          <cell r="G86">
            <v>0</v>
          </cell>
          <cell r="H86">
            <v>1715</v>
          </cell>
          <cell r="I86">
            <v>139</v>
          </cell>
        </row>
        <row r="87">
          <cell r="B87">
            <v>462.64394862422586</v>
          </cell>
          <cell r="C87">
            <v>850.91189460858971</v>
          </cell>
          <cell r="D87">
            <v>269.77058584627883</v>
          </cell>
          <cell r="E87">
            <v>1975.3762057061631</v>
          </cell>
          <cell r="F87">
            <v>1474.9139506548888</v>
          </cell>
          <cell r="G87">
            <v>208.00068534876638</v>
          </cell>
          <cell r="H87">
            <v>142547.28180525941</v>
          </cell>
          <cell r="I87">
            <v>1200.1009239516702</v>
          </cell>
        </row>
        <row r="88">
          <cell r="B88">
            <v>20</v>
          </cell>
          <cell r="C88">
            <v>153</v>
          </cell>
          <cell r="D88">
            <v>478</v>
          </cell>
          <cell r="E88">
            <v>82</v>
          </cell>
          <cell r="F88">
            <v>136</v>
          </cell>
          <cell r="G88">
            <v>574</v>
          </cell>
          <cell r="H88">
            <v>16378</v>
          </cell>
          <cell r="I88">
            <v>15168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600</v>
          </cell>
          <cell r="G89">
            <v>0.99999999999999989</v>
          </cell>
          <cell r="H89">
            <v>368</v>
          </cell>
          <cell r="I89">
            <v>0</v>
          </cell>
        </row>
        <row r="90">
          <cell r="B90">
            <v>482</v>
          </cell>
          <cell r="C90">
            <v>1614</v>
          </cell>
          <cell r="D90">
            <v>2573</v>
          </cell>
          <cell r="E90">
            <v>315</v>
          </cell>
          <cell r="F90">
            <v>1181</v>
          </cell>
          <cell r="G90">
            <v>18118</v>
          </cell>
          <cell r="H90">
            <v>37834</v>
          </cell>
          <cell r="I90">
            <v>576</v>
          </cell>
        </row>
        <row r="91">
          <cell r="B91">
            <v>68.075471698113205</v>
          </cell>
          <cell r="C91">
            <v>0</v>
          </cell>
          <cell r="D91">
            <v>0</v>
          </cell>
          <cell r="E91">
            <v>107.9245283018868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3487.5276396607196</v>
          </cell>
          <cell r="C92">
            <v>1936.6961099736766</v>
          </cell>
          <cell r="D92">
            <v>125.34454518865167</v>
          </cell>
          <cell r="E92">
            <v>2424.1471190406551</v>
          </cell>
          <cell r="F92">
            <v>438.29628546358583</v>
          </cell>
          <cell r="G92">
            <v>253.14682655747293</v>
          </cell>
          <cell r="H92">
            <v>2427.4241006142147</v>
          </cell>
          <cell r="I92">
            <v>111.41737350102369</v>
          </cell>
        </row>
        <row r="93">
          <cell r="B93">
            <v>62</v>
          </cell>
          <cell r="C93">
            <v>1838</v>
          </cell>
          <cell r="D93">
            <v>81</v>
          </cell>
          <cell r="E93">
            <v>726</v>
          </cell>
          <cell r="F93">
            <v>838</v>
          </cell>
          <cell r="G93">
            <v>5637</v>
          </cell>
          <cell r="H93">
            <v>153</v>
          </cell>
          <cell r="I93">
            <v>906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3809.4255476249077</v>
          </cell>
          <cell r="F94">
            <v>278.10977110509475</v>
          </cell>
          <cell r="G94">
            <v>1153.1380753138076</v>
          </cell>
          <cell r="H94">
            <v>271.32660595619001</v>
          </cell>
          <cell r="I94">
            <v>0</v>
          </cell>
        </row>
        <row r="95">
          <cell r="B95">
            <v>1031</v>
          </cell>
          <cell r="C95">
            <v>2382</v>
          </cell>
          <cell r="D95">
            <v>154</v>
          </cell>
          <cell r="E95">
            <v>762</v>
          </cell>
          <cell r="F95">
            <v>996</v>
          </cell>
          <cell r="G95">
            <v>1352</v>
          </cell>
          <cell r="H95">
            <v>11</v>
          </cell>
          <cell r="I95">
            <v>620</v>
          </cell>
        </row>
        <row r="96">
          <cell r="B96">
            <v>7203.9480968858134</v>
          </cell>
          <cell r="C96">
            <v>5720.2722029988463</v>
          </cell>
          <cell r="D96">
            <v>5540.5282583621683</v>
          </cell>
          <cell r="E96">
            <v>6191.7058823529405</v>
          </cell>
          <cell r="F96">
            <v>1650.8062283737024</v>
          </cell>
          <cell r="G96">
            <v>2251.5294117647059</v>
          </cell>
          <cell r="H96">
            <v>5561.0253748558243</v>
          </cell>
          <cell r="I96">
            <v>1422.1845444059977</v>
          </cell>
        </row>
        <row r="97">
          <cell r="B97">
            <v>0</v>
          </cell>
          <cell r="C97">
            <v>90.718204488778056</v>
          </cell>
          <cell r="D97">
            <v>0</v>
          </cell>
          <cell r="E97">
            <v>53.446384039900245</v>
          </cell>
          <cell r="F97">
            <v>105.48628428927681</v>
          </cell>
          <cell r="G97">
            <v>0</v>
          </cell>
          <cell r="H97">
            <v>0</v>
          </cell>
          <cell r="I97">
            <v>32.349127182044889</v>
          </cell>
        </row>
        <row r="98">
          <cell r="B98">
            <v>647</v>
          </cell>
          <cell r="C98">
            <v>2046</v>
          </cell>
          <cell r="D98">
            <v>2798</v>
          </cell>
          <cell r="E98">
            <v>3151</v>
          </cell>
          <cell r="F98">
            <v>1310</v>
          </cell>
          <cell r="G98">
            <v>1457</v>
          </cell>
          <cell r="H98">
            <v>2287</v>
          </cell>
          <cell r="I98">
            <v>199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125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411.87792760823277</v>
          </cell>
          <cell r="C100">
            <v>2047.1958836053939</v>
          </cell>
          <cell r="D100">
            <v>1995.7111426543649</v>
          </cell>
          <cell r="E100">
            <v>1020.2107877927608</v>
          </cell>
          <cell r="F100">
            <v>1330.4740951029098</v>
          </cell>
          <cell r="G100">
            <v>2016.0340667139817</v>
          </cell>
          <cell r="H100">
            <v>1918.4840312278211</v>
          </cell>
          <cell r="I100">
            <v>714.0120652945352</v>
          </cell>
        </row>
        <row r="101">
          <cell r="B101">
            <v>403</v>
          </cell>
          <cell r="C101">
            <v>252</v>
          </cell>
          <cell r="D101">
            <v>354</v>
          </cell>
          <cell r="E101">
            <v>4750</v>
          </cell>
          <cell r="F101">
            <v>310</v>
          </cell>
          <cell r="G101">
            <v>299</v>
          </cell>
          <cell r="H101">
            <v>536</v>
          </cell>
          <cell r="I101">
            <v>21</v>
          </cell>
        </row>
        <row r="102">
          <cell r="B102">
            <v>239.57276142008968</v>
          </cell>
          <cell r="C102">
            <v>0</v>
          </cell>
          <cell r="D102">
            <v>434.72143462983161</v>
          </cell>
          <cell r="E102">
            <v>49.977099236641216</v>
          </cell>
          <cell r="F102">
            <v>2807.4437174360837</v>
          </cell>
          <cell r="G102">
            <v>1257.3603538107354</v>
          </cell>
          <cell r="H102">
            <v>1757.9246334666184</v>
          </cell>
          <cell r="I102">
            <v>0</v>
          </cell>
        </row>
        <row r="103">
          <cell r="B103">
            <v>277.24418604651163</v>
          </cell>
          <cell r="C103">
            <v>2.4534883720930232</v>
          </cell>
          <cell r="D103">
            <v>0</v>
          </cell>
          <cell r="E103">
            <v>139.8488372093023</v>
          </cell>
          <cell r="F103">
            <v>650.17441860465124</v>
          </cell>
          <cell r="G103">
            <v>441.62790697674421</v>
          </cell>
          <cell r="H103">
            <v>171.74418604651163</v>
          </cell>
          <cell r="I103">
            <v>4.9069767441860463</v>
          </cell>
        </row>
        <row r="104">
          <cell r="B104">
            <v>77.364990689013041</v>
          </cell>
          <cell r="C104">
            <v>13.262569832402235</v>
          </cell>
          <cell r="D104">
            <v>2.2104283054003724</v>
          </cell>
          <cell r="E104">
            <v>2234.7430167597768</v>
          </cell>
          <cell r="F104">
            <v>11.052141527001863</v>
          </cell>
          <cell r="G104">
            <v>0</v>
          </cell>
          <cell r="H104">
            <v>22.104283054003727</v>
          </cell>
          <cell r="I104">
            <v>13.262569832402235</v>
          </cell>
        </row>
        <row r="105">
          <cell r="B105">
            <v>0</v>
          </cell>
          <cell r="C105">
            <v>30</v>
          </cell>
          <cell r="D105">
            <v>0</v>
          </cell>
          <cell r="E105">
            <v>843</v>
          </cell>
          <cell r="F105">
            <v>515</v>
          </cell>
          <cell r="G105">
            <v>12</v>
          </cell>
          <cell r="H105">
            <v>95</v>
          </cell>
          <cell r="I105">
            <v>84</v>
          </cell>
        </row>
        <row r="106">
          <cell r="B106">
            <v>14</v>
          </cell>
          <cell r="C106">
            <v>14</v>
          </cell>
          <cell r="D106">
            <v>269</v>
          </cell>
          <cell r="E106">
            <v>12788</v>
          </cell>
          <cell r="F106">
            <v>0</v>
          </cell>
          <cell r="G106">
            <v>1345</v>
          </cell>
          <cell r="H106">
            <v>472</v>
          </cell>
          <cell r="I106">
            <v>0</v>
          </cell>
        </row>
        <row r="107">
          <cell r="B107">
            <v>276.62946428571428</v>
          </cell>
          <cell r="C107">
            <v>15.368303571428571</v>
          </cell>
          <cell r="D107">
            <v>0</v>
          </cell>
          <cell r="E107">
            <v>113.72544642857143</v>
          </cell>
          <cell r="F107">
            <v>1844.1964285714284</v>
          </cell>
          <cell r="G107">
            <v>36.883928571428569</v>
          </cell>
          <cell r="H107">
            <v>464.12276785714289</v>
          </cell>
          <cell r="I107">
            <v>3.073660714285714</v>
          </cell>
        </row>
        <row r="108">
          <cell r="B108">
            <v>0</v>
          </cell>
          <cell r="C108">
            <v>0</v>
          </cell>
          <cell r="D108">
            <v>3222.1477087372664</v>
          </cell>
          <cell r="E108">
            <v>0</v>
          </cell>
          <cell r="F108">
            <v>0</v>
          </cell>
          <cell r="G108">
            <v>0</v>
          </cell>
          <cell r="H108">
            <v>23688.85229126273</v>
          </cell>
          <cell r="I108">
            <v>0</v>
          </cell>
        </row>
        <row r="109">
          <cell r="B109">
            <v>0</v>
          </cell>
          <cell r="C109">
            <v>13.285714285714285</v>
          </cell>
          <cell r="D109">
            <v>0</v>
          </cell>
          <cell r="E109">
            <v>1159.1785714285713</v>
          </cell>
          <cell r="F109">
            <v>664.28571428571433</v>
          </cell>
          <cell r="G109">
            <v>23.25</v>
          </cell>
          <cell r="H109">
            <v>0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184</v>
          </cell>
          <cell r="F110">
            <v>130</v>
          </cell>
          <cell r="G110">
            <v>23</v>
          </cell>
          <cell r="H110">
            <v>241</v>
          </cell>
          <cell r="I110">
            <v>0</v>
          </cell>
        </row>
        <row r="111">
          <cell r="B111">
            <v>41.142857142857139</v>
          </cell>
          <cell r="C111">
            <v>0</v>
          </cell>
          <cell r="D111">
            <v>0</v>
          </cell>
          <cell r="E111">
            <v>79.714285714285722</v>
          </cell>
          <cell r="F111">
            <v>0</v>
          </cell>
          <cell r="G111">
            <v>0</v>
          </cell>
          <cell r="H111">
            <v>0</v>
          </cell>
          <cell r="I111">
            <v>5.1428571428571423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687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212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97.208480565371033</v>
          </cell>
          <cell r="C114">
            <v>149.0530035335689</v>
          </cell>
          <cell r="D114">
            <v>11.340989399293285</v>
          </cell>
          <cell r="E114">
            <v>148.24293286219083</v>
          </cell>
          <cell r="F114">
            <v>81.007067137809187</v>
          </cell>
          <cell r="G114">
            <v>976.13515901060077</v>
          </cell>
          <cell r="H114">
            <v>307.0167844522968</v>
          </cell>
          <cell r="I114">
            <v>63.995583038869256</v>
          </cell>
        </row>
        <row r="115">
          <cell r="B115">
            <v>334</v>
          </cell>
          <cell r="C115">
            <v>104</v>
          </cell>
          <cell r="D115">
            <v>0</v>
          </cell>
          <cell r="E115">
            <v>636</v>
          </cell>
          <cell r="F115">
            <v>0</v>
          </cell>
          <cell r="G115">
            <v>46</v>
          </cell>
          <cell r="H115">
            <v>0</v>
          </cell>
          <cell r="I115">
            <v>0</v>
          </cell>
        </row>
        <row r="116">
          <cell r="B116">
            <v>1236</v>
          </cell>
          <cell r="C116">
            <v>0</v>
          </cell>
          <cell r="D116">
            <v>5446</v>
          </cell>
          <cell r="E116">
            <v>3758</v>
          </cell>
          <cell r="F116">
            <v>0</v>
          </cell>
          <cell r="G116">
            <v>0</v>
          </cell>
          <cell r="H116">
            <v>17</v>
          </cell>
          <cell r="I116">
            <v>0</v>
          </cell>
        </row>
        <row r="117">
          <cell r="B117">
            <v>222</v>
          </cell>
          <cell r="C117">
            <v>0</v>
          </cell>
          <cell r="D117">
            <v>30</v>
          </cell>
          <cell r="E117">
            <v>662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17</v>
          </cell>
          <cell r="C119">
            <v>17</v>
          </cell>
          <cell r="D119">
            <v>0</v>
          </cell>
          <cell r="E119">
            <v>400</v>
          </cell>
          <cell r="F119">
            <v>0</v>
          </cell>
          <cell r="G119">
            <v>60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824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261.98830409356725</v>
          </cell>
          <cell r="F121">
            <v>16.374269005847953</v>
          </cell>
          <cell r="G121">
            <v>0</v>
          </cell>
          <cell r="H121">
            <v>0</v>
          </cell>
          <cell r="I121">
            <v>1.6374269005847952</v>
          </cell>
        </row>
        <row r="122">
          <cell r="B122">
            <v>10.617977528089888</v>
          </cell>
          <cell r="C122">
            <v>0</v>
          </cell>
          <cell r="D122">
            <v>94.382022471910105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4427.2453987730059</v>
          </cell>
          <cell r="D123">
            <v>0</v>
          </cell>
          <cell r="E123">
            <v>839.85685071574642</v>
          </cell>
          <cell r="F123">
            <v>599.89775051124741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320.07748184019368</v>
          </cell>
          <cell r="D124">
            <v>0</v>
          </cell>
          <cell r="E124">
            <v>0</v>
          </cell>
          <cell r="F124">
            <v>0</v>
          </cell>
          <cell r="G124">
            <v>3.9225181598062955</v>
          </cell>
          <cell r="H124">
            <v>0</v>
          </cell>
          <cell r="I124">
            <v>0</v>
          </cell>
        </row>
        <row r="125">
          <cell r="B125">
            <v>17637.394594041158</v>
          </cell>
          <cell r="C125">
            <v>330.76021296201498</v>
          </cell>
          <cell r="D125">
            <v>47.251458994573568</v>
          </cell>
          <cell r="E125">
            <v>2318.4715880004096</v>
          </cell>
          <cell r="F125">
            <v>53173.641855226786</v>
          </cell>
          <cell r="G125">
            <v>15889.090611241938</v>
          </cell>
          <cell r="H125">
            <v>2904.3896795331216</v>
          </cell>
          <cell r="I125">
            <v>0</v>
          </cell>
        </row>
        <row r="126">
          <cell r="B126">
            <v>648</v>
          </cell>
          <cell r="C126">
            <v>11196</v>
          </cell>
          <cell r="D126">
            <v>278</v>
          </cell>
          <cell r="E126">
            <v>2385</v>
          </cell>
          <cell r="F126">
            <v>2646</v>
          </cell>
          <cell r="G126">
            <v>961</v>
          </cell>
          <cell r="H126">
            <v>115</v>
          </cell>
          <cell r="I126">
            <v>4184</v>
          </cell>
        </row>
        <row r="127">
          <cell r="B127">
            <v>182</v>
          </cell>
          <cell r="C127">
            <v>3574</v>
          </cell>
          <cell r="D127">
            <v>2197</v>
          </cell>
          <cell r="E127">
            <v>3450</v>
          </cell>
          <cell r="F127">
            <v>1642</v>
          </cell>
          <cell r="G127">
            <v>2577</v>
          </cell>
          <cell r="H127">
            <v>1274</v>
          </cell>
          <cell r="I127">
            <v>49</v>
          </cell>
        </row>
        <row r="128">
          <cell r="B128">
            <v>0</v>
          </cell>
          <cell r="C128">
            <v>0</v>
          </cell>
          <cell r="D128">
            <v>629.5502645502645</v>
          </cell>
          <cell r="E128">
            <v>0</v>
          </cell>
          <cell r="F128">
            <v>0</v>
          </cell>
          <cell r="G128">
            <v>344.47089947089944</v>
          </cell>
          <cell r="H128">
            <v>795.84656084656081</v>
          </cell>
          <cell r="I128">
            <v>475.13227513227508</v>
          </cell>
        </row>
        <row r="129">
          <cell r="B129">
            <v>5285.015733456733</v>
          </cell>
          <cell r="C129">
            <v>6669.0249884312816</v>
          </cell>
          <cell r="D129">
            <v>0</v>
          </cell>
          <cell r="E129">
            <v>2360.9569643683481</v>
          </cell>
          <cell r="F129">
            <v>20353.077279037483</v>
          </cell>
          <cell r="G129">
            <v>2062.4451642757981</v>
          </cell>
          <cell r="H129">
            <v>0</v>
          </cell>
          <cell r="I129">
            <v>21913.479870430354</v>
          </cell>
        </row>
        <row r="130">
          <cell r="B130">
            <v>1614.7136264929425</v>
          </cell>
          <cell r="C130">
            <v>6040.6772529858854</v>
          </cell>
          <cell r="D130">
            <v>0</v>
          </cell>
          <cell r="E130">
            <v>103.78121606948969</v>
          </cell>
          <cell r="F130">
            <v>3296.579804560261</v>
          </cell>
          <cell r="G130">
            <v>0</v>
          </cell>
          <cell r="H130">
            <v>0</v>
          </cell>
          <cell r="I130">
            <v>189.24809989142238</v>
          </cell>
        </row>
        <row r="131">
          <cell r="B131">
            <v>2157</v>
          </cell>
          <cell r="C131">
            <v>2606</v>
          </cell>
          <cell r="D131">
            <v>5928</v>
          </cell>
          <cell r="E131">
            <v>11636</v>
          </cell>
          <cell r="F131">
            <v>5580</v>
          </cell>
          <cell r="G131">
            <v>2100</v>
          </cell>
          <cell r="H131">
            <v>8601</v>
          </cell>
          <cell r="I131">
            <v>1513</v>
          </cell>
        </row>
        <row r="132">
          <cell r="B132">
            <v>303</v>
          </cell>
          <cell r="C132">
            <v>0</v>
          </cell>
          <cell r="D132">
            <v>0</v>
          </cell>
          <cell r="E132">
            <v>0</v>
          </cell>
          <cell r="F132">
            <v>842</v>
          </cell>
          <cell r="G132">
            <v>1465</v>
          </cell>
          <cell r="H132">
            <v>0</v>
          </cell>
          <cell r="I132">
            <v>0</v>
          </cell>
        </row>
        <row r="133">
          <cell r="B133">
            <v>2468.6478873239439</v>
          </cell>
          <cell r="C133">
            <v>96.056338028169023</v>
          </cell>
          <cell r="D133">
            <v>0</v>
          </cell>
          <cell r="E133">
            <v>86.450704225352112</v>
          </cell>
          <cell r="F133">
            <v>1200.7042253521126</v>
          </cell>
          <cell r="G133">
            <v>0</v>
          </cell>
          <cell r="H133">
            <v>0</v>
          </cell>
          <cell r="I133">
            <v>2968.1408450704225</v>
          </cell>
        </row>
        <row r="134">
          <cell r="B134">
            <v>7.7988478156505048</v>
          </cell>
          <cell r="C134">
            <v>111.26356216994719</v>
          </cell>
          <cell r="D134">
            <v>10.398463754200671</v>
          </cell>
          <cell r="E134">
            <v>74.868939030244832</v>
          </cell>
          <cell r="F134">
            <v>878.67018722995681</v>
          </cell>
          <cell r="G134">
            <v>0</v>
          </cell>
          <cell r="H134">
            <v>0</v>
          </cell>
          <cell r="I134">
            <v>0</v>
          </cell>
        </row>
        <row r="135">
          <cell r="B135">
            <v>20.844036697247709</v>
          </cell>
          <cell r="C135">
            <v>52.11009174311927</v>
          </cell>
          <cell r="D135">
            <v>0</v>
          </cell>
          <cell r="E135">
            <v>80.77064220183486</v>
          </cell>
          <cell r="F135">
            <v>130.27522935779817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95.469230769230762</v>
          </cell>
          <cell r="C136">
            <v>39.253846153846155</v>
          </cell>
          <cell r="D136">
            <v>0</v>
          </cell>
          <cell r="E136">
            <v>0</v>
          </cell>
          <cell r="F136">
            <v>0</v>
          </cell>
          <cell r="G136">
            <v>117.27692307692308</v>
          </cell>
          <cell r="H136">
            <v>0</v>
          </cell>
          <cell r="I136">
            <v>0</v>
          </cell>
        </row>
        <row r="137">
          <cell r="B137">
            <v>14</v>
          </cell>
          <cell r="C137">
            <v>5</v>
          </cell>
          <cell r="D137">
            <v>0</v>
          </cell>
          <cell r="E137">
            <v>42</v>
          </cell>
          <cell r="F137">
            <v>0</v>
          </cell>
          <cell r="G137">
            <v>0</v>
          </cell>
          <cell r="H137">
            <v>24</v>
          </cell>
          <cell r="I137">
            <v>106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14</v>
          </cell>
          <cell r="G138">
            <v>0</v>
          </cell>
          <cell r="H138">
            <v>0</v>
          </cell>
          <cell r="I138">
            <v>0</v>
          </cell>
        </row>
        <row r="139">
          <cell r="B139">
            <v>457.04979253112032</v>
          </cell>
          <cell r="C139">
            <v>99.792531120331944</v>
          </cell>
          <cell r="D139">
            <v>1211.4813278008298</v>
          </cell>
          <cell r="E139">
            <v>0</v>
          </cell>
          <cell r="F139">
            <v>119.75103734439833</v>
          </cell>
          <cell r="G139">
            <v>325.32365145228215</v>
          </cell>
          <cell r="H139">
            <v>131.72614107883817</v>
          </cell>
          <cell r="I139">
            <v>59.875518672199163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6</v>
          </cell>
          <cell r="H140">
            <v>0</v>
          </cell>
          <cell r="I140">
            <v>1</v>
          </cell>
        </row>
        <row r="141">
          <cell r="B141">
            <v>425</v>
          </cell>
          <cell r="C141">
            <v>289</v>
          </cell>
          <cell r="D141">
            <v>0</v>
          </cell>
          <cell r="E141">
            <v>1436</v>
          </cell>
          <cell r="F141">
            <v>1500</v>
          </cell>
          <cell r="G141">
            <v>0</v>
          </cell>
          <cell r="H141">
            <v>0</v>
          </cell>
          <cell r="I141">
            <v>38</v>
          </cell>
        </row>
        <row r="142">
          <cell r="B142">
            <v>58090</v>
          </cell>
          <cell r="C142">
            <v>12778</v>
          </cell>
          <cell r="D142">
            <v>341498</v>
          </cell>
          <cell r="E142">
            <v>11432</v>
          </cell>
          <cell r="F142">
            <v>10392</v>
          </cell>
          <cell r="G142">
            <v>11365</v>
          </cell>
          <cell r="H142">
            <v>21160</v>
          </cell>
          <cell r="I142">
            <v>5975</v>
          </cell>
        </row>
        <row r="143">
          <cell r="B143">
            <v>23656.312122532843</v>
          </cell>
          <cell r="C143">
            <v>132383.3141149368</v>
          </cell>
          <cell r="D143">
            <v>25830.004482908909</v>
          </cell>
          <cell r="E143">
            <v>450045.14139841858</v>
          </cell>
          <cell r="F143">
            <v>35663.086358259134</v>
          </cell>
          <cell r="G143">
            <v>41212.359473258206</v>
          </cell>
          <cell r="H143">
            <v>60497.067461552826</v>
          </cell>
          <cell r="I143">
            <v>8688.7145881327433</v>
          </cell>
        </row>
      </sheetData>
      <sheetData sheetId="6">
        <row r="82">
          <cell r="B82">
            <v>0</v>
          </cell>
          <cell r="C82">
            <v>9755.7022618575211</v>
          </cell>
          <cell r="D82">
            <v>95425.963513711104</v>
          </cell>
          <cell r="E82">
            <v>4503.2650947139782</v>
          </cell>
          <cell r="F82">
            <v>0</v>
          </cell>
          <cell r="G82">
            <v>0</v>
          </cell>
          <cell r="H82">
            <v>0</v>
          </cell>
          <cell r="I82">
            <v>887.0691297174244</v>
          </cell>
        </row>
        <row r="83">
          <cell r="B83">
            <v>1135.7840290381125</v>
          </cell>
          <cell r="C83">
            <v>2952.6642468239565</v>
          </cell>
          <cell r="D83">
            <v>2975.117967332123</v>
          </cell>
          <cell r="E83">
            <v>2142.4591651542646</v>
          </cell>
          <cell r="F83">
            <v>5186.8094373865697</v>
          </cell>
          <cell r="G83">
            <v>4805.0961887477315</v>
          </cell>
          <cell r="H83">
            <v>7920.5499092558975</v>
          </cell>
          <cell r="I83">
            <v>2780.5190562613429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989</v>
          </cell>
          <cell r="H84">
            <v>0</v>
          </cell>
          <cell r="I84">
            <v>0</v>
          </cell>
        </row>
        <row r="85">
          <cell r="B85">
            <v>860.14119377006875</v>
          </cell>
          <cell r="C85">
            <v>258499.70149746421</v>
          </cell>
          <cell r="D85">
            <v>67.132971221078535</v>
          </cell>
          <cell r="E85">
            <v>637.76322660024607</v>
          </cell>
          <cell r="F85">
            <v>50358.120037211535</v>
          </cell>
          <cell r="G85">
            <v>10401.414728565855</v>
          </cell>
          <cell r="H85">
            <v>151.04918524742672</v>
          </cell>
          <cell r="I85">
            <v>98475.677159919578</v>
          </cell>
        </row>
        <row r="86">
          <cell r="B86">
            <v>0</v>
          </cell>
          <cell r="C86">
            <v>167.28964059196619</v>
          </cell>
          <cell r="D86">
            <v>369.43128964059196</v>
          </cell>
          <cell r="E86">
            <v>0</v>
          </cell>
          <cell r="F86">
            <v>0</v>
          </cell>
          <cell r="G86">
            <v>0</v>
          </cell>
          <cell r="H86">
            <v>1394.0803382663846</v>
          </cell>
          <cell r="I86">
            <v>267.19873150105707</v>
          </cell>
        </row>
        <row r="87">
          <cell r="B87">
            <v>704.33367095934011</v>
          </cell>
          <cell r="C87">
            <v>533.9520019844141</v>
          </cell>
          <cell r="D87">
            <v>707.01684684870918</v>
          </cell>
          <cell r="E87">
            <v>707.01684684870918</v>
          </cell>
          <cell r="F87">
            <v>4315.217624077558</v>
          </cell>
          <cell r="G87">
            <v>1961.401575128677</v>
          </cell>
          <cell r="H87">
            <v>20200.289683113875</v>
          </cell>
          <cell r="I87">
            <v>3321.771751038717</v>
          </cell>
        </row>
        <row r="88">
          <cell r="B88">
            <v>15.898247223758956</v>
          </cell>
          <cell r="C88">
            <v>222.57546113262538</v>
          </cell>
          <cell r="D88">
            <v>303.12658039967079</v>
          </cell>
          <cell r="E88">
            <v>51.93427426427926</v>
          </cell>
          <cell r="F88">
            <v>498.14507967778059</v>
          </cell>
          <cell r="G88">
            <v>8818.2277934449685</v>
          </cell>
          <cell r="H88">
            <v>14951.771572371172</v>
          </cell>
          <cell r="I88">
            <v>53687.320991485743</v>
          </cell>
        </row>
        <row r="89">
          <cell r="B89">
            <v>0</v>
          </cell>
          <cell r="C89">
            <v>0</v>
          </cell>
          <cell r="D89">
            <v>14.964200477326969</v>
          </cell>
          <cell r="E89">
            <v>2.4940334128878283</v>
          </cell>
          <cell r="F89">
            <v>137.410501193317</v>
          </cell>
          <cell r="G89">
            <v>574.63603818615798</v>
          </cell>
          <cell r="H89">
            <v>315.49522673031026</v>
          </cell>
          <cell r="I89">
            <v>0</v>
          </cell>
        </row>
        <row r="90">
          <cell r="B90">
            <v>374.11894273127751</v>
          </cell>
          <cell r="C90">
            <v>1741.8281938325993</v>
          </cell>
          <cell r="D90">
            <v>2140.3083700440529</v>
          </cell>
          <cell r="E90">
            <v>281.89427312775331</v>
          </cell>
          <cell r="F90">
            <v>5813.6343612334804</v>
          </cell>
          <cell r="G90">
            <v>9485.2202643171822</v>
          </cell>
          <cell r="H90">
            <v>16986.740088105729</v>
          </cell>
          <cell r="I90">
            <v>701.25550660792953</v>
          </cell>
        </row>
        <row r="91">
          <cell r="B91">
            <v>98.989726027397253</v>
          </cell>
          <cell r="C91">
            <v>0</v>
          </cell>
          <cell r="D91">
            <v>40.719178082191782</v>
          </cell>
          <cell r="E91">
            <v>65.291095890410958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1415.1736564150356</v>
          </cell>
          <cell r="C92">
            <v>1873.6772289530909</v>
          </cell>
          <cell r="D92">
            <v>301.43833488661073</v>
          </cell>
          <cell r="E92">
            <v>3608.5341721031373</v>
          </cell>
          <cell r="F92">
            <v>452.15750232991616</v>
          </cell>
          <cell r="G92">
            <v>93.604535570052803</v>
          </cell>
          <cell r="H92">
            <v>2290.9313451382413</v>
          </cell>
          <cell r="I92">
            <v>178.48322460391427</v>
          </cell>
        </row>
        <row r="93">
          <cell r="B93">
            <v>143.38647608576142</v>
          </cell>
          <cell r="C93">
            <v>1956.8840021990106</v>
          </cell>
          <cell r="D93">
            <v>66.91368884002199</v>
          </cell>
          <cell r="E93">
            <v>1040.5761407366685</v>
          </cell>
          <cell r="F93">
            <v>2389.7746014293566</v>
          </cell>
          <cell r="G93">
            <v>946.35074216602527</v>
          </cell>
          <cell r="H93">
            <v>0</v>
          </cell>
          <cell r="I93">
            <v>908.11434854315553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4196.1337554585152</v>
          </cell>
          <cell r="F94">
            <v>231.48471615720524</v>
          </cell>
          <cell r="G94">
            <v>0</v>
          </cell>
          <cell r="H94">
            <v>243.66812227074234</v>
          </cell>
          <cell r="I94">
            <v>12.183406113537119</v>
          </cell>
        </row>
        <row r="95">
          <cell r="B95">
            <v>343.02011776251226</v>
          </cell>
          <cell r="C95">
            <v>2219.7212953876351</v>
          </cell>
          <cell r="D95">
            <v>51.834151128557401</v>
          </cell>
          <cell r="E95">
            <v>705.85917566241415</v>
          </cell>
          <cell r="F95">
            <v>1120.5323846908734</v>
          </cell>
          <cell r="G95">
            <v>1195.2345436702651</v>
          </cell>
          <cell r="H95">
            <v>12.196270853778213</v>
          </cell>
          <cell r="I95">
            <v>565.60206084396464</v>
          </cell>
        </row>
        <row r="96">
          <cell r="B96">
            <v>4726.6181368862144</v>
          </cell>
          <cell r="C96">
            <v>3816.3736972171487</v>
          </cell>
          <cell r="D96">
            <v>3504.8947029117867</v>
          </cell>
          <cell r="E96">
            <v>8338.8672504566457</v>
          </cell>
          <cell r="F96">
            <v>1958.0839690555497</v>
          </cell>
          <cell r="G96">
            <v>883.02782851617064</v>
          </cell>
          <cell r="H96">
            <v>3958.5048887933817</v>
          </cell>
          <cell r="I96">
            <v>958.62952616310304</v>
          </cell>
        </row>
        <row r="97">
          <cell r="B97">
            <v>0</v>
          </cell>
          <cell r="C97">
            <v>150.95652173913044</v>
          </cell>
          <cell r="D97">
            <v>0</v>
          </cell>
          <cell r="E97">
            <v>0</v>
          </cell>
          <cell r="F97">
            <v>134.78260869565216</v>
          </cell>
          <cell r="G97">
            <v>0</v>
          </cell>
          <cell r="H97">
            <v>0</v>
          </cell>
          <cell r="I97">
            <v>24.260869565217394</v>
          </cell>
        </row>
        <row r="98">
          <cell r="B98">
            <v>1357.9327115256494</v>
          </cell>
          <cell r="C98">
            <v>1442.0781145902731</v>
          </cell>
          <cell r="D98">
            <v>3418.0443037974683</v>
          </cell>
          <cell r="E98">
            <v>6351.5271485676212</v>
          </cell>
          <cell r="F98">
            <v>1175.1340772818121</v>
          </cell>
          <cell r="G98">
            <v>1346.3264490339773</v>
          </cell>
          <cell r="H98">
            <v>1935.3442704863423</v>
          </cell>
          <cell r="I98">
            <v>394.61292471685545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399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537.53242557119779</v>
          </cell>
          <cell r="C100">
            <v>5398.2677129009926</v>
          </cell>
          <cell r="D100">
            <v>750.57881375490422</v>
          </cell>
          <cell r="E100">
            <v>1481.4918070620815</v>
          </cell>
          <cell r="F100">
            <v>1507.712900992384</v>
          </cell>
          <cell r="G100">
            <v>2176.3507962150934</v>
          </cell>
          <cell r="H100">
            <v>347.42949457650587</v>
          </cell>
          <cell r="I100">
            <v>2002.6360489268404</v>
          </cell>
        </row>
        <row r="101">
          <cell r="B101">
            <v>373.83565797453002</v>
          </cell>
          <cell r="C101">
            <v>272.21043056397815</v>
          </cell>
          <cell r="D101">
            <v>234.10097028502122</v>
          </cell>
          <cell r="E101">
            <v>3783.7249848392962</v>
          </cell>
          <cell r="F101">
            <v>281.28411158277743</v>
          </cell>
          <cell r="G101">
            <v>299.43147362037598</v>
          </cell>
          <cell r="H101">
            <v>733.15342631898113</v>
          </cell>
          <cell r="I101">
            <v>7.2589448150394178</v>
          </cell>
        </row>
        <row r="102">
          <cell r="B102">
            <v>31.309382422802848</v>
          </cell>
          <cell r="C102">
            <v>0</v>
          </cell>
          <cell r="D102">
            <v>229.90032236172377</v>
          </cell>
          <cell r="E102">
            <v>33.993043773328807</v>
          </cell>
          <cell r="F102">
            <v>6267.1882422802801</v>
          </cell>
          <cell r="G102">
            <v>608.296572785884</v>
          </cell>
          <cell r="H102">
            <v>3343.0030539531699</v>
          </cell>
          <cell r="I102">
            <v>31.309382422802848</v>
          </cell>
        </row>
        <row r="103">
          <cell r="B103">
            <v>54.516806722689076</v>
          </cell>
          <cell r="C103">
            <v>12.720588235294118</v>
          </cell>
          <cell r="D103">
            <v>0</v>
          </cell>
          <cell r="E103">
            <v>127.20588235294117</v>
          </cell>
          <cell r="F103">
            <v>517.90966386554624</v>
          </cell>
          <cell r="G103">
            <v>109.03361344537815</v>
          </cell>
          <cell r="H103">
            <v>36.344537815126053</v>
          </cell>
          <cell r="I103">
            <v>7.26890756302521</v>
          </cell>
        </row>
        <row r="104">
          <cell r="B104">
            <v>43.074534161490682</v>
          </cell>
          <cell r="C104">
            <v>15.869565217391303</v>
          </cell>
          <cell r="D104">
            <v>2.2670807453416151</v>
          </cell>
          <cell r="E104">
            <v>3171.6459627329195</v>
          </cell>
          <cell r="F104">
            <v>11.335403726708075</v>
          </cell>
          <cell r="G104">
            <v>18.136645962732921</v>
          </cell>
          <cell r="H104">
            <v>0</v>
          </cell>
          <cell r="I104">
            <v>22.670807453416149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1178.5069551777435</v>
          </cell>
          <cell r="F105">
            <v>396.24420401854712</v>
          </cell>
          <cell r="G105">
            <v>2.5564142194744974</v>
          </cell>
          <cell r="H105">
            <v>25.564142194744978</v>
          </cell>
          <cell r="I105">
            <v>51.128284389489956</v>
          </cell>
        </row>
        <row r="106">
          <cell r="B106">
            <v>106</v>
          </cell>
          <cell r="C106">
            <v>30</v>
          </cell>
          <cell r="D106">
            <v>83</v>
          </cell>
          <cell r="E106">
            <v>10905</v>
          </cell>
          <cell r="F106">
            <v>0</v>
          </cell>
          <cell r="G106">
            <v>768</v>
          </cell>
          <cell r="H106">
            <v>560</v>
          </cell>
          <cell r="I106">
            <v>0</v>
          </cell>
        </row>
        <row r="107">
          <cell r="B107">
            <v>114.21052631578948</v>
          </cell>
          <cell r="C107">
            <v>16.315789473684209</v>
          </cell>
          <cell r="D107">
            <v>130.52631578947367</v>
          </cell>
          <cell r="E107">
            <v>110.94736842105263</v>
          </cell>
          <cell r="F107">
            <v>2838.9473684210525</v>
          </cell>
          <cell r="G107">
            <v>19.578947368421051</v>
          </cell>
          <cell r="H107">
            <v>163.15789473684211</v>
          </cell>
          <cell r="I107">
            <v>16.315789473684209</v>
          </cell>
        </row>
        <row r="108">
          <cell r="B108">
            <v>0</v>
          </cell>
          <cell r="C108">
            <v>0</v>
          </cell>
          <cell r="D108">
            <v>5534.1993581766983</v>
          </cell>
          <cell r="E108">
            <v>0</v>
          </cell>
          <cell r="F108">
            <v>0</v>
          </cell>
          <cell r="G108">
            <v>0</v>
          </cell>
          <cell r="H108">
            <v>23037.800641823305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1824.9406175771971</v>
          </cell>
          <cell r="F109">
            <v>771.97149643705461</v>
          </cell>
          <cell r="G109">
            <v>3.0878859857482186</v>
          </cell>
          <cell r="H109">
            <v>0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83</v>
          </cell>
          <cell r="F110">
            <v>80</v>
          </cell>
          <cell r="G110">
            <v>3</v>
          </cell>
          <cell r="H110">
            <v>119</v>
          </cell>
          <cell r="I110">
            <v>4</v>
          </cell>
        </row>
        <row r="111">
          <cell r="B111">
            <v>61.5</v>
          </cell>
          <cell r="C111">
            <v>0</v>
          </cell>
          <cell r="D111">
            <v>4.1000000000000005</v>
          </cell>
          <cell r="E111">
            <v>8.2000000000000011</v>
          </cell>
          <cell r="F111">
            <v>0</v>
          </cell>
          <cell r="G111">
            <v>0</v>
          </cell>
          <cell r="H111">
            <v>0</v>
          </cell>
          <cell r="I111">
            <v>8.2000000000000011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425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119.0967741935484</v>
          </cell>
          <cell r="F113">
            <v>0</v>
          </cell>
          <cell r="G113">
            <v>0</v>
          </cell>
          <cell r="H113">
            <v>22.903225806451612</v>
          </cell>
          <cell r="I113">
            <v>0</v>
          </cell>
        </row>
        <row r="114">
          <cell r="B114">
            <v>245.33992583436338</v>
          </cell>
          <cell r="C114">
            <v>206.93943139678601</v>
          </cell>
          <cell r="D114">
            <v>16.355995055624227</v>
          </cell>
          <cell r="E114">
            <v>124.71446229913474</v>
          </cell>
          <cell r="F114">
            <v>61.334981458590846</v>
          </cell>
          <cell r="G114">
            <v>122.224969097651</v>
          </cell>
          <cell r="H114">
            <v>672.64029666254635</v>
          </cell>
          <cell r="I114">
            <v>204.44993819530285</v>
          </cell>
        </row>
        <row r="115">
          <cell r="B115">
            <v>436.568965517241</v>
          </cell>
          <cell r="C115">
            <v>0</v>
          </cell>
          <cell r="D115">
            <v>0</v>
          </cell>
          <cell r="E115">
            <v>529.89655172413802</v>
          </cell>
          <cell r="F115">
            <v>0</v>
          </cell>
          <cell r="G115">
            <v>43.53448275862069</v>
          </cell>
          <cell r="H115">
            <v>0</v>
          </cell>
          <cell r="I115">
            <v>0</v>
          </cell>
        </row>
        <row r="116">
          <cell r="B116">
            <v>507.82874475034998</v>
          </cell>
          <cell r="C116">
            <v>0</v>
          </cell>
          <cell r="D116">
            <v>1271.7923471768499</v>
          </cell>
          <cell r="E116">
            <v>1221.3789080728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346.941176470588</v>
          </cell>
          <cell r="C117">
            <v>0</v>
          </cell>
          <cell r="D117">
            <v>14.369747899159663</v>
          </cell>
          <cell r="E117">
            <v>436.68907563025198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7.3118279569892479</v>
          </cell>
          <cell r="D119">
            <v>0</v>
          </cell>
          <cell r="E119">
            <v>286.98924731182797</v>
          </cell>
          <cell r="F119">
            <v>0</v>
          </cell>
          <cell r="G119">
            <v>45.698924731182792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410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174.98393574297188</v>
          </cell>
          <cell r="F121">
            <v>7.5100401606425704</v>
          </cell>
          <cell r="G121">
            <v>0</v>
          </cell>
          <cell r="H121">
            <v>4.5060240963855422</v>
          </cell>
          <cell r="I121">
            <v>0</v>
          </cell>
        </row>
        <row r="122">
          <cell r="B122">
            <v>50.666666666666664</v>
          </cell>
          <cell r="C122">
            <v>0</v>
          </cell>
          <cell r="D122">
            <v>139.33333333333331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1951.2437608821822</v>
          </cell>
          <cell r="D123">
            <v>0</v>
          </cell>
          <cell r="E123">
            <v>490.49332559489261</v>
          </cell>
          <cell r="F123">
            <v>199.26291352292515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489.09836065573768</v>
          </cell>
          <cell r="D124">
            <v>0</v>
          </cell>
          <cell r="E124">
            <v>0</v>
          </cell>
          <cell r="F124">
            <v>20.901639344262293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6849.8769383862673</v>
          </cell>
          <cell r="C125">
            <v>103.08317439256987</v>
          </cell>
          <cell r="D125">
            <v>270.59333278049587</v>
          </cell>
          <cell r="E125">
            <v>1497.2831080520773</v>
          </cell>
          <cell r="F125">
            <v>61684.937452359227</v>
          </cell>
          <cell r="G125">
            <v>1468.9352350941206</v>
          </cell>
          <cell r="H125">
            <v>1453.4727589352351</v>
          </cell>
          <cell r="I125">
            <v>0</v>
          </cell>
        </row>
        <row r="126">
          <cell r="B126">
            <v>128.22985753621401</v>
          </cell>
          <cell r="C126">
            <v>4376.2260265772802</v>
          </cell>
          <cell r="D126">
            <v>21.546270800909852</v>
          </cell>
          <cell r="E126">
            <v>1474.1240272955824</v>
          </cell>
          <cell r="F126">
            <v>6111.7466778403004</v>
          </cell>
          <cell r="G126">
            <v>394.46570094576799</v>
          </cell>
          <cell r="H126">
            <v>60.523883634622301</v>
          </cell>
          <cell r="I126">
            <v>2431.1375553693283</v>
          </cell>
        </row>
        <row r="127">
          <cell r="B127">
            <v>324.9141221374046</v>
          </cell>
          <cell r="C127">
            <v>3511.0515267175601</v>
          </cell>
          <cell r="D127">
            <v>1421.9770992366412</v>
          </cell>
          <cell r="E127">
            <v>3655.7604961832099</v>
          </cell>
          <cell r="F127">
            <v>1137.199427480916</v>
          </cell>
          <cell r="G127">
            <v>2326.0028625954201</v>
          </cell>
          <cell r="H127">
            <v>1571.4666030534299</v>
          </cell>
          <cell r="I127">
            <v>72.627862595419842</v>
          </cell>
        </row>
        <row r="128">
          <cell r="B128">
            <v>0</v>
          </cell>
          <cell r="C128">
            <v>159.375</v>
          </cell>
          <cell r="D128">
            <v>173.125</v>
          </cell>
          <cell r="E128">
            <v>0</v>
          </cell>
          <cell r="F128">
            <v>0</v>
          </cell>
          <cell r="G128">
            <v>237.5</v>
          </cell>
          <cell r="H128">
            <v>455.20833333333337</v>
          </cell>
          <cell r="I128">
            <v>494.79166666666663</v>
          </cell>
        </row>
        <row r="129">
          <cell r="B129">
            <v>0</v>
          </cell>
          <cell r="C129">
            <v>2716.2395768512761</v>
          </cell>
          <cell r="D129">
            <v>0</v>
          </cell>
          <cell r="E129">
            <v>791.8189172370877</v>
          </cell>
          <cell r="F129">
            <v>9191.1132545115124</v>
          </cell>
          <cell r="G129">
            <v>20.046048537647792</v>
          </cell>
          <cell r="H129">
            <v>10.023024268823896</v>
          </cell>
          <cell r="I129">
            <v>19484.759178593653</v>
          </cell>
        </row>
        <row r="130">
          <cell r="B130">
            <v>247.82493737823543</v>
          </cell>
          <cell r="C130">
            <v>3221.7241859170608</v>
          </cell>
          <cell r="D130">
            <v>0</v>
          </cell>
          <cell r="E130">
            <v>63.998747564709156</v>
          </cell>
          <cell r="F130">
            <v>6168.3899248538819</v>
          </cell>
          <cell r="G130">
            <v>0</v>
          </cell>
          <cell r="H130">
            <v>0</v>
          </cell>
          <cell r="I130">
            <v>83.062204286111893</v>
          </cell>
        </row>
        <row r="131">
          <cell r="B131">
            <v>4566.8951536268596</v>
          </cell>
          <cell r="C131">
            <v>1261.0757047830218</v>
          </cell>
          <cell r="D131">
            <v>4173.0858409882803</v>
          </cell>
          <cell r="E131">
            <v>6044.7475451377904</v>
          </cell>
          <cell r="F131">
            <v>4080.4561292366175</v>
          </cell>
          <cell r="G131">
            <v>1759.3208742477036</v>
          </cell>
          <cell r="H131">
            <v>3361.6306620209102</v>
          </cell>
          <cell r="I131">
            <v>1872.7880899588199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240.7303370786517</v>
          </cell>
          <cell r="G132">
            <v>616.2696629213483</v>
          </cell>
          <cell r="H132">
            <v>0</v>
          </cell>
          <cell r="I132">
            <v>0</v>
          </cell>
        </row>
        <row r="133">
          <cell r="B133">
            <v>649.51807707588398</v>
          </cell>
          <cell r="C133">
            <v>0</v>
          </cell>
          <cell r="D133">
            <v>0</v>
          </cell>
          <cell r="E133">
            <v>0</v>
          </cell>
          <cell r="F133">
            <v>3068.3750496622965</v>
          </cell>
          <cell r="G133">
            <v>0</v>
          </cell>
          <cell r="H133">
            <v>0</v>
          </cell>
          <cell r="I133">
            <v>3303.1068732618201</v>
          </cell>
        </row>
        <row r="134">
          <cell r="B134">
            <v>21</v>
          </cell>
          <cell r="C134">
            <v>190</v>
          </cell>
          <cell r="D134">
            <v>19</v>
          </cell>
          <cell r="E134">
            <v>108</v>
          </cell>
          <cell r="F134">
            <v>1986</v>
          </cell>
          <cell r="G134">
            <v>0</v>
          </cell>
          <cell r="H134">
            <v>0</v>
          </cell>
          <cell r="I134">
            <v>30</v>
          </cell>
        </row>
        <row r="135">
          <cell r="B135">
            <v>31.345794392523363</v>
          </cell>
          <cell r="C135">
            <v>40.990654205607477</v>
          </cell>
          <cell r="D135">
            <v>0</v>
          </cell>
          <cell r="E135">
            <v>89.214953271028037</v>
          </cell>
          <cell r="F135">
            <v>96.44859813084112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71</v>
          </cell>
          <cell r="C136">
            <v>9</v>
          </cell>
          <cell r="D136">
            <v>0</v>
          </cell>
          <cell r="E136">
            <v>0</v>
          </cell>
          <cell r="F136">
            <v>0</v>
          </cell>
          <cell r="G136">
            <v>150</v>
          </cell>
          <cell r="H136">
            <v>0</v>
          </cell>
          <cell r="I136">
            <v>0</v>
          </cell>
        </row>
        <row r="137">
          <cell r="B137">
            <v>21</v>
          </cell>
          <cell r="C137">
            <v>16</v>
          </cell>
          <cell r="D137">
            <v>0</v>
          </cell>
          <cell r="E137">
            <v>43</v>
          </cell>
          <cell r="F137">
            <v>0</v>
          </cell>
          <cell r="G137">
            <v>0</v>
          </cell>
          <cell r="H137">
            <v>57</v>
          </cell>
          <cell r="I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774</v>
          </cell>
          <cell r="H138">
            <v>121</v>
          </cell>
          <cell r="I138">
            <v>0</v>
          </cell>
        </row>
        <row r="139">
          <cell r="B139">
            <v>86.596858638743456</v>
          </cell>
          <cell r="C139">
            <v>31.174869109947643</v>
          </cell>
          <cell r="D139">
            <v>1016.6471204188481</v>
          </cell>
          <cell r="E139">
            <v>0</v>
          </cell>
          <cell r="F139">
            <v>190.5130890052356</v>
          </cell>
          <cell r="G139">
            <v>199.17277486910996</v>
          </cell>
          <cell r="H139">
            <v>103.91623036649214</v>
          </cell>
          <cell r="I139">
            <v>25.979057591623036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10</v>
          </cell>
        </row>
        <row r="141">
          <cell r="B141">
            <v>1428.6198243412798</v>
          </cell>
          <cell r="C141">
            <v>497.88833124215802</v>
          </cell>
          <cell r="D141">
            <v>0</v>
          </cell>
          <cell r="E141">
            <v>1243.14554579674</v>
          </cell>
          <cell r="F141">
            <v>2833.6260978670011</v>
          </cell>
          <cell r="G141">
            <v>0</v>
          </cell>
          <cell r="H141">
            <v>0</v>
          </cell>
          <cell r="I141">
            <v>583.72020075282296</v>
          </cell>
        </row>
        <row r="142">
          <cell r="B142">
            <v>56789</v>
          </cell>
          <cell r="C142">
            <v>14942</v>
          </cell>
          <cell r="D142">
            <v>327228</v>
          </cell>
          <cell r="E142">
            <v>19199</v>
          </cell>
          <cell r="F142">
            <v>12354</v>
          </cell>
          <cell r="G142">
            <v>13163</v>
          </cell>
          <cell r="H142">
            <v>30922</v>
          </cell>
          <cell r="I142">
            <v>5388</v>
          </cell>
        </row>
        <row r="143">
          <cell r="B143">
            <v>223584.75053984299</v>
          </cell>
          <cell r="C143">
            <v>109446.61594582695</v>
          </cell>
          <cell r="D143">
            <v>29674.665590473593</v>
          </cell>
          <cell r="E143">
            <v>246491.698945471</v>
          </cell>
          <cell r="F143">
            <v>8795.849598524077</v>
          </cell>
          <cell r="G143">
            <v>55909.107234952513</v>
          </cell>
          <cell r="H143">
            <v>56137.205643724192</v>
          </cell>
          <cell r="I143">
            <v>15170.106501184509</v>
          </cell>
        </row>
      </sheetData>
      <sheetData sheetId="7">
        <row r="82">
          <cell r="B82">
            <v>740</v>
          </cell>
          <cell r="C82">
            <v>268642</v>
          </cell>
          <cell r="D82">
            <v>120034</v>
          </cell>
          <cell r="E82">
            <v>104039</v>
          </cell>
          <cell r="F82">
            <v>4500</v>
          </cell>
          <cell r="G82">
            <v>0</v>
          </cell>
          <cell r="H82">
            <v>1221</v>
          </cell>
          <cell r="I82">
            <v>6883</v>
          </cell>
        </row>
        <row r="83">
          <cell r="B83">
            <v>1252.0113020489096</v>
          </cell>
          <cell r="C83">
            <v>2243.5744877726374</v>
          </cell>
          <cell r="D83">
            <v>2777.4931262392602</v>
          </cell>
          <cell r="E83">
            <v>958.07699933906156</v>
          </cell>
          <cell r="F83">
            <v>2909.5775280898879</v>
          </cell>
          <cell r="G83">
            <v>4453.6627891606095</v>
          </cell>
          <cell r="H83">
            <v>11963.87025776603</v>
          </cell>
          <cell r="I83">
            <v>1588.7335095836088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B85">
            <v>10322.431086017934</v>
          </cell>
          <cell r="C85">
            <v>269912.4572862467</v>
          </cell>
          <cell r="D85">
            <v>26652.626296173283</v>
          </cell>
          <cell r="E85">
            <v>4478.5150743569875</v>
          </cell>
          <cell r="F85">
            <v>11944.52739953504</v>
          </cell>
          <cell r="G85">
            <v>38886.618694416764</v>
          </cell>
          <cell r="H85">
            <v>1856.9452747333842</v>
          </cell>
          <cell r="I85">
            <v>79957.878888519874</v>
          </cell>
        </row>
        <row r="86">
          <cell r="B86">
            <v>0</v>
          </cell>
          <cell r="C86">
            <v>46.694762684124392</v>
          </cell>
          <cell r="D86">
            <v>163.97463175122749</v>
          </cell>
          <cell r="E86">
            <v>0</v>
          </cell>
          <cell r="F86">
            <v>0</v>
          </cell>
          <cell r="G86">
            <v>0</v>
          </cell>
          <cell r="H86">
            <v>2203.341243862521</v>
          </cell>
          <cell r="I86">
            <v>239.98936170212767</v>
          </cell>
        </row>
        <row r="87">
          <cell r="B87">
            <v>1055.2688842688842</v>
          </cell>
          <cell r="C87">
            <v>1005.1583506583506</v>
          </cell>
          <cell r="D87">
            <v>971.26004851004848</v>
          </cell>
          <cell r="E87">
            <v>856.30058905058911</v>
          </cell>
          <cell r="F87">
            <v>9451.7309424809428</v>
          </cell>
          <cell r="G87">
            <v>508.47453222453225</v>
          </cell>
          <cell r="H87">
            <v>0</v>
          </cell>
          <cell r="I87">
            <v>3165.8066528066529</v>
          </cell>
        </row>
        <row r="88">
          <cell r="B88">
            <v>41.071057754704697</v>
          </cell>
          <cell r="C88">
            <v>1452.4971122647601</v>
          </cell>
          <cell r="D88">
            <v>360.23157040882501</v>
          </cell>
          <cell r="E88">
            <v>10.7497404282933</v>
          </cell>
          <cell r="F88">
            <v>720.33971447112299</v>
          </cell>
          <cell r="G88">
            <v>6024.2897469175896</v>
          </cell>
          <cell r="H88">
            <v>0</v>
          </cell>
          <cell r="I88">
            <v>25511.8210577547</v>
          </cell>
        </row>
        <row r="89">
          <cell r="B89">
            <v>0</v>
          </cell>
          <cell r="C89">
            <v>0</v>
          </cell>
          <cell r="D89">
            <v>90</v>
          </cell>
          <cell r="E89">
            <v>0</v>
          </cell>
          <cell r="F89">
            <v>30</v>
          </cell>
          <cell r="G89">
            <v>301</v>
          </cell>
          <cell r="H89">
            <v>0</v>
          </cell>
          <cell r="I89">
            <v>0</v>
          </cell>
        </row>
        <row r="90">
          <cell r="B90">
            <v>543.05329927628782</v>
          </cell>
          <cell r="C90">
            <v>1652.9590464027247</v>
          </cell>
          <cell r="D90">
            <v>2133.269135802469</v>
          </cell>
          <cell r="E90">
            <v>488.96432524478502</v>
          </cell>
          <cell r="F90">
            <v>7087.8191570881218</v>
          </cell>
          <cell r="G90">
            <v>5629.5804171988084</v>
          </cell>
          <cell r="H90">
            <v>7444.8063856960407</v>
          </cell>
          <cell r="I90">
            <v>430.54823329076203</v>
          </cell>
        </row>
        <row r="91">
          <cell r="B91">
            <v>0</v>
          </cell>
          <cell r="C91">
            <v>0</v>
          </cell>
          <cell r="D91">
            <v>27.8581560283688</v>
          </cell>
          <cell r="E91">
            <v>30.1418439716312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3123.2162542747901</v>
          </cell>
          <cell r="C92">
            <v>1635.7159525246429</v>
          </cell>
          <cell r="D92">
            <v>782.29893381613351</v>
          </cell>
          <cell r="E92">
            <v>1943.0907262120299</v>
          </cell>
          <cell r="F92">
            <v>687.07302353651176</v>
          </cell>
          <cell r="G92">
            <v>303.75859987929994</v>
          </cell>
          <cell r="H92">
            <v>3190.6706900020117</v>
          </cell>
          <cell r="I92">
            <v>318.17581975457699</v>
          </cell>
        </row>
        <row r="93">
          <cell r="B93">
            <v>177.74139869574901</v>
          </cell>
          <cell r="C93">
            <v>2153.5844389476101</v>
          </cell>
          <cell r="D93">
            <v>45.751293006521252</v>
          </cell>
          <cell r="E93">
            <v>27.03485495839892</v>
          </cell>
          <cell r="F93">
            <v>3609.3073982460101</v>
          </cell>
          <cell r="G93">
            <v>1301.7874971891199</v>
          </cell>
          <cell r="H93">
            <v>13.3184169102765</v>
          </cell>
          <cell r="I93">
            <v>1919.4747020463235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3357.0535714285702</v>
          </cell>
          <cell r="F94">
            <v>623.24936224489795</v>
          </cell>
          <cell r="G94">
            <v>304.697066326531</v>
          </cell>
          <cell r="H94">
            <v>60</v>
          </cell>
          <cell r="I94">
            <v>0</v>
          </cell>
        </row>
        <row r="95">
          <cell r="B95">
            <v>703.14539377480685</v>
          </cell>
          <cell r="C95">
            <v>1856.2487988301652</v>
          </cell>
          <cell r="D95">
            <v>50.912680175475245</v>
          </cell>
          <cell r="E95">
            <v>837.99519532066017</v>
          </cell>
          <cell r="F95">
            <v>1011.3735115939003</v>
          </cell>
          <cell r="G95">
            <v>1770.9356590766658</v>
          </cell>
          <cell r="H95">
            <v>11.00814706496762</v>
          </cell>
          <cell r="I95">
            <v>345.3806141633591</v>
          </cell>
        </row>
        <row r="96">
          <cell r="B96">
            <v>4991.7639224211907</v>
          </cell>
          <cell r="C96">
            <v>3606.4735968876935</v>
          </cell>
          <cell r="D96">
            <v>3154.8217632587675</v>
          </cell>
          <cell r="E96">
            <v>9243.6951770696251</v>
          </cell>
          <cell r="F96">
            <v>1963.3372618570854</v>
          </cell>
          <cell r="G96">
            <v>1506.6296241203729</v>
          </cell>
          <cell r="H96">
            <v>3518.8396590193943</v>
          </cell>
          <cell r="I96">
            <v>1471.2389953658676</v>
          </cell>
        </row>
        <row r="97">
          <cell r="B97">
            <v>0</v>
          </cell>
          <cell r="C97">
            <v>194.92788461538461</v>
          </cell>
          <cell r="D97">
            <v>0</v>
          </cell>
          <cell r="E97">
            <v>0</v>
          </cell>
          <cell r="F97">
            <v>63.701923076923066</v>
          </cell>
          <cell r="G97">
            <v>0</v>
          </cell>
          <cell r="H97">
            <v>0</v>
          </cell>
          <cell r="I97">
            <v>6.3701923076923075</v>
          </cell>
        </row>
        <row r="98">
          <cell r="B98">
            <v>1901.72088808337</v>
          </cell>
          <cell r="C98">
            <v>1075.9664703217038</v>
          </cell>
          <cell r="D98">
            <v>3024.4993203443601</v>
          </cell>
          <cell r="E98">
            <v>2325.6465790666098</v>
          </cell>
          <cell r="F98">
            <v>2316.7761667421801</v>
          </cell>
          <cell r="G98">
            <v>1855.7154508382418</v>
          </cell>
          <cell r="H98">
            <v>1618.3058450385138</v>
          </cell>
          <cell r="I98">
            <v>302.36927956502001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1984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401.09132107738299</v>
          </cell>
          <cell r="C100">
            <v>2623.17169730654</v>
          </cell>
          <cell r="D100">
            <v>513.31205643437363</v>
          </cell>
          <cell r="E100">
            <v>846.70029927319354</v>
          </cell>
          <cell r="F100">
            <v>811.4211201368106</v>
          </cell>
          <cell r="G100">
            <v>1162.4489525438221</v>
          </cell>
          <cell r="H100">
            <v>336.91616075245832</v>
          </cell>
          <cell r="I100">
            <v>1556.7383924754099</v>
          </cell>
        </row>
        <row r="101">
          <cell r="B101">
            <v>262.52056663168935</v>
          </cell>
          <cell r="C101">
            <v>210.23431269674708</v>
          </cell>
          <cell r="D101">
            <v>199.34134312696744</v>
          </cell>
          <cell r="E101">
            <v>251.62759706190974</v>
          </cell>
          <cell r="F101">
            <v>136.16211962224554</v>
          </cell>
          <cell r="G101">
            <v>239.64533053515214</v>
          </cell>
          <cell r="H101">
            <v>770.40083945435504</v>
          </cell>
          <cell r="I101">
            <v>6.2678908709338899</v>
          </cell>
        </row>
        <row r="102">
          <cell r="B102">
            <v>181</v>
          </cell>
          <cell r="C102">
            <v>0</v>
          </cell>
          <cell r="D102">
            <v>56</v>
          </cell>
          <cell r="E102">
            <v>1284</v>
          </cell>
          <cell r="F102">
            <v>5628</v>
          </cell>
          <cell r="G102">
            <v>1582</v>
          </cell>
          <cell r="H102">
            <v>7215</v>
          </cell>
          <cell r="I102">
            <v>41</v>
          </cell>
        </row>
        <row r="103">
          <cell r="B103">
            <v>198.2248520710059</v>
          </cell>
          <cell r="C103">
            <v>17.751479289940825</v>
          </cell>
          <cell r="D103">
            <v>0</v>
          </cell>
          <cell r="E103">
            <v>313.60946745562126</v>
          </cell>
          <cell r="F103">
            <v>843.1952662721892</v>
          </cell>
          <cell r="G103">
            <v>59.171597633136088</v>
          </cell>
          <cell r="H103">
            <v>59.171597633136088</v>
          </cell>
          <cell r="I103">
            <v>8.8757396449704125</v>
          </cell>
        </row>
        <row r="104">
          <cell r="B104">
            <v>20</v>
          </cell>
          <cell r="C104">
            <v>5</v>
          </cell>
          <cell r="D104">
            <v>0</v>
          </cell>
          <cell r="E104">
            <v>1356</v>
          </cell>
          <cell r="F104">
            <v>14.8</v>
          </cell>
          <cell r="G104">
            <v>1</v>
          </cell>
          <cell r="H104">
            <v>0</v>
          </cell>
          <cell r="I104">
            <v>5</v>
          </cell>
        </row>
        <row r="105">
          <cell r="B105">
            <v>0</v>
          </cell>
          <cell r="C105">
            <v>6.7532467532467502</v>
          </cell>
          <cell r="D105">
            <v>0</v>
          </cell>
          <cell r="E105">
            <v>300.64285714285717</v>
          </cell>
          <cell r="F105">
            <v>184.1883116883117</v>
          </cell>
          <cell r="G105">
            <v>35.649350649350644</v>
          </cell>
          <cell r="H105">
            <v>0</v>
          </cell>
          <cell r="I105">
            <v>21.7662337662338</v>
          </cell>
        </row>
        <row r="106">
          <cell r="B106">
            <v>58.336267149883497</v>
          </cell>
          <cell r="C106">
            <v>13.336267149883501</v>
          </cell>
          <cell r="D106">
            <v>56.71654154801967</v>
          </cell>
          <cell r="E106">
            <v>5503.4675122961398</v>
          </cell>
          <cell r="F106">
            <v>0</v>
          </cell>
          <cell r="G106">
            <v>336.94537923893301</v>
          </cell>
          <cell r="H106">
            <v>475.19803261713702</v>
          </cell>
          <cell r="I106">
            <v>0</v>
          </cell>
        </row>
        <row r="107">
          <cell r="B107">
            <v>65.472837022132808</v>
          </cell>
          <cell r="C107">
            <v>16.368209255533202</v>
          </cell>
          <cell r="D107">
            <v>0</v>
          </cell>
          <cell r="E107">
            <v>108.03018108651915</v>
          </cell>
          <cell r="F107">
            <v>2848.0684104627767</v>
          </cell>
          <cell r="G107">
            <v>134.21931589537226</v>
          </cell>
          <cell r="H107">
            <v>65.472837022132808</v>
          </cell>
          <cell r="I107">
            <v>16.368209255533202</v>
          </cell>
        </row>
        <row r="108">
          <cell r="B108">
            <v>0</v>
          </cell>
          <cell r="C108">
            <v>0</v>
          </cell>
          <cell r="D108">
            <v>2481.2111031689296</v>
          </cell>
          <cell r="E108">
            <v>0</v>
          </cell>
          <cell r="F108">
            <v>0</v>
          </cell>
          <cell r="G108">
            <v>0</v>
          </cell>
          <cell r="H108">
            <v>9820.7888968310708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1070.6730769230771</v>
          </cell>
          <cell r="F109">
            <v>408.65384615384619</v>
          </cell>
          <cell r="G109">
            <v>134.03846153846155</v>
          </cell>
          <cell r="H109">
            <v>86.634615384615401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241.40495867768595</v>
          </cell>
          <cell r="F110">
            <v>57.024793388429757</v>
          </cell>
          <cell r="G110">
            <v>39.917355371900825</v>
          </cell>
          <cell r="H110">
            <v>121.65289256198348</v>
          </cell>
          <cell r="I110">
            <v>0</v>
          </cell>
        </row>
        <row r="111">
          <cell r="B111">
            <v>113.60000000000001</v>
          </cell>
          <cell r="C111">
            <v>0</v>
          </cell>
          <cell r="D111">
            <v>0</v>
          </cell>
          <cell r="E111">
            <v>11.36</v>
          </cell>
          <cell r="F111">
            <v>0</v>
          </cell>
          <cell r="G111">
            <v>11.36</v>
          </cell>
          <cell r="H111">
            <v>0</v>
          </cell>
          <cell r="I111">
            <v>5.68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504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260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12.2900569981001</v>
          </cell>
          <cell r="C114">
            <v>191.22355921469284</v>
          </cell>
          <cell r="D114">
            <v>12.005066497783409</v>
          </cell>
          <cell r="E114">
            <v>54.022799240025329</v>
          </cell>
          <cell r="F114">
            <v>150.06333122229259</v>
          </cell>
          <cell r="G114">
            <v>512.50284990500302</v>
          </cell>
          <cell r="H114">
            <v>328.42431918936029</v>
          </cell>
          <cell r="I114">
            <v>93.46801773274224</v>
          </cell>
        </row>
        <row r="115">
          <cell r="B115">
            <v>158.41801801801799</v>
          </cell>
          <cell r="C115">
            <v>38.273873873873868</v>
          </cell>
          <cell r="D115">
            <v>0</v>
          </cell>
          <cell r="E115">
            <v>870.94774774774805</v>
          </cell>
          <cell r="F115">
            <v>0</v>
          </cell>
          <cell r="G115">
            <v>50.36036036036036</v>
          </cell>
          <cell r="H115">
            <v>0</v>
          </cell>
          <cell r="I115">
            <v>0</v>
          </cell>
        </row>
        <row r="116">
          <cell r="B116">
            <v>798.17252657399797</v>
          </cell>
          <cell r="C116">
            <v>0</v>
          </cell>
          <cell r="D116">
            <v>1394.96524938675</v>
          </cell>
          <cell r="E116">
            <v>1051.8622240392499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248.67346938775501</v>
          </cell>
          <cell r="C117">
            <v>0</v>
          </cell>
          <cell r="D117">
            <v>13.520408163265307</v>
          </cell>
          <cell r="E117">
            <v>510.27210884353701</v>
          </cell>
          <cell r="F117">
            <v>0</v>
          </cell>
          <cell r="G117">
            <v>22.534013605442176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71</v>
          </cell>
          <cell r="C119">
            <v>74</v>
          </cell>
          <cell r="D119">
            <v>0</v>
          </cell>
          <cell r="E119">
            <v>263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689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197.41463414634148</v>
          </cell>
          <cell r="F121">
            <v>12.987804878048781</v>
          </cell>
          <cell r="G121">
            <v>0</v>
          </cell>
          <cell r="H121">
            <v>0</v>
          </cell>
          <cell r="I121">
            <v>2.5975609756097562</v>
          </cell>
        </row>
        <row r="122">
          <cell r="B122">
            <v>0</v>
          </cell>
          <cell r="C122">
            <v>0</v>
          </cell>
          <cell r="D122">
            <v>119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3346.5857988165681</v>
          </cell>
          <cell r="D123">
            <v>0</v>
          </cell>
          <cell r="E123">
            <v>236.22958579881654</v>
          </cell>
          <cell r="F123">
            <v>269.38461538461542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738.8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0</v>
          </cell>
          <cell r="C125">
            <v>32.049939800031403</v>
          </cell>
          <cell r="D125">
            <v>0</v>
          </cell>
          <cell r="E125">
            <v>0</v>
          </cell>
          <cell r="F125">
            <v>11409.77856881118</v>
          </cell>
          <cell r="G125">
            <v>775.60854316075984</v>
          </cell>
          <cell r="H125">
            <v>27.562948228027004</v>
          </cell>
          <cell r="I125">
            <v>0</v>
          </cell>
        </row>
        <row r="126">
          <cell r="B126">
            <v>375.99415273067399</v>
          </cell>
          <cell r="C126">
            <v>2080.61209215297</v>
          </cell>
          <cell r="D126">
            <v>230.912875687054</v>
          </cell>
          <cell r="E126">
            <v>650.45842591509768</v>
          </cell>
          <cell r="F126">
            <v>4149.6035551397499</v>
          </cell>
          <cell r="G126">
            <v>317.67816629634001</v>
          </cell>
          <cell r="H126">
            <v>61.8257513741083</v>
          </cell>
          <cell r="I126">
            <v>3146.9149807040098</v>
          </cell>
        </row>
        <row r="127">
          <cell r="B127">
            <v>296.44892359645416</v>
          </cell>
          <cell r="C127">
            <v>1535.2933727311099</v>
          </cell>
          <cell r="D127">
            <v>2558.8222878851834</v>
          </cell>
          <cell r="E127">
            <v>5295.5139299282391</v>
          </cell>
          <cell r="F127">
            <v>140.42317433516249</v>
          </cell>
          <cell r="G127">
            <v>4749.4238075137182</v>
          </cell>
          <cell r="H127">
            <v>156.02574926129165</v>
          </cell>
          <cell r="I127">
            <v>53.048754748839166</v>
          </cell>
        </row>
        <row r="128">
          <cell r="B128">
            <v>5.15</v>
          </cell>
          <cell r="C128">
            <v>0</v>
          </cell>
          <cell r="D128">
            <v>507.79</v>
          </cell>
          <cell r="E128">
            <v>0</v>
          </cell>
          <cell r="F128">
            <v>0</v>
          </cell>
          <cell r="G128">
            <v>253.38</v>
          </cell>
          <cell r="H128">
            <v>57.68</v>
          </cell>
          <cell r="I128">
            <v>206</v>
          </cell>
        </row>
        <row r="129">
          <cell r="B129">
            <v>0</v>
          </cell>
          <cell r="C129">
            <v>2964.1911376160638</v>
          </cell>
          <cell r="D129">
            <v>0</v>
          </cell>
          <cell r="E129">
            <v>43.209783347172944</v>
          </cell>
          <cell r="F129">
            <v>8706.7713444553483</v>
          </cell>
          <cell r="G129">
            <v>32.407337510379712</v>
          </cell>
          <cell r="H129">
            <v>0</v>
          </cell>
          <cell r="I129">
            <v>16873.420397071037</v>
          </cell>
        </row>
        <row r="130">
          <cell r="B130">
            <v>524.34049039098738</v>
          </cell>
          <cell r="C130">
            <v>10805.066224872984</v>
          </cell>
          <cell r="D130">
            <v>0</v>
          </cell>
          <cell r="E130">
            <v>242.60530152418818</v>
          </cell>
          <cell r="F130">
            <v>11817.225977468521</v>
          </cell>
          <cell r="G130">
            <v>0</v>
          </cell>
          <cell r="H130">
            <v>0</v>
          </cell>
          <cell r="I130">
            <v>229.56200574331788</v>
          </cell>
        </row>
        <row r="131">
          <cell r="B131">
            <v>1842.5203656560986</v>
          </cell>
          <cell r="C131">
            <v>1805.4325966211527</v>
          </cell>
          <cell r="D131">
            <v>7232.1149618143972</v>
          </cell>
          <cell r="E131">
            <v>6328.65690812312</v>
          </cell>
          <cell r="F131">
            <v>3449.1625202499417</v>
          </cell>
          <cell r="G131">
            <v>2381.0347720435088</v>
          </cell>
          <cell r="H131">
            <v>1722.3559939828747</v>
          </cell>
          <cell r="I131">
            <v>879.72188150891009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854</v>
          </cell>
          <cell r="G132">
            <v>0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26.973079968329372</v>
          </cell>
          <cell r="D133">
            <v>0</v>
          </cell>
          <cell r="E133">
            <v>0</v>
          </cell>
          <cell r="F133">
            <v>182.02692003167061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131.39016777214201</v>
          </cell>
          <cell r="C134">
            <v>190.72766289504489</v>
          </cell>
          <cell r="D134">
            <v>28.255950058525169</v>
          </cell>
          <cell r="E134">
            <v>193.55325790089739</v>
          </cell>
          <cell r="F134">
            <v>2917.426843542723</v>
          </cell>
          <cell r="G134">
            <v>0</v>
          </cell>
          <cell r="H134">
            <v>0</v>
          </cell>
          <cell r="I134">
            <v>159.64611783066721</v>
          </cell>
        </row>
        <row r="135">
          <cell r="B135">
            <v>33.189189189189193</v>
          </cell>
          <cell r="C135">
            <v>38.72072072072072</v>
          </cell>
          <cell r="D135">
            <v>0</v>
          </cell>
          <cell r="E135">
            <v>116.16216216216218</v>
          </cell>
          <cell r="F135">
            <v>110.63063063063062</v>
          </cell>
          <cell r="G135">
            <v>0</v>
          </cell>
          <cell r="H135">
            <v>0</v>
          </cell>
          <cell r="I135">
            <v>8.2972972972972983</v>
          </cell>
        </row>
        <row r="136">
          <cell r="B136">
            <v>3</v>
          </cell>
          <cell r="C136">
            <v>35</v>
          </cell>
          <cell r="D136">
            <v>0</v>
          </cell>
          <cell r="E136">
            <v>0</v>
          </cell>
          <cell r="F136">
            <v>0</v>
          </cell>
          <cell r="G136">
            <v>72</v>
          </cell>
          <cell r="H136">
            <v>1</v>
          </cell>
          <cell r="I136">
            <v>1</v>
          </cell>
        </row>
        <row r="137">
          <cell r="B137">
            <v>0</v>
          </cell>
          <cell r="C137">
            <v>7</v>
          </cell>
          <cell r="D137">
            <v>0</v>
          </cell>
          <cell r="E137">
            <v>63</v>
          </cell>
          <cell r="F137">
            <v>0</v>
          </cell>
          <cell r="G137">
            <v>0</v>
          </cell>
          <cell r="H137">
            <v>31</v>
          </cell>
          <cell r="I137">
            <v>139</v>
          </cell>
        </row>
        <row r="138">
          <cell r="B138">
            <v>0</v>
          </cell>
          <cell r="C138">
            <v>80</v>
          </cell>
          <cell r="D138">
            <v>0</v>
          </cell>
          <cell r="E138">
            <v>0</v>
          </cell>
          <cell r="F138">
            <v>1015</v>
          </cell>
          <cell r="G138">
            <v>797</v>
          </cell>
          <cell r="H138">
            <v>60</v>
          </cell>
          <cell r="I138">
            <v>0</v>
          </cell>
        </row>
        <row r="139">
          <cell r="B139">
            <v>174.07462686567166</v>
          </cell>
          <cell r="C139">
            <v>31.940298507462689</v>
          </cell>
          <cell r="D139">
            <v>399.25373134328356</v>
          </cell>
          <cell r="E139">
            <v>0</v>
          </cell>
          <cell r="F139">
            <v>63.880597014925378</v>
          </cell>
          <cell r="G139">
            <v>269.8955223880597</v>
          </cell>
          <cell r="H139">
            <v>0</v>
          </cell>
          <cell r="I139">
            <v>23.955223880597018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B141">
            <v>370.130060292851</v>
          </cell>
          <cell r="C141">
            <v>101.24633936261843</v>
          </cell>
          <cell r="D141">
            <v>41.494401378122312</v>
          </cell>
          <cell r="E141">
            <v>1138.6063738156761</v>
          </cell>
          <cell r="F141">
            <v>1991.7312661498706</v>
          </cell>
          <cell r="G141">
            <v>0</v>
          </cell>
          <cell r="H141">
            <v>0</v>
          </cell>
          <cell r="I141">
            <v>210.79155900086133</v>
          </cell>
        </row>
        <row r="142">
          <cell r="B142">
            <v>5439.4391757026488</v>
          </cell>
          <cell r="C142">
            <v>6331.1836651022286</v>
          </cell>
          <cell r="D142">
            <v>378909.51309273345</v>
          </cell>
          <cell r="E142">
            <v>10742.386847925769</v>
          </cell>
          <cell r="F142">
            <v>20040.996903490315</v>
          </cell>
          <cell r="G142">
            <v>17077.614705723689</v>
          </cell>
          <cell r="H142">
            <v>28977.651712790634</v>
          </cell>
          <cell r="I142">
            <v>1026.2138965312618</v>
          </cell>
        </row>
        <row r="143">
          <cell r="B143">
            <v>137560.83311225299</v>
          </cell>
          <cell r="C143">
            <v>240729.598569931</v>
          </cell>
          <cell r="D143">
            <v>19046.142855338101</v>
          </cell>
          <cell r="E143">
            <v>260740.75624392001</v>
          </cell>
          <cell r="F143">
            <v>9347.4391820474902</v>
          </cell>
          <cell r="G143">
            <v>47566.332032121798</v>
          </cell>
          <cell r="H143">
            <v>62128.094883164667</v>
          </cell>
          <cell r="I143">
            <v>11422.8031212232</v>
          </cell>
        </row>
      </sheetData>
      <sheetData sheetId="8">
        <row r="82">
          <cell r="B82">
            <v>1470.7511790086296</v>
          </cell>
          <cell r="C82">
            <v>293336.75825306046</v>
          </cell>
          <cell r="D82">
            <v>81478.601005920151</v>
          </cell>
          <cell r="E82">
            <v>82229.191262793494</v>
          </cell>
          <cell r="F82">
            <v>7891.3408087497492</v>
          </cell>
          <cell r="G82">
            <v>0</v>
          </cell>
          <cell r="H82">
            <v>2318.7153070439495</v>
          </cell>
          <cell r="I82">
            <v>16488.642183423646</v>
          </cell>
        </row>
        <row r="83">
          <cell r="B83">
            <v>455</v>
          </cell>
          <cell r="C83">
            <v>612</v>
          </cell>
          <cell r="D83">
            <v>5377</v>
          </cell>
          <cell r="E83">
            <v>1009</v>
          </cell>
          <cell r="F83">
            <v>8068</v>
          </cell>
          <cell r="G83">
            <v>1536</v>
          </cell>
          <cell r="H83">
            <v>4067</v>
          </cell>
          <cell r="I83">
            <v>1016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501</v>
          </cell>
          <cell r="H84">
            <v>0</v>
          </cell>
          <cell r="I84">
            <v>0</v>
          </cell>
        </row>
        <row r="85">
          <cell r="B85">
            <v>1337.3945298534131</v>
          </cell>
          <cell r="C85">
            <v>379478.21250198793</v>
          </cell>
          <cell r="D85">
            <v>109.73493578284416</v>
          </cell>
          <cell r="E85">
            <v>1138.4999587470083</v>
          </cell>
          <cell r="F85">
            <v>4566.6290040213353</v>
          </cell>
          <cell r="G85">
            <v>20129.502282665479</v>
          </cell>
          <cell r="H85">
            <v>144.02710321498299</v>
          </cell>
          <cell r="I85">
            <v>91854.999683727001</v>
          </cell>
        </row>
        <row r="86">
          <cell r="B86">
            <v>0</v>
          </cell>
          <cell r="C86">
            <v>36.128240580712074</v>
          </cell>
          <cell r="D86">
            <v>472.5193570687868</v>
          </cell>
          <cell r="E86">
            <v>0</v>
          </cell>
          <cell r="F86">
            <v>0</v>
          </cell>
          <cell r="G86">
            <v>0</v>
          </cell>
          <cell r="H86">
            <v>4943.8645005184935</v>
          </cell>
          <cell r="I86">
            <v>48.487901832008312</v>
          </cell>
        </row>
        <row r="87">
          <cell r="B87">
            <v>424.70581292416642</v>
          </cell>
          <cell r="C87">
            <v>125.14842136323399</v>
          </cell>
          <cell r="D87">
            <v>195.71082915314253</v>
          </cell>
          <cell r="E87">
            <v>1749.4151667158453</v>
          </cell>
          <cell r="F87">
            <v>967.90321628799052</v>
          </cell>
          <cell r="G87">
            <v>970.56594865742102</v>
          </cell>
          <cell r="H87">
            <v>0</v>
          </cell>
          <cell r="I87">
            <v>78.550604898200064</v>
          </cell>
        </row>
        <row r="88">
          <cell r="B88">
            <v>40.871934604904631</v>
          </cell>
          <cell r="C88">
            <v>171.66212534059946</v>
          </cell>
          <cell r="D88">
            <v>397.8201634877384</v>
          </cell>
          <cell r="E88">
            <v>128.06539509536785</v>
          </cell>
          <cell r="F88">
            <v>354.22343324250681</v>
          </cell>
          <cell r="G88">
            <v>1182.5613079019074</v>
          </cell>
          <cell r="H88">
            <v>0</v>
          </cell>
          <cell r="I88">
            <v>2724.7956403269759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246.13636363636363</v>
          </cell>
          <cell r="G89">
            <v>114.86363636363636</v>
          </cell>
          <cell r="H89">
            <v>0</v>
          </cell>
          <cell r="I89">
            <v>0</v>
          </cell>
        </row>
        <row r="90">
          <cell r="B90">
            <v>73.778921303103004</v>
          </cell>
          <cell r="C90">
            <v>661.1170006964328</v>
          </cell>
          <cell r="D90">
            <v>593.12466145631834</v>
          </cell>
          <cell r="E90">
            <v>221.33676390930901</v>
          </cell>
          <cell r="F90">
            <v>5359.8216358430709</v>
          </cell>
          <cell r="G90">
            <v>1924.0385359436668</v>
          </cell>
          <cell r="H90">
            <v>9575.3466687301716</v>
          </cell>
          <cell r="I90">
            <v>286.43581211792934</v>
          </cell>
        </row>
        <row r="91">
          <cell r="B91">
            <v>72</v>
          </cell>
          <cell r="C91">
            <v>0</v>
          </cell>
          <cell r="D91">
            <v>51.999999999999993</v>
          </cell>
          <cell r="E91">
            <v>62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1683.7801296467785</v>
          </cell>
          <cell r="C92">
            <v>1807.4761211800501</v>
          </cell>
          <cell r="D92">
            <v>23.981875909511835</v>
          </cell>
          <cell r="E92">
            <v>1857.9642809895486</v>
          </cell>
          <cell r="F92">
            <v>277.68487895224229</v>
          </cell>
          <cell r="G92">
            <v>258.7518190236803</v>
          </cell>
          <cell r="H92">
            <v>3530.3845746791894</v>
          </cell>
          <cell r="I92">
            <v>100.97631961899718</v>
          </cell>
        </row>
        <row r="93">
          <cell r="B93">
            <v>185.35863302205442</v>
          </cell>
          <cell r="C93">
            <v>935.78025034770508</v>
          </cell>
          <cell r="D93">
            <v>0</v>
          </cell>
          <cell r="E93">
            <v>12.357242201470296</v>
          </cell>
          <cell r="F93">
            <v>654.93383667792568</v>
          </cell>
          <cell r="G93">
            <v>821.19491357043512</v>
          </cell>
          <cell r="H93">
            <v>0</v>
          </cell>
          <cell r="I93">
            <v>3044.3751241804093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5049.0270413573699</v>
          </cell>
          <cell r="F94">
            <v>159.60365853658536</v>
          </cell>
          <cell r="G94">
            <v>26.369300106044541</v>
          </cell>
          <cell r="H94">
            <v>0</v>
          </cell>
          <cell r="I94">
            <v>0</v>
          </cell>
        </row>
        <row r="95">
          <cell r="B95">
            <v>367.96860282574568</v>
          </cell>
          <cell r="C95">
            <v>1619.7833594976451</v>
          </cell>
          <cell r="D95">
            <v>183.98430141287284</v>
          </cell>
          <cell r="E95">
            <v>880.23861852433276</v>
          </cell>
          <cell r="F95">
            <v>652.96389324960751</v>
          </cell>
          <cell r="G95">
            <v>1614.3720565149138</v>
          </cell>
          <cell r="H95">
            <v>19.841444270015696</v>
          </cell>
          <cell r="I95">
            <v>405.84772370486661</v>
          </cell>
        </row>
        <row r="96">
          <cell r="B96">
            <v>2929.9910671173343</v>
          </cell>
          <cell r="C96">
            <v>2835.5750845002417</v>
          </cell>
          <cell r="D96">
            <v>4211.5719459198444</v>
          </cell>
          <cell r="E96">
            <v>8615.0714630613238</v>
          </cell>
          <cell r="F96">
            <v>1521.4903428295509</v>
          </cell>
          <cell r="G96">
            <v>664.00748430709791</v>
          </cell>
          <cell r="H96">
            <v>3593.9985514244322</v>
          </cell>
          <cell r="I96">
            <v>1272.2940608401734</v>
          </cell>
        </row>
        <row r="97">
          <cell r="B97">
            <v>0</v>
          </cell>
          <cell r="C97">
            <v>48.695652173913047</v>
          </cell>
          <cell r="D97">
            <v>0</v>
          </cell>
          <cell r="E97">
            <v>1.5217391304347827</v>
          </cell>
          <cell r="F97">
            <v>38.043478260869563</v>
          </cell>
          <cell r="G97">
            <v>0</v>
          </cell>
          <cell r="H97">
            <v>0</v>
          </cell>
          <cell r="I97">
            <v>16.739130434782606</v>
          </cell>
        </row>
        <row r="98">
          <cell r="B98">
            <v>716.94353826850693</v>
          </cell>
          <cell r="C98">
            <v>2168.9048216526257</v>
          </cell>
          <cell r="D98">
            <v>3373.8519447929734</v>
          </cell>
          <cell r="E98">
            <v>1070.3946943896756</v>
          </cell>
          <cell r="F98">
            <v>837.43825058254174</v>
          </cell>
          <cell r="G98">
            <v>1317.4088546334469</v>
          </cell>
          <cell r="H98">
            <v>1642.7445778813408</v>
          </cell>
          <cell r="I98">
            <v>76.31331779888869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2723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152.32997889952929</v>
          </cell>
          <cell r="C100">
            <v>2637.7138451550077</v>
          </cell>
          <cell r="D100">
            <v>274.19396201915271</v>
          </cell>
          <cell r="E100">
            <v>1000.5674403505924</v>
          </cell>
          <cell r="F100">
            <v>3760.1452686252233</v>
          </cell>
          <cell r="G100">
            <v>586.87128712871288</v>
          </cell>
          <cell r="H100">
            <v>455.3864632364876</v>
          </cell>
          <cell r="I100">
            <v>1011.7917545852946</v>
          </cell>
        </row>
        <row r="101">
          <cell r="B101">
            <v>226.00730593607307</v>
          </cell>
          <cell r="C101">
            <v>240.68310502283106</v>
          </cell>
          <cell r="D101">
            <v>124.74429223744292</v>
          </cell>
          <cell r="E101">
            <v>2733.5041095890401</v>
          </cell>
          <cell r="F101">
            <v>268.56712328767122</v>
          </cell>
          <cell r="G101">
            <v>383.03835616438357</v>
          </cell>
          <cell r="H101">
            <v>836.52054794520541</v>
          </cell>
          <cell r="I101">
            <v>7.9351598173516003</v>
          </cell>
        </row>
        <row r="102">
          <cell r="B102">
            <v>418.89524647887328</v>
          </cell>
          <cell r="C102">
            <v>0</v>
          </cell>
          <cell r="D102">
            <v>6.4445422535211279</v>
          </cell>
          <cell r="E102">
            <v>1488.6892605633805</v>
          </cell>
          <cell r="F102">
            <v>2481.1487676056345</v>
          </cell>
          <cell r="G102">
            <v>457.56250000000011</v>
          </cell>
          <cell r="H102">
            <v>2049.3644366197186</v>
          </cell>
          <cell r="I102">
            <v>418.89524647887328</v>
          </cell>
        </row>
        <row r="103">
          <cell r="B103">
            <v>124.70468431771891</v>
          </cell>
          <cell r="C103">
            <v>15.348268839103865</v>
          </cell>
          <cell r="D103">
            <v>0</v>
          </cell>
          <cell r="E103">
            <v>159.23828920570261</v>
          </cell>
          <cell r="F103">
            <v>594.74541751527488</v>
          </cell>
          <cell r="G103">
            <v>0</v>
          </cell>
          <cell r="H103">
            <v>38.370672097759666</v>
          </cell>
          <cell r="I103">
            <v>9.5926680244399165</v>
          </cell>
        </row>
        <row r="104">
          <cell r="B104">
            <v>47.472545757071501</v>
          </cell>
          <cell r="C104">
            <v>3.7462562396006649</v>
          </cell>
          <cell r="D104">
            <v>2.4975041597337766</v>
          </cell>
          <cell r="E104">
            <v>1401.07986688852</v>
          </cell>
          <cell r="F104">
            <v>6.243760399334441</v>
          </cell>
          <cell r="G104">
            <v>0</v>
          </cell>
          <cell r="H104">
            <v>37.462562396006646</v>
          </cell>
          <cell r="I104">
            <v>2.4975041597337766</v>
          </cell>
        </row>
        <row r="105">
          <cell r="B105">
            <v>0</v>
          </cell>
          <cell r="C105">
            <v>4</v>
          </cell>
          <cell r="D105">
            <v>0</v>
          </cell>
          <cell r="E105">
            <v>540</v>
          </cell>
          <cell r="F105">
            <v>128</v>
          </cell>
          <cell r="G105">
            <v>42</v>
          </cell>
          <cell r="H105">
            <v>10</v>
          </cell>
          <cell r="I105">
            <v>21</v>
          </cell>
        </row>
        <row r="106">
          <cell r="B106">
            <v>40</v>
          </cell>
          <cell r="C106">
            <v>41</v>
          </cell>
          <cell r="D106">
            <v>0</v>
          </cell>
          <cell r="E106">
            <v>4220</v>
          </cell>
          <cell r="F106">
            <v>0</v>
          </cell>
          <cell r="G106">
            <v>550</v>
          </cell>
          <cell r="H106">
            <v>702</v>
          </cell>
          <cell r="I106">
            <v>68</v>
          </cell>
        </row>
        <row r="107">
          <cell r="B107">
            <v>72.618534482758619</v>
          </cell>
          <cell r="C107">
            <v>25.258620689655171</v>
          </cell>
          <cell r="D107">
            <v>0</v>
          </cell>
          <cell r="E107">
            <v>116.82112068965519</v>
          </cell>
          <cell r="F107">
            <v>1105.0646551724137</v>
          </cell>
          <cell r="G107">
            <v>66.303879310344826</v>
          </cell>
          <cell r="H107">
            <v>69.461206896551715</v>
          </cell>
          <cell r="I107">
            <v>9.4719827586206904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1050</v>
          </cell>
          <cell r="F109">
            <v>256</v>
          </cell>
          <cell r="G109">
            <v>78</v>
          </cell>
          <cell r="H109">
            <v>110</v>
          </cell>
          <cell r="I109">
            <v>5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374.0625</v>
          </cell>
          <cell r="F110">
            <v>17.8125</v>
          </cell>
          <cell r="G110">
            <v>40.96875</v>
          </cell>
          <cell r="H110">
            <v>21.375</v>
          </cell>
          <cell r="I110">
            <v>1.78125</v>
          </cell>
        </row>
        <row r="111">
          <cell r="B111">
            <v>53.56</v>
          </cell>
          <cell r="C111">
            <v>0</v>
          </cell>
          <cell r="D111">
            <v>0</v>
          </cell>
          <cell r="E111">
            <v>41.2</v>
          </cell>
          <cell r="F111">
            <v>0</v>
          </cell>
          <cell r="G111">
            <v>0</v>
          </cell>
          <cell r="H111">
            <v>0</v>
          </cell>
          <cell r="I111">
            <v>8.24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592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172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27.767915309446249</v>
          </cell>
          <cell r="C114">
            <v>474.19055374592824</v>
          </cell>
          <cell r="D114">
            <v>49.127850162866444</v>
          </cell>
          <cell r="E114">
            <v>130.29560260586317</v>
          </cell>
          <cell r="F114">
            <v>683.51791530944615</v>
          </cell>
          <cell r="G114">
            <v>533.99837133550477</v>
          </cell>
          <cell r="H114">
            <v>572.4462540716612</v>
          </cell>
          <cell r="I114">
            <v>151.65553745928335</v>
          </cell>
        </row>
        <row r="115">
          <cell r="B115">
            <v>60.708737864077662</v>
          </cell>
          <cell r="C115">
            <v>29.533980582524272</v>
          </cell>
          <cell r="D115">
            <v>0</v>
          </cell>
          <cell r="E115">
            <v>754.75728155339812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793</v>
          </cell>
          <cell r="C116">
            <v>0</v>
          </cell>
          <cell r="D116">
            <v>1051</v>
          </cell>
          <cell r="E116">
            <v>1030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258.67441860465101</v>
          </cell>
          <cell r="C117">
            <v>0</v>
          </cell>
          <cell r="D117">
            <v>15.174418604651162</v>
          </cell>
          <cell r="E117">
            <v>596.15116279069798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7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13.422222222222222</v>
          </cell>
          <cell r="C119">
            <v>45.060317460317457</v>
          </cell>
          <cell r="D119">
            <v>0</v>
          </cell>
          <cell r="E119">
            <v>243.51746031746032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412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186.62937062937064</v>
          </cell>
          <cell r="F121">
            <v>0</v>
          </cell>
          <cell r="G121">
            <v>0</v>
          </cell>
          <cell r="H121">
            <v>5.3706293706293717</v>
          </cell>
          <cell r="I121">
            <v>0</v>
          </cell>
        </row>
        <row r="122">
          <cell r="B122">
            <v>28.773722627737229</v>
          </cell>
          <cell r="C122">
            <v>0</v>
          </cell>
          <cell r="D122">
            <v>117.22627737226277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2244.4216990788127</v>
          </cell>
          <cell r="D123">
            <v>0</v>
          </cell>
          <cell r="E123">
            <v>440.467758444217</v>
          </cell>
          <cell r="F123">
            <v>56.110542476970323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421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8518.6131540239548</v>
          </cell>
          <cell r="C125">
            <v>144.38327379701619</v>
          </cell>
          <cell r="D125">
            <v>0</v>
          </cell>
          <cell r="E125">
            <v>1068.4362260979196</v>
          </cell>
          <cell r="F125">
            <v>55.346921622189534</v>
          </cell>
          <cell r="G125">
            <v>637.6927926034881</v>
          </cell>
          <cell r="H125">
            <v>0</v>
          </cell>
          <cell r="I125">
            <v>1027.5276318554318</v>
          </cell>
        </row>
        <row r="126">
          <cell r="B126">
            <v>341.68731198018048</v>
          </cell>
          <cell r="C126">
            <v>14578.658644487701</v>
          </cell>
          <cell r="D126">
            <v>191.34489470890111</v>
          </cell>
          <cell r="E126">
            <v>4287.0368076446648</v>
          </cell>
          <cell r="F126">
            <v>546.6996991682887</v>
          </cell>
          <cell r="G126">
            <v>660.595469828349</v>
          </cell>
          <cell r="H126">
            <v>173.12157140329143</v>
          </cell>
          <cell r="I126">
            <v>4965.8556007786228</v>
          </cell>
        </row>
        <row r="127">
          <cell r="B127">
            <v>285.60515914291665</v>
          </cell>
          <cell r="C127">
            <v>3789.7607655502393</v>
          </cell>
          <cell r="D127">
            <v>1724.6157686706888</v>
          </cell>
          <cell r="E127">
            <v>4360.9710838360734</v>
          </cell>
          <cell r="F127">
            <v>590.43374245891414</v>
          </cell>
          <cell r="G127">
            <v>2128.3076763053882</v>
          </cell>
          <cell r="H127">
            <v>313.06719367588931</v>
          </cell>
          <cell r="I127">
            <v>8.2386103598918261</v>
          </cell>
        </row>
        <row r="128">
          <cell r="B128">
            <v>0</v>
          </cell>
          <cell r="C128">
            <v>0</v>
          </cell>
          <cell r="D128">
            <v>502.9508196721311</v>
          </cell>
          <cell r="E128">
            <v>0</v>
          </cell>
          <cell r="F128">
            <v>42.622950819672127</v>
          </cell>
          <cell r="G128">
            <v>255.73770491803279</v>
          </cell>
          <cell r="H128">
            <v>68.196721311475414</v>
          </cell>
          <cell r="I128">
            <v>170.49180327868851</v>
          </cell>
        </row>
        <row r="129">
          <cell r="B129">
            <v>0</v>
          </cell>
          <cell r="C129">
            <v>1433.6218038774937</v>
          </cell>
          <cell r="D129">
            <v>0</v>
          </cell>
          <cell r="E129">
            <v>0</v>
          </cell>
          <cell r="F129">
            <v>6104.2107333520653</v>
          </cell>
          <cell r="G129">
            <v>0</v>
          </cell>
          <cell r="H129">
            <v>0</v>
          </cell>
          <cell r="I129">
            <v>19316.167462770441</v>
          </cell>
        </row>
        <row r="130">
          <cell r="B130">
            <v>638.07069555302166</v>
          </cell>
          <cell r="C130">
            <v>5529.9460281261881</v>
          </cell>
          <cell r="D130">
            <v>0</v>
          </cell>
          <cell r="E130">
            <v>393.76434815659451</v>
          </cell>
          <cell r="F130">
            <v>890.99961991638179</v>
          </cell>
          <cell r="G130">
            <v>0</v>
          </cell>
          <cell r="H130">
            <v>0</v>
          </cell>
          <cell r="I130">
            <v>109.21930824781452</v>
          </cell>
        </row>
        <row r="131">
          <cell r="B131">
            <v>3097.0167979368507</v>
          </cell>
          <cell r="C131">
            <v>2624.5905067261451</v>
          </cell>
          <cell r="D131">
            <v>3657.6293301735554</v>
          </cell>
          <cell r="E131">
            <v>10013.337701261587</v>
          </cell>
          <cell r="F131">
            <v>1081.3312887711718</v>
          </cell>
          <cell r="G131">
            <v>3470.758486094654</v>
          </cell>
          <cell r="H131">
            <v>4415.6110685160656</v>
          </cell>
          <cell r="I131">
            <v>1763.7248205199692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612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189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76.244318181818187</v>
          </cell>
          <cell r="C134">
            <v>208.25994318181819</v>
          </cell>
          <cell r="D134">
            <v>0</v>
          </cell>
          <cell r="E134">
            <v>94.599431818181813</v>
          </cell>
          <cell r="F134">
            <v>2488.5298295454545</v>
          </cell>
          <cell r="G134">
            <v>0</v>
          </cell>
          <cell r="H134">
            <v>0</v>
          </cell>
          <cell r="I134">
            <v>114.36647727272728</v>
          </cell>
        </row>
        <row r="135">
          <cell r="B135">
            <v>11.483516483516485</v>
          </cell>
          <cell r="C135">
            <v>133.62637362637363</v>
          </cell>
          <cell r="D135">
            <v>0</v>
          </cell>
          <cell r="E135">
            <v>44.890109890109883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5</v>
          </cell>
          <cell r="C136">
            <v>2.9999999999999996</v>
          </cell>
          <cell r="D136">
            <v>2</v>
          </cell>
          <cell r="E136">
            <v>0</v>
          </cell>
          <cell r="F136">
            <v>0</v>
          </cell>
          <cell r="G136">
            <v>35</v>
          </cell>
          <cell r="H136">
            <v>1</v>
          </cell>
          <cell r="I136">
            <v>1</v>
          </cell>
        </row>
        <row r="137">
          <cell r="B137">
            <v>9.2544987146529554</v>
          </cell>
          <cell r="C137">
            <v>1.0282776349614395</v>
          </cell>
          <cell r="D137">
            <v>0</v>
          </cell>
          <cell r="E137">
            <v>0</v>
          </cell>
          <cell r="F137">
            <v>43.18766066838046</v>
          </cell>
          <cell r="G137">
            <v>0</v>
          </cell>
          <cell r="H137">
            <v>13.367609254498714</v>
          </cell>
          <cell r="I137">
            <v>333.16195372750644</v>
          </cell>
        </row>
        <row r="138">
          <cell r="B138">
            <v>1.4363451533815701</v>
          </cell>
          <cell r="C138">
            <v>1.0054416073670993</v>
          </cell>
          <cell r="D138">
            <v>20.467918435687373</v>
          </cell>
          <cell r="E138">
            <v>4.6681217484901039</v>
          </cell>
          <cell r="F138">
            <v>1109.5766309872631</v>
          </cell>
          <cell r="G138">
            <v>34.975004484841236</v>
          </cell>
          <cell r="H138">
            <v>7.2535430245769295</v>
          </cell>
          <cell r="I138">
            <v>21.616994558392634</v>
          </cell>
        </row>
        <row r="139">
          <cell r="B139">
            <v>182.6218097447796</v>
          </cell>
          <cell r="C139">
            <v>96.682134570765655</v>
          </cell>
          <cell r="D139">
            <v>706.85382830626452</v>
          </cell>
          <cell r="E139">
            <v>0</v>
          </cell>
          <cell r="F139">
            <v>225.59164733178653</v>
          </cell>
          <cell r="G139">
            <v>146.09744779582365</v>
          </cell>
          <cell r="H139">
            <v>354.50116009280742</v>
          </cell>
          <cell r="I139">
            <v>139.65197215777263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</v>
          </cell>
        </row>
        <row r="141">
          <cell r="B141">
            <v>383</v>
          </cell>
          <cell r="C141">
            <v>1305</v>
          </cell>
          <cell r="D141">
            <v>0</v>
          </cell>
          <cell r="E141">
            <v>1070</v>
          </cell>
          <cell r="F141">
            <v>0</v>
          </cell>
          <cell r="G141">
            <v>23</v>
          </cell>
          <cell r="H141">
            <v>0</v>
          </cell>
          <cell r="I141">
            <v>1204</v>
          </cell>
        </row>
        <row r="142">
          <cell r="B142">
            <v>5613.4162444164867</v>
          </cell>
          <cell r="C142">
            <v>8343.9546855342269</v>
          </cell>
          <cell r="D142">
            <v>379496.63465644798</v>
          </cell>
          <cell r="E142">
            <v>15359.278731287297</v>
          </cell>
          <cell r="F142">
            <v>20768.290261891296</v>
          </cell>
          <cell r="G142">
            <v>36763.923290896702</v>
          </cell>
          <cell r="H142">
            <v>33030.644744283753</v>
          </cell>
          <cell r="I142">
            <v>1833.8573852422119</v>
          </cell>
        </row>
        <row r="143">
          <cell r="B143">
            <v>41786.731673779403</v>
          </cell>
          <cell r="C143">
            <v>168994.90898724701</v>
          </cell>
          <cell r="D143">
            <v>34589.865765622199</v>
          </cell>
          <cell r="E143">
            <v>349852.32793098001</v>
          </cell>
          <cell r="F143">
            <v>51903.809875156199</v>
          </cell>
          <cell r="G143">
            <v>65550.307288566197</v>
          </cell>
          <cell r="H143">
            <v>98170.504489850704</v>
          </cell>
          <cell r="I143">
            <v>10551.543988798399</v>
          </cell>
        </row>
      </sheetData>
      <sheetData sheetId="9">
        <row r="82">
          <cell r="B82">
            <v>12554.171608201757</v>
          </cell>
          <cell r="C82">
            <v>128054.02389797814</v>
          </cell>
          <cell r="D82">
            <v>2807.006680002858</v>
          </cell>
          <cell r="E82">
            <v>33242.031863970849</v>
          </cell>
          <cell r="F82">
            <v>6166.5737300850178</v>
          </cell>
          <cell r="G82">
            <v>0</v>
          </cell>
          <cell r="H82">
            <v>14480.028684718152</v>
          </cell>
          <cell r="I82">
            <v>8941.1635350432243</v>
          </cell>
        </row>
        <row r="83">
          <cell r="B83">
            <v>2284.9218568665374</v>
          </cell>
          <cell r="C83">
            <v>2499.186847195358</v>
          </cell>
          <cell r="D83">
            <v>807.35048355899426</v>
          </cell>
          <cell r="E83">
            <v>1948.9543520309478</v>
          </cell>
          <cell r="F83">
            <v>5730.3029013539654</v>
          </cell>
          <cell r="G83">
            <v>2449.4773694390715</v>
          </cell>
          <cell r="H83">
            <v>23999.393036750484</v>
          </cell>
          <cell r="I83">
            <v>159.41315280464218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130</v>
          </cell>
          <cell r="H84">
            <v>0</v>
          </cell>
          <cell r="I84">
            <v>0</v>
          </cell>
        </row>
        <row r="85">
          <cell r="B85">
            <v>1436.1080189198105</v>
          </cell>
          <cell r="C85">
            <v>285804.14651853481</v>
          </cell>
          <cell r="D85">
            <v>621.69178308216908</v>
          </cell>
          <cell r="E85">
            <v>752.24705752942486</v>
          </cell>
          <cell r="F85">
            <v>69598.39511604885</v>
          </cell>
          <cell r="G85">
            <v>13571.531624683754</v>
          </cell>
          <cell r="H85">
            <v>24.867671323286771</v>
          </cell>
          <cell r="I85">
            <v>80335.012209877896</v>
          </cell>
        </row>
        <row r="86">
          <cell r="B86">
            <v>0</v>
          </cell>
          <cell r="C86">
            <v>209.12831389183458</v>
          </cell>
          <cell r="D86">
            <v>55.431601272534465</v>
          </cell>
          <cell r="E86">
            <v>0</v>
          </cell>
          <cell r="F86">
            <v>0</v>
          </cell>
          <cell r="G86">
            <v>0</v>
          </cell>
          <cell r="H86">
            <v>4369.0180275715802</v>
          </cell>
          <cell r="I86">
            <v>118.42205726405089</v>
          </cell>
        </row>
        <row r="87">
          <cell r="B87">
            <v>448.88077118214102</v>
          </cell>
          <cell r="C87">
            <v>15.164890918315574</v>
          </cell>
          <cell r="D87">
            <v>112.22019279553525</v>
          </cell>
          <cell r="E87">
            <v>3445.4632166412985</v>
          </cell>
          <cell r="F87">
            <v>1352.7082699137493</v>
          </cell>
          <cell r="G87">
            <v>482.24353120243529</v>
          </cell>
          <cell r="H87">
            <v>121.3191273465246</v>
          </cell>
          <cell r="I87">
            <v>0</v>
          </cell>
        </row>
        <row r="88">
          <cell r="B88">
            <v>213.43825665859566</v>
          </cell>
          <cell r="C88">
            <v>158.83777239709443</v>
          </cell>
          <cell r="D88">
            <v>416.94915254237293</v>
          </cell>
          <cell r="E88">
            <v>29.782082324455207</v>
          </cell>
          <cell r="F88">
            <v>1216.1016949152543</v>
          </cell>
          <cell r="G88">
            <v>5752.9055690072646</v>
          </cell>
          <cell r="H88">
            <v>411.98547215496365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223</v>
          </cell>
          <cell r="G89">
            <v>0</v>
          </cell>
          <cell r="H89">
            <v>0</v>
          </cell>
          <cell r="I89">
            <v>0</v>
          </cell>
        </row>
        <row r="90">
          <cell r="B90">
            <v>356.99892818863879</v>
          </cell>
          <cell r="C90">
            <v>503.76515422174583</v>
          </cell>
          <cell r="D90">
            <v>624.74812433011789</v>
          </cell>
          <cell r="E90">
            <v>122.96629748719781</v>
          </cell>
          <cell r="F90">
            <v>5057.4848160057163</v>
          </cell>
          <cell r="G90">
            <v>475.99857091818507</v>
          </cell>
          <cell r="H90">
            <v>9238.3389305704422</v>
          </cell>
          <cell r="I90">
            <v>273.69917827795643</v>
          </cell>
        </row>
        <row r="91">
          <cell r="B91">
            <v>118.86734693877551</v>
          </cell>
          <cell r="C91">
            <v>0</v>
          </cell>
          <cell r="D91">
            <v>0</v>
          </cell>
          <cell r="E91">
            <v>234.13265306122449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1192.712080216457</v>
          </cell>
          <cell r="C92">
            <v>665.42177303835751</v>
          </cell>
          <cell r="D92">
            <v>62.424797071462677</v>
          </cell>
          <cell r="E92">
            <v>2257.9181919465223</v>
          </cell>
          <cell r="F92">
            <v>305.48304949864718</v>
          </cell>
          <cell r="G92">
            <v>293.52936495304795</v>
          </cell>
          <cell r="H92">
            <v>3408.1282826675156</v>
          </cell>
          <cell r="I92">
            <v>159.3824606079898</v>
          </cell>
        </row>
        <row r="93">
          <cell r="B93">
            <v>55.372759856630822</v>
          </cell>
          <cell r="C93">
            <v>2214.9103942652328</v>
          </cell>
          <cell r="D93">
            <v>11.865591397849462</v>
          </cell>
          <cell r="E93">
            <v>27.686379928315411</v>
          </cell>
          <cell r="F93">
            <v>1977.5985663082438</v>
          </cell>
          <cell r="G93">
            <v>1431.7813620071684</v>
          </cell>
          <cell r="H93">
            <v>0</v>
          </cell>
          <cell r="I93">
            <v>901.78494623655922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4036.1855670103091</v>
          </cell>
          <cell r="F94">
            <v>122.68041237113403</v>
          </cell>
          <cell r="G94">
            <v>6.1340206185567006</v>
          </cell>
          <cell r="H94">
            <v>0</v>
          </cell>
          <cell r="I94">
            <v>0</v>
          </cell>
        </row>
        <row r="95">
          <cell r="B95">
            <v>406.18957035093467</v>
          </cell>
          <cell r="C95">
            <v>875.47654968842244</v>
          </cell>
          <cell r="D95">
            <v>256.33322400787142</v>
          </cell>
          <cell r="E95">
            <v>1157.443096097081</v>
          </cell>
          <cell r="F95">
            <v>1804.1915382092488</v>
          </cell>
          <cell r="G95">
            <v>1007.5867497540177</v>
          </cell>
          <cell r="H95">
            <v>17.746146277468021</v>
          </cell>
          <cell r="I95">
            <v>487.03312561495574</v>
          </cell>
        </row>
        <row r="96">
          <cell r="B96">
            <v>6597.2277947932616</v>
          </cell>
          <cell r="C96">
            <v>3867.0858537519143</v>
          </cell>
          <cell r="D96">
            <v>5076.3807427258807</v>
          </cell>
          <cell r="E96">
            <v>7434.4319486983159</v>
          </cell>
          <cell r="F96">
            <v>2753.7667496171516</v>
          </cell>
          <cell r="G96">
            <v>460.68376722817766</v>
          </cell>
          <cell r="H96">
            <v>3661.845329249617</v>
          </cell>
          <cell r="I96">
            <v>1002.5778139356814</v>
          </cell>
        </row>
        <row r="97">
          <cell r="B97">
            <v>0</v>
          </cell>
          <cell r="C97">
            <v>68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1304.2248278429199</v>
          </cell>
          <cell r="C98">
            <v>1657.9192257584218</v>
          </cell>
          <cell r="D98">
            <v>2931.1743904708701</v>
          </cell>
          <cell r="E98">
            <v>4541.2618648799598</v>
          </cell>
          <cell r="F98">
            <v>2477.4799925553698</v>
          </cell>
          <cell r="G98">
            <v>1702.8847943420801</v>
          </cell>
          <cell r="H98">
            <v>2286.9718965196398</v>
          </cell>
          <cell r="I98">
            <v>98.083007630746323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1137.4939742152467</v>
          </cell>
          <cell r="C100">
            <v>3406.1360706278024</v>
          </cell>
          <cell r="D100">
            <v>693.28433295964135</v>
          </cell>
          <cell r="E100">
            <v>737.70529708520178</v>
          </cell>
          <cell r="F100">
            <v>4021.6837163677128</v>
          </cell>
          <cell r="G100">
            <v>402.96160313901345</v>
          </cell>
          <cell r="H100">
            <v>214.17250560538116</v>
          </cell>
          <cell r="I100">
            <v>707.5625</v>
          </cell>
        </row>
        <row r="101">
          <cell r="B101">
            <v>483.1137301119623</v>
          </cell>
          <cell r="C101">
            <v>301.32351208014143</v>
          </cell>
          <cell r="D101">
            <v>52.295816146140247</v>
          </cell>
          <cell r="E101">
            <v>4968.1025338833233</v>
          </cell>
          <cell r="F101">
            <v>951.28579846788443</v>
          </cell>
          <cell r="G101">
            <v>268.94991160872127</v>
          </cell>
          <cell r="H101">
            <v>1416.9675898644666</v>
          </cell>
          <cell r="I101">
            <v>9.9611078373600463</v>
          </cell>
        </row>
        <row r="102">
          <cell r="B102">
            <v>59.779083907580059</v>
          </cell>
          <cell r="C102">
            <v>0</v>
          </cell>
          <cell r="D102">
            <v>62.170247263883255</v>
          </cell>
          <cell r="E102">
            <v>1910.5395216862585</v>
          </cell>
          <cell r="F102">
            <v>3598.7008512363195</v>
          </cell>
          <cell r="G102">
            <v>162.59910822861775</v>
          </cell>
          <cell r="H102">
            <v>57.387920551276856</v>
          </cell>
          <cell r="I102">
            <v>47.823267126064039</v>
          </cell>
        </row>
        <row r="103">
          <cell r="B103">
            <v>159.48453608247422</v>
          </cell>
          <cell r="C103">
            <v>27.909793814432987</v>
          </cell>
          <cell r="D103">
            <v>31.896907216494846</v>
          </cell>
          <cell r="E103">
            <v>195.36855670103091</v>
          </cell>
          <cell r="F103">
            <v>1016.7139175257732</v>
          </cell>
          <cell r="G103">
            <v>0</v>
          </cell>
          <cell r="H103">
            <v>99.677835051546381</v>
          </cell>
          <cell r="I103">
            <v>15.948453608247423</v>
          </cell>
        </row>
        <row r="104">
          <cell r="B104">
            <v>27.506775067750677</v>
          </cell>
          <cell r="C104">
            <v>0</v>
          </cell>
          <cell r="D104">
            <v>2.845528455284553</v>
          </cell>
          <cell r="E104">
            <v>1356.3685636856369</v>
          </cell>
          <cell r="F104">
            <v>9.48509485094851</v>
          </cell>
          <cell r="G104">
            <v>0</v>
          </cell>
          <cell r="H104">
            <v>1.897018970189702</v>
          </cell>
          <cell r="I104">
            <v>1.897018970189702</v>
          </cell>
        </row>
        <row r="105">
          <cell r="B105">
            <v>0</v>
          </cell>
          <cell r="C105">
            <v>1.6555851063829787</v>
          </cell>
          <cell r="D105">
            <v>1.6555851063829787</v>
          </cell>
          <cell r="E105">
            <v>912.22739361702133</v>
          </cell>
          <cell r="F105">
            <v>248.33776595744681</v>
          </cell>
          <cell r="G105">
            <v>81.123670212765958</v>
          </cell>
          <cell r="H105">
            <v>0</v>
          </cell>
          <cell r="I105">
            <v>0</v>
          </cell>
        </row>
        <row r="106">
          <cell r="B106">
            <v>2.3250873108265426</v>
          </cell>
          <cell r="C106">
            <v>2.3250873108265426</v>
          </cell>
          <cell r="D106">
            <v>195.30733410942958</v>
          </cell>
          <cell r="E106">
            <v>6979.9121071012805</v>
          </cell>
          <cell r="F106">
            <v>0</v>
          </cell>
          <cell r="G106">
            <v>527.79481955762515</v>
          </cell>
          <cell r="H106">
            <v>279.01047729918508</v>
          </cell>
          <cell r="I106">
            <v>2.3250873108265426</v>
          </cell>
        </row>
        <row r="107">
          <cell r="B107">
            <v>47.051039697542535</v>
          </cell>
          <cell r="C107">
            <v>47.051039697542535</v>
          </cell>
          <cell r="D107">
            <v>4.7051039697542532</v>
          </cell>
          <cell r="E107">
            <v>174.08884688090737</v>
          </cell>
          <cell r="F107">
            <v>2164.3478260869565</v>
          </cell>
          <cell r="G107">
            <v>0</v>
          </cell>
          <cell r="H107">
            <v>47.051039697542535</v>
          </cell>
          <cell r="I107">
            <v>4.7051039697542532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12.454545454545455</v>
          </cell>
          <cell r="E109">
            <v>6588.454545454545</v>
          </cell>
          <cell r="F109">
            <v>1494.5454545454545</v>
          </cell>
          <cell r="G109">
            <v>1158.2727272727273</v>
          </cell>
          <cell r="H109">
            <v>747.27272727272725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292.72307692307692</v>
          </cell>
          <cell r="F110">
            <v>11.046153846153846</v>
          </cell>
          <cell r="G110">
            <v>5.523076923076923</v>
          </cell>
          <cell r="H110">
            <v>49.707692307692312</v>
          </cell>
          <cell r="I110">
            <v>0</v>
          </cell>
        </row>
        <row r="111">
          <cell r="B111">
            <v>100.43478260869564</v>
          </cell>
          <cell r="C111">
            <v>0</v>
          </cell>
          <cell r="D111">
            <v>3.043478260869565</v>
          </cell>
          <cell r="E111">
            <v>0</v>
          </cell>
          <cell r="F111">
            <v>30.434782608695652</v>
          </cell>
          <cell r="G111">
            <v>0</v>
          </cell>
          <cell r="H111">
            <v>0</v>
          </cell>
          <cell r="I111">
            <v>6.0869565217391299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685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323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59.305019305019307</v>
          </cell>
          <cell r="C114">
            <v>120.46332046332046</v>
          </cell>
          <cell r="D114">
            <v>87.104247104247108</v>
          </cell>
          <cell r="E114">
            <v>155.67567567567568</v>
          </cell>
          <cell r="F114">
            <v>463.32046332046332</v>
          </cell>
          <cell r="G114">
            <v>277.99227799227799</v>
          </cell>
          <cell r="H114">
            <v>1034.1312741312743</v>
          </cell>
          <cell r="I114">
            <v>202.00772200772204</v>
          </cell>
        </row>
        <row r="115">
          <cell r="B115">
            <v>1151</v>
          </cell>
          <cell r="C115">
            <v>0</v>
          </cell>
          <cell r="D115">
            <v>0</v>
          </cell>
          <cell r="E115">
            <v>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1188</v>
          </cell>
          <cell r="C116">
            <v>0</v>
          </cell>
          <cell r="D116">
            <v>2477</v>
          </cell>
          <cell r="E116">
            <v>2024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212</v>
          </cell>
          <cell r="C117">
            <v>0</v>
          </cell>
          <cell r="D117">
            <v>2</v>
          </cell>
          <cell r="E117">
            <v>436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410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1200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186.25773195876289</v>
          </cell>
          <cell r="F121">
            <v>3.4879725085910658</v>
          </cell>
          <cell r="G121">
            <v>0</v>
          </cell>
          <cell r="H121">
            <v>11.161512027491408</v>
          </cell>
          <cell r="I121">
            <v>2.0927835051546393</v>
          </cell>
        </row>
        <row r="122">
          <cell r="B122">
            <v>47.972222222222229</v>
          </cell>
          <cell r="C122">
            <v>0</v>
          </cell>
          <cell r="D122">
            <v>109.02777777777777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1852</v>
          </cell>
          <cell r="D123">
            <v>0</v>
          </cell>
          <cell r="E123">
            <v>725</v>
          </cell>
          <cell r="F123">
            <v>0</v>
          </cell>
          <cell r="G123">
            <v>0</v>
          </cell>
          <cell r="H123">
            <v>0</v>
          </cell>
          <cell r="I123">
            <v>24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501</v>
          </cell>
        </row>
        <row r="125">
          <cell r="B125">
            <v>34525.509700176364</v>
          </cell>
          <cell r="C125">
            <v>258.88040971374306</v>
          </cell>
          <cell r="D125">
            <v>228.42389092389092</v>
          </cell>
          <cell r="E125">
            <v>3188.7975172975175</v>
          </cell>
          <cell r="F125">
            <v>4507.5647808981139</v>
          </cell>
          <cell r="G125">
            <v>76.141296974630308</v>
          </cell>
          <cell r="H125">
            <v>127.91737891737893</v>
          </cell>
          <cell r="I125">
            <v>1985.7650250983584</v>
          </cell>
        </row>
        <row r="126">
          <cell r="B126">
            <v>185.22932509505702</v>
          </cell>
          <cell r="C126">
            <v>7894.8854562737642</v>
          </cell>
          <cell r="D126">
            <v>59.685004752851711</v>
          </cell>
          <cell r="E126">
            <v>2346.2381178707224</v>
          </cell>
          <cell r="F126">
            <v>4157.3692965779474</v>
          </cell>
          <cell r="G126">
            <v>911.7399001901141</v>
          </cell>
          <cell r="H126">
            <v>102.90518060836501</v>
          </cell>
          <cell r="I126">
            <v>1662.9477186311788</v>
          </cell>
        </row>
        <row r="127">
          <cell r="B127">
            <v>634.16345412490364</v>
          </cell>
          <cell r="C127">
            <v>4731.8350038550498</v>
          </cell>
          <cell r="D127">
            <v>1500.0404780262145</v>
          </cell>
          <cell r="E127">
            <v>2978.1291441788744</v>
          </cell>
          <cell r="F127">
            <v>317.08172706245182</v>
          </cell>
          <cell r="G127">
            <v>2048.8357748650733</v>
          </cell>
          <cell r="H127">
            <v>431.718966846569</v>
          </cell>
          <cell r="I127">
            <v>12.195451040863531</v>
          </cell>
        </row>
        <row r="128">
          <cell r="B128">
            <v>0</v>
          </cell>
          <cell r="C128">
            <v>0</v>
          </cell>
          <cell r="D128">
            <v>928.78228782287829</v>
          </cell>
          <cell r="E128">
            <v>0</v>
          </cell>
          <cell r="F128">
            <v>92.87822878228782</v>
          </cell>
          <cell r="G128">
            <v>241.48339483394832</v>
          </cell>
          <cell r="H128">
            <v>167.18081180811808</v>
          </cell>
          <cell r="I128">
            <v>247.67527675276753</v>
          </cell>
        </row>
        <row r="129">
          <cell r="B129">
            <v>0</v>
          </cell>
          <cell r="C129">
            <v>563.92572047084298</v>
          </cell>
          <cell r="D129">
            <v>0</v>
          </cell>
          <cell r="E129">
            <v>0</v>
          </cell>
          <cell r="F129">
            <v>1895.5486402381273</v>
          </cell>
          <cell r="G129">
            <v>0</v>
          </cell>
          <cell r="H129">
            <v>0</v>
          </cell>
          <cell r="I129">
            <v>18555.525639291031</v>
          </cell>
        </row>
        <row r="130">
          <cell r="B130">
            <v>1187.0333194502291</v>
          </cell>
          <cell r="C130">
            <v>8242.5816326530621</v>
          </cell>
          <cell r="D130">
            <v>0</v>
          </cell>
          <cell r="E130">
            <v>66.651603498542272</v>
          </cell>
          <cell r="F130">
            <v>5697.1251561849231</v>
          </cell>
          <cell r="G130">
            <v>0</v>
          </cell>
          <cell r="H130">
            <v>0</v>
          </cell>
          <cell r="I130">
            <v>47.608288213244485</v>
          </cell>
        </row>
        <row r="131">
          <cell r="B131">
            <v>3338.4613122587757</v>
          </cell>
          <cell r="C131">
            <v>6263.7062120933651</v>
          </cell>
          <cell r="D131">
            <v>8961.8866476750609</v>
          </cell>
          <cell r="E131">
            <v>10565.657278073884</v>
          </cell>
          <cell r="F131">
            <v>5973.2273479139867</v>
          </cell>
          <cell r="G131">
            <v>2890.4692611652267</v>
          </cell>
          <cell r="H131">
            <v>2585.671016357287</v>
          </cell>
          <cell r="I131">
            <v>3941.9209244624153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712</v>
          </cell>
          <cell r="G132">
            <v>0</v>
          </cell>
          <cell r="H132">
            <v>0</v>
          </cell>
          <cell r="I132">
            <v>0</v>
          </cell>
        </row>
        <row r="133">
          <cell r="B133">
            <v>20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49.043460350154476</v>
          </cell>
          <cell r="C134">
            <v>145.26797116374871</v>
          </cell>
          <cell r="D134">
            <v>13.657672502574666</v>
          </cell>
          <cell r="E134">
            <v>101.19093717816683</v>
          </cell>
          <cell r="F134">
            <v>2622.8939237899071</v>
          </cell>
          <cell r="G134">
            <v>0</v>
          </cell>
          <cell r="H134">
            <v>0</v>
          </cell>
          <cell r="I134">
            <v>81.94603501544799</v>
          </cell>
        </row>
        <row r="135">
          <cell r="B135">
            <v>20.948275862068964</v>
          </cell>
          <cell r="C135">
            <v>53.53448275862069</v>
          </cell>
          <cell r="D135">
            <v>0</v>
          </cell>
          <cell r="E135">
            <v>102.41379310344827</v>
          </cell>
          <cell r="F135">
            <v>93.103448275862078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34</v>
          </cell>
          <cell r="C136">
            <v>3</v>
          </cell>
          <cell r="D136">
            <v>0</v>
          </cell>
          <cell r="E136">
            <v>9</v>
          </cell>
          <cell r="F136">
            <v>0</v>
          </cell>
          <cell r="G136">
            <v>240</v>
          </cell>
          <cell r="H136">
            <v>1</v>
          </cell>
          <cell r="I136">
            <v>2</v>
          </cell>
        </row>
        <row r="137">
          <cell r="B137">
            <v>0</v>
          </cell>
          <cell r="C137">
            <v>2.37199124726477</v>
          </cell>
          <cell r="D137">
            <v>0</v>
          </cell>
          <cell r="E137">
            <v>54.55579868708972</v>
          </cell>
          <cell r="F137">
            <v>0</v>
          </cell>
          <cell r="G137">
            <v>0</v>
          </cell>
          <cell r="H137">
            <v>5.9299781181619258</v>
          </cell>
          <cell r="I137">
            <v>479.14223194748359</v>
          </cell>
        </row>
        <row r="138">
          <cell r="B138">
            <v>539.88752276867024</v>
          </cell>
          <cell r="C138">
            <v>314.31807832422584</v>
          </cell>
          <cell r="D138">
            <v>2973.0792349726776</v>
          </cell>
          <cell r="E138">
            <v>0</v>
          </cell>
          <cell r="F138">
            <v>0</v>
          </cell>
          <cell r="G138">
            <v>1786.0662568306011</v>
          </cell>
          <cell r="H138">
            <v>2333.3494990892532</v>
          </cell>
          <cell r="I138">
            <v>8294.2994080145709</v>
          </cell>
        </row>
        <row r="139">
          <cell r="B139">
            <v>138.57692307692309</v>
          </cell>
          <cell r="C139">
            <v>74.722850678733039</v>
          </cell>
          <cell r="D139">
            <v>630.38914027149326</v>
          </cell>
          <cell r="E139">
            <v>0</v>
          </cell>
          <cell r="F139">
            <v>210.58257918552036</v>
          </cell>
          <cell r="G139">
            <v>74.722850678733039</v>
          </cell>
          <cell r="H139">
            <v>72.005656108597293</v>
          </cell>
          <cell r="I139">
            <v>0</v>
          </cell>
        </row>
        <row r="140">
          <cell r="B140">
            <v>9.7808219178082183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41.219178082191782</v>
          </cell>
          <cell r="H140">
            <v>0</v>
          </cell>
          <cell r="I140">
            <v>0</v>
          </cell>
        </row>
        <row r="141">
          <cell r="B141">
            <v>274</v>
          </cell>
          <cell r="C141">
            <v>620</v>
          </cell>
          <cell r="D141">
            <v>0</v>
          </cell>
          <cell r="E141">
            <v>1868</v>
          </cell>
          <cell r="F141">
            <v>1270</v>
          </cell>
          <cell r="G141">
            <v>6</v>
          </cell>
          <cell r="H141">
            <v>0</v>
          </cell>
          <cell r="I141">
            <v>316</v>
          </cell>
        </row>
        <row r="142">
          <cell r="B142">
            <v>5672.4478963362371</v>
          </cell>
          <cell r="C142">
            <v>10521.731260739029</v>
          </cell>
          <cell r="D142">
            <v>380776.91636782832</v>
          </cell>
          <cell r="E142">
            <v>17353.293316357613</v>
          </cell>
          <cell r="F142">
            <v>20420.812426810451</v>
          </cell>
          <cell r="G142">
            <v>15582.082453842704</v>
          </cell>
          <cell r="H142">
            <v>30136.968141341113</v>
          </cell>
          <cell r="I142">
            <v>1679.7481367445289</v>
          </cell>
        </row>
        <row r="143">
          <cell r="B143">
            <v>201785.78887893839</v>
          </cell>
          <cell r="C143">
            <v>201478.90443702679</v>
          </cell>
          <cell r="D143">
            <v>17216.423153952615</v>
          </cell>
          <cell r="E143">
            <v>237945.63253276885</v>
          </cell>
          <cell r="F143">
            <v>66049.152519742725</v>
          </cell>
          <cell r="G143">
            <v>33082.76072620695</v>
          </cell>
          <cell r="H143">
            <v>54619.251778881378</v>
          </cell>
          <cell r="I143">
            <v>10020.085972482291</v>
          </cell>
        </row>
      </sheetData>
      <sheetData sheetId="10">
        <row r="82">
          <cell r="B82">
            <v>0</v>
          </cell>
          <cell r="C82">
            <v>86072.762727338821</v>
          </cell>
          <cell r="D82">
            <v>1924.567541145198</v>
          </cell>
          <cell r="E82">
            <v>48161.129200365198</v>
          </cell>
          <cell r="F82">
            <v>1347.1972788016387</v>
          </cell>
          <cell r="G82">
            <v>0</v>
          </cell>
          <cell r="H82">
            <v>7363.8178784671445</v>
          </cell>
          <cell r="I82">
            <v>375.52537388198982</v>
          </cell>
        </row>
        <row r="83">
          <cell r="B83">
            <v>877.21324762437121</v>
          </cell>
          <cell r="C83">
            <v>1066.7346282839574</v>
          </cell>
          <cell r="D83">
            <v>1658.7633221539033</v>
          </cell>
          <cell r="E83">
            <v>1783.3059437302031</v>
          </cell>
          <cell r="F83">
            <v>2680.3738121855786</v>
          </cell>
          <cell r="G83">
            <v>5297.5738308179616</v>
          </cell>
          <cell r="H83">
            <v>24381.474380473261</v>
          </cell>
          <cell r="I83">
            <v>1003.5608347307622</v>
          </cell>
        </row>
        <row r="84">
          <cell r="B84">
            <v>0</v>
          </cell>
          <cell r="C84">
            <v>0</v>
          </cell>
          <cell r="D84">
            <v>245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B85">
            <v>15908.952202953473</v>
          </cell>
          <cell r="C85">
            <v>235236.88198505278</v>
          </cell>
          <cell r="D85">
            <v>57128.049285228692</v>
          </cell>
          <cell r="E85">
            <v>4616.784283675087</v>
          </cell>
          <cell r="F85">
            <v>13746.27252189637</v>
          </cell>
          <cell r="G85">
            <v>57128.049285228692</v>
          </cell>
          <cell r="H85">
            <v>2783.8749085947775</v>
          </cell>
          <cell r="I85">
            <v>82403.135527370177</v>
          </cell>
        </row>
        <row r="86">
          <cell r="B86">
            <v>0</v>
          </cell>
          <cell r="C86">
            <v>14.634475316967899</v>
          </cell>
          <cell r="D86">
            <v>552.59778796870785</v>
          </cell>
          <cell r="E86">
            <v>3.5122740760722957</v>
          </cell>
          <cell r="F86">
            <v>0</v>
          </cell>
          <cell r="G86">
            <v>0</v>
          </cell>
          <cell r="H86">
            <v>4404.9770704073371</v>
          </cell>
          <cell r="I86">
            <v>1534.2783922309145</v>
          </cell>
        </row>
        <row r="87">
          <cell r="B87">
            <v>46.783628270546089</v>
          </cell>
          <cell r="C87">
            <v>0</v>
          </cell>
          <cell r="D87">
            <v>131.35403322114865</v>
          </cell>
          <cell r="E87">
            <v>1795.7715774617307</v>
          </cell>
          <cell r="F87">
            <v>467.83628270546086</v>
          </cell>
          <cell r="G87">
            <v>1477.2830311583975</v>
          </cell>
          <cell r="H87">
            <v>12654.971447182716</v>
          </cell>
          <cell r="I87">
            <v>0</v>
          </cell>
        </row>
        <row r="88">
          <cell r="B88">
            <v>26.405042477391067</v>
          </cell>
          <cell r="C88">
            <v>0</v>
          </cell>
          <cell r="D88">
            <v>409.27815839956151</v>
          </cell>
          <cell r="E88">
            <v>90.767333516031783</v>
          </cell>
          <cell r="F88">
            <v>231.0441216771718</v>
          </cell>
          <cell r="G88">
            <v>15346.28062482872</v>
          </cell>
          <cell r="H88">
            <v>26050.224719101123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284.4713656387666</v>
          </cell>
          <cell r="G89">
            <v>1438.612334801762</v>
          </cell>
          <cell r="H89">
            <v>121.9162995594714</v>
          </cell>
          <cell r="I89">
            <v>0</v>
          </cell>
        </row>
        <row r="90">
          <cell r="B90">
            <v>115.20431443415406</v>
          </cell>
          <cell r="C90">
            <v>145.12751298847976</v>
          </cell>
          <cell r="D90">
            <v>347.10910323017845</v>
          </cell>
          <cell r="E90">
            <v>170.56223175965664</v>
          </cell>
          <cell r="F90">
            <v>2752.9342669979669</v>
          </cell>
          <cell r="G90">
            <v>517.67133498983515</v>
          </cell>
          <cell r="H90">
            <v>8828.8397334538058</v>
          </cell>
          <cell r="I90">
            <v>369.55150214592277</v>
          </cell>
        </row>
        <row r="91">
          <cell r="B91">
            <v>34.773333333333333</v>
          </cell>
          <cell r="C91">
            <v>0</v>
          </cell>
          <cell r="D91">
            <v>0</v>
          </cell>
          <cell r="E91">
            <v>128.22666666666666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929.0033814540252</v>
          </cell>
          <cell r="C92">
            <v>1466.8474444010924</v>
          </cell>
          <cell r="D92">
            <v>793.76212771491748</v>
          </cell>
          <cell r="E92">
            <v>1189.0827155676941</v>
          </cell>
          <cell r="F92">
            <v>447.33645467551048</v>
          </cell>
          <cell r="G92">
            <v>114.4349070100143</v>
          </cell>
          <cell r="H92">
            <v>2958.662504877097</v>
          </cell>
          <cell r="I92">
            <v>99.870464299648845</v>
          </cell>
        </row>
        <row r="93">
          <cell r="B93">
            <v>236.6691015339664</v>
          </cell>
          <cell r="C93">
            <v>1713.4842951059168</v>
          </cell>
          <cell r="D93">
            <v>66.267348429510591</v>
          </cell>
          <cell r="E93">
            <v>37.867056245434625</v>
          </cell>
          <cell r="F93">
            <v>798.36376917457994</v>
          </cell>
          <cell r="G93">
            <v>1161.2563915266619</v>
          </cell>
          <cell r="H93">
            <v>0</v>
          </cell>
          <cell r="I93">
            <v>306.09203798392986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3033.9715175789943</v>
          </cell>
          <cell r="F94">
            <v>189.42590120160213</v>
          </cell>
          <cell r="G94">
            <v>323.6025812194037</v>
          </cell>
          <cell r="H94">
            <v>0</v>
          </cell>
          <cell r="I94">
            <v>0</v>
          </cell>
        </row>
        <row r="95">
          <cell r="B95">
            <v>465.05567010309284</v>
          </cell>
          <cell r="C95">
            <v>1842.4601374570445</v>
          </cell>
          <cell r="D95">
            <v>130.79690721649484</v>
          </cell>
          <cell r="E95">
            <v>534.49106529209621</v>
          </cell>
          <cell r="F95">
            <v>742.7972508591065</v>
          </cell>
          <cell r="G95">
            <v>631.3776632302405</v>
          </cell>
          <cell r="H95">
            <v>8.0738831615120272</v>
          </cell>
          <cell r="I95">
            <v>343.94742268041239</v>
          </cell>
        </row>
        <row r="96">
          <cell r="B96">
            <v>2736.2966111701503</v>
          </cell>
          <cell r="C96">
            <v>2435.604675876727</v>
          </cell>
          <cell r="D96">
            <v>3227.8625575628766</v>
          </cell>
          <cell r="E96">
            <v>6297.5350100366031</v>
          </cell>
          <cell r="F96">
            <v>835.40063761955366</v>
          </cell>
          <cell r="G96">
            <v>481.10709646947697</v>
          </cell>
          <cell r="H96">
            <v>5106.5334750265683</v>
          </cell>
          <cell r="I96">
            <v>1023.6599362380446</v>
          </cell>
        </row>
        <row r="97">
          <cell r="B97">
            <v>0</v>
          </cell>
          <cell r="C97">
            <v>121.17073170731707</v>
          </cell>
          <cell r="D97">
            <v>0</v>
          </cell>
          <cell r="E97">
            <v>16.829268292682926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260.29072208228382</v>
          </cell>
          <cell r="C98">
            <v>869.88350125944601</v>
          </cell>
          <cell r="D98">
            <v>965.63811922753996</v>
          </cell>
          <cell r="E98">
            <v>2569.1908060453397</v>
          </cell>
          <cell r="F98">
            <v>512.48950461796824</v>
          </cell>
          <cell r="G98">
            <v>446.40533165407226</v>
          </cell>
          <cell r="H98">
            <v>768.73425692695218</v>
          </cell>
          <cell r="I98">
            <v>32.367758186397992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121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358.99714774671992</v>
          </cell>
          <cell r="C100">
            <v>3017.6081003993154</v>
          </cell>
          <cell r="D100">
            <v>1156.5804335424984</v>
          </cell>
          <cell r="E100">
            <v>1403.8143183114662</v>
          </cell>
          <cell r="F100">
            <v>3733.9090131203652</v>
          </cell>
          <cell r="G100">
            <v>743.39503707929259</v>
          </cell>
          <cell r="H100">
            <v>550.34940102681117</v>
          </cell>
          <cell r="I100">
            <v>909.34654877353114</v>
          </cell>
        </row>
        <row r="101">
          <cell r="B101">
            <v>193.98891129032262</v>
          </cell>
          <cell r="C101">
            <v>211.46538978494627</v>
          </cell>
          <cell r="D101">
            <v>5.2429435483870979</v>
          </cell>
          <cell r="E101">
            <v>3313.5403225806458</v>
          </cell>
          <cell r="F101">
            <v>367.00604838709683</v>
          </cell>
          <cell r="G101">
            <v>269.13776881720435</v>
          </cell>
          <cell r="H101">
            <v>835.37567204301092</v>
          </cell>
          <cell r="I101">
            <v>5.2429435483870979</v>
          </cell>
        </row>
        <row r="102">
          <cell r="B102">
            <v>703.57157443332653</v>
          </cell>
          <cell r="C102">
            <v>0</v>
          </cell>
          <cell r="D102">
            <v>413.86563201960388</v>
          </cell>
          <cell r="E102">
            <v>1020.3379620175618</v>
          </cell>
          <cell r="F102">
            <v>2021.5744333265263</v>
          </cell>
          <cell r="G102">
            <v>767.24321012865028</v>
          </cell>
          <cell r="H102">
            <v>2868.4071880743309</v>
          </cell>
          <cell r="I102">
            <v>0</v>
          </cell>
        </row>
        <row r="103">
          <cell r="B103">
            <v>158.02919708029196</v>
          </cell>
          <cell r="C103">
            <v>12.642335766423358</v>
          </cell>
          <cell r="D103">
            <v>47.408759124087588</v>
          </cell>
          <cell r="E103">
            <v>151.70802919708029</v>
          </cell>
          <cell r="F103">
            <v>711.1313868613139</v>
          </cell>
          <cell r="G103">
            <v>0</v>
          </cell>
          <cell r="H103">
            <v>199.11678832116789</v>
          </cell>
          <cell r="I103">
            <v>18.963503649635037</v>
          </cell>
        </row>
        <row r="104">
          <cell r="B104">
            <v>7.7112171837708843</v>
          </cell>
          <cell r="C104">
            <v>0</v>
          </cell>
          <cell r="D104">
            <v>0</v>
          </cell>
          <cell r="E104">
            <v>2120.5847255369931</v>
          </cell>
          <cell r="F104">
            <v>0</v>
          </cell>
          <cell r="G104">
            <v>7.7112171837708843</v>
          </cell>
          <cell r="H104">
            <v>7.7112171837708843</v>
          </cell>
          <cell r="I104">
            <v>10.281622911694514</v>
          </cell>
        </row>
        <row r="105">
          <cell r="B105">
            <v>5.6835699797160242</v>
          </cell>
          <cell r="C105">
            <v>2.8417849898580121</v>
          </cell>
          <cell r="D105">
            <v>0</v>
          </cell>
          <cell r="E105">
            <v>1020.2008113590264</v>
          </cell>
          <cell r="F105">
            <v>284.17849898580124</v>
          </cell>
          <cell r="G105">
            <v>31.259634888438132</v>
          </cell>
          <cell r="H105">
            <v>56.835699797160245</v>
          </cell>
          <cell r="I105">
            <v>0</v>
          </cell>
        </row>
        <row r="106">
          <cell r="B106">
            <v>2.2448096885813151</v>
          </cell>
          <cell r="C106">
            <v>4.4896193771626303</v>
          </cell>
          <cell r="D106">
            <v>246.92906574394456</v>
          </cell>
          <cell r="E106">
            <v>6734.4290657439442</v>
          </cell>
          <cell r="F106">
            <v>0</v>
          </cell>
          <cell r="G106">
            <v>496.10294117647044</v>
          </cell>
          <cell r="H106">
            <v>300.80449826989621</v>
          </cell>
          <cell r="I106">
            <v>0</v>
          </cell>
        </row>
        <row r="107">
          <cell r="B107">
            <v>18.193384223918574</v>
          </cell>
          <cell r="C107">
            <v>0</v>
          </cell>
          <cell r="D107">
            <v>0</v>
          </cell>
          <cell r="E107">
            <v>41.984732824427482</v>
          </cell>
          <cell r="F107">
            <v>1000.6361323155216</v>
          </cell>
          <cell r="G107">
            <v>0</v>
          </cell>
          <cell r="H107">
            <v>36.386768447837149</v>
          </cell>
          <cell r="I107">
            <v>2.7989821882951658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1217.7008603573793</v>
          </cell>
          <cell r="F109">
            <v>417.89543348775646</v>
          </cell>
          <cell r="G109">
            <v>60.362673726009284</v>
          </cell>
          <cell r="H109">
            <v>58.041032428855075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329.52898550724638</v>
          </cell>
          <cell r="F110">
            <v>61.594202898550726</v>
          </cell>
          <cell r="G110">
            <v>33.876811594202898</v>
          </cell>
          <cell r="H110">
            <v>0</v>
          </cell>
          <cell r="I110">
            <v>0</v>
          </cell>
        </row>
        <row r="111">
          <cell r="B111">
            <v>188.03225806451613</v>
          </cell>
          <cell r="C111">
            <v>0</v>
          </cell>
          <cell r="D111">
            <v>0</v>
          </cell>
          <cell r="E111">
            <v>6.4838709677419368</v>
          </cell>
          <cell r="F111">
            <v>0</v>
          </cell>
          <cell r="G111">
            <v>0</v>
          </cell>
          <cell r="H111">
            <v>0</v>
          </cell>
          <cell r="I111">
            <v>6.4838709677419368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924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340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80.977351916376321</v>
          </cell>
          <cell r="C114">
            <v>213.90243902439028</v>
          </cell>
          <cell r="D114">
            <v>70.282229965156802</v>
          </cell>
          <cell r="E114">
            <v>122.22996515679445</v>
          </cell>
          <cell r="F114">
            <v>129.86933797909407</v>
          </cell>
          <cell r="G114">
            <v>122.22996515679445</v>
          </cell>
          <cell r="H114">
            <v>869.36062717770039</v>
          </cell>
          <cell r="I114">
            <v>145.14808362369337</v>
          </cell>
        </row>
        <row r="115">
          <cell r="B115">
            <v>248.63760217983653</v>
          </cell>
          <cell r="C115">
            <v>24.86376021798365</v>
          </cell>
          <cell r="D115">
            <v>0</v>
          </cell>
          <cell r="E115">
            <v>1551.4986376021798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120.9954280964256</v>
          </cell>
          <cell r="C116">
            <v>0</v>
          </cell>
          <cell r="D116">
            <v>1891.5108063175396</v>
          </cell>
          <cell r="E116">
            <v>1672.4937655860349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83.820375335120644</v>
          </cell>
          <cell r="C117">
            <v>0</v>
          </cell>
          <cell r="D117">
            <v>0</v>
          </cell>
          <cell r="E117">
            <v>761.17962466487938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574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862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264.91134751773052</v>
          </cell>
          <cell r="F121">
            <v>11.879432624113477</v>
          </cell>
          <cell r="G121">
            <v>0</v>
          </cell>
          <cell r="H121">
            <v>55.833333333333329</v>
          </cell>
          <cell r="I121">
            <v>2.3758865248226955</v>
          </cell>
        </row>
        <row r="122">
          <cell r="B122">
            <v>27.710526315789476</v>
          </cell>
          <cell r="C122">
            <v>0</v>
          </cell>
          <cell r="D122">
            <v>53.289473684210527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3160.6703703703702</v>
          </cell>
          <cell r="D123">
            <v>0</v>
          </cell>
          <cell r="E123">
            <v>380.32962962962966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916.72131147540983</v>
          </cell>
          <cell r="D124">
            <v>0</v>
          </cell>
          <cell r="E124">
            <v>0</v>
          </cell>
          <cell r="F124">
            <v>15.278688524590164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26877.190210013578</v>
          </cell>
          <cell r="C125">
            <v>300.59841890920706</v>
          </cell>
          <cell r="D125">
            <v>0</v>
          </cell>
          <cell r="E125">
            <v>1273.5880380100614</v>
          </cell>
          <cell r="F125">
            <v>0</v>
          </cell>
          <cell r="G125">
            <v>139.75189651042083</v>
          </cell>
          <cell r="H125">
            <v>63.283877665096227</v>
          </cell>
          <cell r="I125">
            <v>4366.5875588916388</v>
          </cell>
        </row>
        <row r="126">
          <cell r="B126">
            <v>287.72769295419528</v>
          </cell>
          <cell r="C126">
            <v>9160.3518700098066</v>
          </cell>
          <cell r="D126">
            <v>73.462389690432829</v>
          </cell>
          <cell r="E126">
            <v>2287.5371900826449</v>
          </cell>
          <cell r="F126">
            <v>153.04664518840173</v>
          </cell>
          <cell r="G126">
            <v>271.40271746743247</v>
          </cell>
          <cell r="H126">
            <v>155.08726712424709</v>
          </cell>
          <cell r="I126">
            <v>2179.3842274828407</v>
          </cell>
        </row>
        <row r="127">
          <cell r="B127">
            <v>189.17268947873362</v>
          </cell>
          <cell r="C127">
            <v>4677.2513591301577</v>
          </cell>
          <cell r="D127">
            <v>1319.0022385673169</v>
          </cell>
          <cell r="E127">
            <v>1756.3556124080587</v>
          </cell>
          <cell r="F127">
            <v>407.84937639910459</v>
          </cell>
          <cell r="G127">
            <v>2132.9654621042532</v>
          </cell>
          <cell r="H127">
            <v>279.42021106491842</v>
          </cell>
          <cell r="I127">
            <v>91.983050847457633</v>
          </cell>
        </row>
        <row r="128">
          <cell r="B128">
            <v>12.811683320522674</v>
          </cell>
          <cell r="C128">
            <v>0</v>
          </cell>
          <cell r="D128">
            <v>395.02690238278251</v>
          </cell>
          <cell r="E128">
            <v>0</v>
          </cell>
          <cell r="F128">
            <v>64.058416602613377</v>
          </cell>
          <cell r="G128">
            <v>334.17140661029975</v>
          </cell>
          <cell r="H128">
            <v>582.93159108378177</v>
          </cell>
          <cell r="I128">
            <v>0</v>
          </cell>
        </row>
        <row r="129">
          <cell r="B129">
            <v>0</v>
          </cell>
          <cell r="C129">
            <v>619.17194296761727</v>
          </cell>
          <cell r="D129">
            <v>0</v>
          </cell>
          <cell r="E129">
            <v>0</v>
          </cell>
          <cell r="F129">
            <v>2399.8912518124694</v>
          </cell>
          <cell r="G129">
            <v>0</v>
          </cell>
          <cell r="H129">
            <v>0</v>
          </cell>
          <cell r="I129">
            <v>10221.936805219913</v>
          </cell>
        </row>
        <row r="130">
          <cell r="B130">
            <v>166.27175290999193</v>
          </cell>
          <cell r="C130">
            <v>1924.9152933041373</v>
          </cell>
          <cell r="D130">
            <v>2.5580269678460299</v>
          </cell>
          <cell r="E130">
            <v>38.370404517690446</v>
          </cell>
          <cell r="F130">
            <v>8953.0943874611039</v>
          </cell>
          <cell r="G130">
            <v>0</v>
          </cell>
          <cell r="H130">
            <v>0</v>
          </cell>
          <cell r="I130">
            <v>12.790134839230147</v>
          </cell>
        </row>
        <row r="131">
          <cell r="B131">
            <v>6075.8207610146865</v>
          </cell>
          <cell r="C131">
            <v>9093.8631508678245</v>
          </cell>
          <cell r="D131">
            <v>10267.020694259012</v>
          </cell>
          <cell r="E131">
            <v>10747.636849132177</v>
          </cell>
          <cell r="F131">
            <v>6433.4445927903871</v>
          </cell>
          <cell r="G131">
            <v>3434.3240987983977</v>
          </cell>
          <cell r="H131">
            <v>3228.0754339118826</v>
          </cell>
          <cell r="I131">
            <v>1740.8144192256341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46</v>
          </cell>
          <cell r="G132">
            <v>0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477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105.62558795860768</v>
          </cell>
          <cell r="C134">
            <v>39.232361241768572</v>
          </cell>
          <cell r="D134">
            <v>86.009407337723403</v>
          </cell>
          <cell r="E134">
            <v>202.19755409219189</v>
          </cell>
          <cell r="F134">
            <v>4194.8447789275633</v>
          </cell>
          <cell r="G134">
            <v>0</v>
          </cell>
          <cell r="H134">
            <v>0</v>
          </cell>
          <cell r="I134">
            <v>184.09031044214484</v>
          </cell>
        </row>
        <row r="135">
          <cell r="B135">
            <v>12.368421052631579</v>
          </cell>
          <cell r="C135">
            <v>24.736842105263158</v>
          </cell>
          <cell r="D135">
            <v>0</v>
          </cell>
          <cell r="E135">
            <v>74.210526315789465</v>
          </cell>
          <cell r="F135">
            <v>123.68421052631578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83.193588162762026</v>
          </cell>
          <cell r="C136">
            <v>53.859432799013547</v>
          </cell>
          <cell r="D136">
            <v>0</v>
          </cell>
          <cell r="E136">
            <v>0</v>
          </cell>
          <cell r="F136">
            <v>0</v>
          </cell>
          <cell r="G136">
            <v>251.50431565967938</v>
          </cell>
          <cell r="H136">
            <v>1.442663378545006</v>
          </cell>
          <cell r="I136">
            <v>0</v>
          </cell>
        </row>
        <row r="137">
          <cell r="B137">
            <v>5.1181102362204722</v>
          </cell>
          <cell r="C137">
            <v>1.0236220472440944</v>
          </cell>
          <cell r="D137">
            <v>0</v>
          </cell>
          <cell r="E137">
            <v>47.086614173228348</v>
          </cell>
          <cell r="F137">
            <v>0</v>
          </cell>
          <cell r="G137">
            <v>0</v>
          </cell>
          <cell r="H137">
            <v>0</v>
          </cell>
          <cell r="I137">
            <v>206.77165354330708</v>
          </cell>
        </row>
        <row r="138">
          <cell r="B138">
            <v>560.86797066014674</v>
          </cell>
          <cell r="C138">
            <v>114.90953545232273</v>
          </cell>
          <cell r="D138">
            <v>1370.7066014669927</v>
          </cell>
          <cell r="E138">
            <v>0</v>
          </cell>
          <cell r="F138">
            <v>2476.0268948655257</v>
          </cell>
          <cell r="G138">
            <v>1649.7726161369194</v>
          </cell>
          <cell r="H138">
            <v>2281.7750611246943</v>
          </cell>
          <cell r="I138">
            <v>8330.9413202933993</v>
          </cell>
        </row>
        <row r="139">
          <cell r="B139">
            <v>78.961832061068705</v>
          </cell>
          <cell r="C139">
            <v>92.122137404580144</v>
          </cell>
          <cell r="D139">
            <v>886.12722646310442</v>
          </cell>
          <cell r="E139">
            <v>0</v>
          </cell>
          <cell r="F139">
            <v>493.51145038167937</v>
          </cell>
          <cell r="G139">
            <v>28.513994910941474</v>
          </cell>
          <cell r="H139">
            <v>0</v>
          </cell>
          <cell r="I139">
            <v>144.76335877862596</v>
          </cell>
        </row>
        <row r="140">
          <cell r="B140">
            <v>23.32535885167464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77.153110047846894</v>
          </cell>
          <cell r="H140">
            <v>0</v>
          </cell>
          <cell r="I140">
            <v>24.52153110047847</v>
          </cell>
        </row>
        <row r="141">
          <cell r="B141">
            <v>505.25655241935482</v>
          </cell>
          <cell r="C141">
            <v>808.90221774193549</v>
          </cell>
          <cell r="D141">
            <v>98.346774193548384</v>
          </cell>
          <cell r="E141">
            <v>1713.6925403225807</v>
          </cell>
          <cell r="F141">
            <v>1106.4012096774193</v>
          </cell>
          <cell r="G141">
            <v>0</v>
          </cell>
          <cell r="H141">
            <v>0</v>
          </cell>
          <cell r="I141">
            <v>645.40070564516122</v>
          </cell>
        </row>
        <row r="142">
          <cell r="B142">
            <v>6486.9416253238196</v>
          </cell>
          <cell r="C142">
            <v>8451.991778492089</v>
          </cell>
          <cell r="D142">
            <v>382693.13797620882</v>
          </cell>
          <cell r="E142">
            <v>9233.4596000223282</v>
          </cell>
          <cell r="F142">
            <v>9665.9223750439123</v>
          </cell>
          <cell r="G142">
            <v>12228.833347013955</v>
          </cell>
          <cell r="H142">
            <v>31818.638348869052</v>
          </cell>
          <cell r="I142">
            <v>1575.0749490259939</v>
          </cell>
        </row>
        <row r="143">
          <cell r="B143">
            <v>56159.527250812942</v>
          </cell>
          <cell r="C143">
            <v>113668.06144458814</v>
          </cell>
          <cell r="D143">
            <v>26498.111564489194</v>
          </cell>
          <cell r="E143">
            <v>449979.17447802227</v>
          </cell>
          <cell r="F143">
            <v>34896.767693254151</v>
          </cell>
          <cell r="G143">
            <v>45223.533001042073</v>
          </cell>
          <cell r="H143">
            <v>59868.459491016831</v>
          </cell>
          <cell r="I143">
            <v>13560.365076774347</v>
          </cell>
        </row>
      </sheetData>
      <sheetData sheetId="11">
        <row r="82">
          <cell r="B82">
            <v>340</v>
          </cell>
          <cell r="C82">
            <v>227306</v>
          </cell>
          <cell r="D82">
            <v>4688</v>
          </cell>
          <cell r="E82">
            <v>45135</v>
          </cell>
          <cell r="F82">
            <v>2500</v>
          </cell>
          <cell r="G82">
            <v>0</v>
          </cell>
          <cell r="H82">
            <v>3453</v>
          </cell>
          <cell r="I82">
            <v>2369</v>
          </cell>
        </row>
        <row r="83">
          <cell r="B83">
            <v>3120.8042691751089</v>
          </cell>
          <cell r="C83">
            <v>1363.260419681621</v>
          </cell>
          <cell r="D83">
            <v>2233.3028219971056</v>
          </cell>
          <cell r="E83">
            <v>1754.6340086830683</v>
          </cell>
          <cell r="F83">
            <v>1453.4654848046309</v>
          </cell>
          <cell r="G83">
            <v>3261.9315484804629</v>
          </cell>
          <cell r="H83">
            <v>25896.128292329959</v>
          </cell>
          <cell r="I83">
            <v>1130.4731548480463</v>
          </cell>
        </row>
        <row r="84">
          <cell r="B84">
            <v>0</v>
          </cell>
          <cell r="C84">
            <v>0</v>
          </cell>
          <cell r="D84">
            <v>260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B85">
            <v>15158.428081371432</v>
          </cell>
          <cell r="C85">
            <v>231166.54460649836</v>
          </cell>
          <cell r="D85">
            <v>54780.192066239702</v>
          </cell>
          <cell r="E85">
            <v>4533.689826762542</v>
          </cell>
          <cell r="F85">
            <v>13254.071807897601</v>
          </cell>
          <cell r="G85">
            <v>56671.122834531787</v>
          </cell>
          <cell r="H85">
            <v>2518.8313183311711</v>
          </cell>
          <cell r="I85">
            <v>78915.119458367408</v>
          </cell>
        </row>
        <row r="86">
          <cell r="B86">
            <v>0</v>
          </cell>
          <cell r="C86">
            <v>61.576745047213478</v>
          </cell>
          <cell r="D86">
            <v>3660.5754489909277</v>
          </cell>
          <cell r="E86">
            <v>0</v>
          </cell>
          <cell r="F86">
            <v>16.204406591371971</v>
          </cell>
          <cell r="G86">
            <v>0</v>
          </cell>
          <cell r="H86">
            <v>4138.6054434364005</v>
          </cell>
          <cell r="I86">
            <v>875.03795593408631</v>
          </cell>
        </row>
        <row r="87">
          <cell r="B87">
            <v>589.84075326812331</v>
          </cell>
          <cell r="C87">
            <v>3.3898893865984094</v>
          </cell>
          <cell r="D87">
            <v>1928.847060974495</v>
          </cell>
          <cell r="E87">
            <v>818.65828686351585</v>
          </cell>
          <cell r="F87">
            <v>881.37124051558646</v>
          </cell>
          <cell r="G87">
            <v>289.83554255416402</v>
          </cell>
          <cell r="H87">
            <v>14029.057226437517</v>
          </cell>
          <cell r="I87">
            <v>0</v>
          </cell>
        </row>
        <row r="88">
          <cell r="B88">
            <v>136.09626455438689</v>
          </cell>
          <cell r="C88">
            <v>44.86690040254512</v>
          </cell>
          <cell r="D88">
            <v>5916.4485997489501</v>
          </cell>
          <cell r="E88">
            <v>29.911266935030085</v>
          </cell>
          <cell r="F88">
            <v>852.47110764835736</v>
          </cell>
          <cell r="G88">
            <v>4832.1651733541103</v>
          </cell>
          <cell r="H88">
            <v>22740.040687356621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38.158154859967048</v>
          </cell>
          <cell r="E89">
            <v>0</v>
          </cell>
          <cell r="F89">
            <v>51.565074135090605</v>
          </cell>
          <cell r="G89">
            <v>0</v>
          </cell>
          <cell r="H89">
            <v>1162.2767710049422</v>
          </cell>
          <cell r="I89">
            <v>0</v>
          </cell>
        </row>
        <row r="90">
          <cell r="B90">
            <v>476.68102471094988</v>
          </cell>
          <cell r="C90">
            <v>675.29811834051236</v>
          </cell>
          <cell r="D90">
            <v>2510.5200634776693</v>
          </cell>
          <cell r="E90">
            <v>444.90228973021993</v>
          </cell>
          <cell r="F90">
            <v>278.06393108138747</v>
          </cell>
          <cell r="G90">
            <v>3205.6798911811379</v>
          </cell>
          <cell r="H90">
            <v>9565.3992291997292</v>
          </cell>
          <cell r="I90">
            <v>365.45545227839489</v>
          </cell>
        </row>
        <row r="91">
          <cell r="B91">
            <v>161.69999999999999</v>
          </cell>
          <cell r="C91">
            <v>0</v>
          </cell>
          <cell r="D91">
            <v>0</v>
          </cell>
          <cell r="E91">
            <v>300.3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1239.9482309124769</v>
          </cell>
          <cell r="C92">
            <v>1262.7858472998139</v>
          </cell>
          <cell r="D92">
            <v>248.52700186219738</v>
          </cell>
          <cell r="E92">
            <v>1929.1068901303538</v>
          </cell>
          <cell r="F92">
            <v>190.7612662942272</v>
          </cell>
          <cell r="G92">
            <v>124.93519553072625</v>
          </cell>
          <cell r="H92">
            <v>1977.4689013035381</v>
          </cell>
          <cell r="I92">
            <v>240.46666666666667</v>
          </cell>
        </row>
        <row r="93">
          <cell r="B93">
            <v>41.129890453834115</v>
          </cell>
          <cell r="C93">
            <v>815.33959311424098</v>
          </cell>
          <cell r="D93">
            <v>0</v>
          </cell>
          <cell r="E93">
            <v>1.2097026604068857</v>
          </cell>
          <cell r="F93">
            <v>372.58841940532079</v>
          </cell>
          <cell r="G93">
            <v>1493.9827856025038</v>
          </cell>
          <cell r="H93">
            <v>0</v>
          </cell>
          <cell r="I93">
            <v>1140.7496087636932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3904.8662207357861</v>
          </cell>
          <cell r="F94">
            <v>45.311753463927381</v>
          </cell>
          <cell r="G94">
            <v>264.82202580028667</v>
          </cell>
          <cell r="H94">
            <v>0</v>
          </cell>
          <cell r="I94">
            <v>0</v>
          </cell>
        </row>
        <row r="95">
          <cell r="B95">
            <v>382.97494239631334</v>
          </cell>
          <cell r="C95">
            <v>1616.7108294930877</v>
          </cell>
          <cell r="D95">
            <v>34.454493087557601</v>
          </cell>
          <cell r="E95">
            <v>628.13191244239636</v>
          </cell>
          <cell r="F95">
            <v>1069.4144585253457</v>
          </cell>
          <cell r="G95">
            <v>669.21226958525347</v>
          </cell>
          <cell r="H95">
            <v>7.9510368663594475</v>
          </cell>
          <cell r="I95">
            <v>192.15005760368663</v>
          </cell>
        </row>
        <row r="96">
          <cell r="B96">
            <v>4259.0732691015019</v>
          </cell>
          <cell r="C96">
            <v>4772.0519829710956</v>
          </cell>
          <cell r="D96">
            <v>3449.1068787810891</v>
          </cell>
          <cell r="E96">
            <v>9547.4788259018605</v>
          </cell>
          <cell r="F96">
            <v>1957.4187766076632</v>
          </cell>
          <cell r="G96">
            <v>723.90746134886854</v>
          </cell>
          <cell r="H96">
            <v>4208.4503697064747</v>
          </cell>
          <cell r="I96">
            <v>1206.5124355814473</v>
          </cell>
        </row>
        <row r="97">
          <cell r="B97">
            <v>0</v>
          </cell>
          <cell r="C97">
            <v>96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179.38073394495413</v>
          </cell>
          <cell r="C98">
            <v>855.36286817962332</v>
          </cell>
          <cell r="D98">
            <v>874.24505070014493</v>
          </cell>
          <cell r="E98">
            <v>3817.9773056494446</v>
          </cell>
          <cell r="F98">
            <v>670.31747947851284</v>
          </cell>
          <cell r="G98">
            <v>995.09101883148242</v>
          </cell>
          <cell r="H98">
            <v>358.76146788990826</v>
          </cell>
          <cell r="I98">
            <v>69.864075325929491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263.66165635131154</v>
          </cell>
          <cell r="C100">
            <v>4669.0875331564985</v>
          </cell>
          <cell r="D100">
            <v>1012.9160035366932</v>
          </cell>
          <cell r="E100">
            <v>1666.3796050692602</v>
          </cell>
          <cell r="F100">
            <v>810.90185676392571</v>
          </cell>
          <cell r="G100">
            <v>699.9363395225464</v>
          </cell>
          <cell r="H100">
            <v>93.893899204244036</v>
          </cell>
          <cell r="I100">
            <v>437.22310639552018</v>
          </cell>
        </row>
        <row r="101">
          <cell r="B101">
            <v>233.03420375137921</v>
          </cell>
          <cell r="C101">
            <v>268.88561971312981</v>
          </cell>
          <cell r="D101">
            <v>1.7925707980875323</v>
          </cell>
          <cell r="E101">
            <v>2970.2898124310404</v>
          </cell>
          <cell r="F101">
            <v>403.32842956969478</v>
          </cell>
          <cell r="G101">
            <v>293.98161088635527</v>
          </cell>
          <cell r="H101">
            <v>668.62890768664943</v>
          </cell>
          <cell r="I101">
            <v>34.058845163663115</v>
          </cell>
        </row>
        <row r="102">
          <cell r="B102">
            <v>513.20511702282306</v>
          </cell>
          <cell r="C102">
            <v>0</v>
          </cell>
          <cell r="D102">
            <v>375.28710568396571</v>
          </cell>
          <cell r="E102">
            <v>993.5726122982993</v>
          </cell>
          <cell r="F102">
            <v>2003.0949265881668</v>
          </cell>
          <cell r="G102">
            <v>774.02965547317933</v>
          </cell>
          <cell r="H102">
            <v>1794.8105829335659</v>
          </cell>
          <cell r="I102">
            <v>0</v>
          </cell>
        </row>
        <row r="103">
          <cell r="B103">
            <v>169.06521739130434</v>
          </cell>
          <cell r="C103">
            <v>5.0217391304347831</v>
          </cell>
          <cell r="D103">
            <v>25.108695652173914</v>
          </cell>
          <cell r="E103">
            <v>108.80434782608695</v>
          </cell>
          <cell r="F103">
            <v>652.82608695652175</v>
          </cell>
          <cell r="G103">
            <v>0</v>
          </cell>
          <cell r="H103">
            <v>33.478260869565219</v>
          </cell>
          <cell r="I103">
            <v>6.695652173913043</v>
          </cell>
        </row>
        <row r="104">
          <cell r="B104">
            <v>27.327203065134096</v>
          </cell>
          <cell r="C104">
            <v>9.9371647509578551</v>
          </cell>
          <cell r="D104">
            <v>0</v>
          </cell>
          <cell r="E104">
            <v>1570.072030651341</v>
          </cell>
          <cell r="F104">
            <v>6.2107279693486586</v>
          </cell>
          <cell r="G104">
            <v>0</v>
          </cell>
          <cell r="H104">
            <v>0</v>
          </cell>
          <cell r="I104">
            <v>7.4528735632183905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855.06737588652481</v>
          </cell>
          <cell r="F105">
            <v>146.95035460992909</v>
          </cell>
          <cell r="G105">
            <v>7.3475177304964534</v>
          </cell>
          <cell r="H105">
            <v>26.634751773049643</v>
          </cell>
          <cell r="I105">
            <v>0</v>
          </cell>
        </row>
        <row r="106">
          <cell r="B106">
            <v>0</v>
          </cell>
          <cell r="C106">
            <v>2.6845618107951248</v>
          </cell>
          <cell r="D106">
            <v>204.02669762042947</v>
          </cell>
          <cell r="E106">
            <v>8077.8464886825304</v>
          </cell>
          <cell r="F106">
            <v>0</v>
          </cell>
          <cell r="G106">
            <v>510.06674405107367</v>
          </cell>
          <cell r="H106">
            <v>456.37550783517122</v>
          </cell>
          <cell r="I106">
            <v>0</v>
          </cell>
        </row>
        <row r="107">
          <cell r="B107">
            <v>43.068852459016391</v>
          </cell>
          <cell r="C107">
            <v>8.0754098360655746</v>
          </cell>
          <cell r="D107">
            <v>0</v>
          </cell>
          <cell r="E107">
            <v>64.603278688524597</v>
          </cell>
          <cell r="F107">
            <v>1453.5737704918033</v>
          </cell>
          <cell r="G107">
            <v>0</v>
          </cell>
          <cell r="H107">
            <v>64.603278688524597</v>
          </cell>
          <cell r="I107">
            <v>8.0754098360655746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1534.8520408163265</v>
          </cell>
          <cell r="F109">
            <v>153.94132653061226</v>
          </cell>
          <cell r="G109">
            <v>30.788265306122447</v>
          </cell>
          <cell r="H109">
            <v>68.41836734693878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373.828125</v>
          </cell>
          <cell r="F110">
            <v>25.48828125</v>
          </cell>
          <cell r="G110">
            <v>18.69140625</v>
          </cell>
          <cell r="H110">
            <v>16.9921875</v>
          </cell>
          <cell r="I110">
            <v>0</v>
          </cell>
        </row>
        <row r="111">
          <cell r="B111">
            <v>150.90909090909091</v>
          </cell>
          <cell r="C111">
            <v>0</v>
          </cell>
          <cell r="D111">
            <v>0</v>
          </cell>
          <cell r="E111">
            <v>7.5454545454545459</v>
          </cell>
          <cell r="F111">
            <v>0</v>
          </cell>
          <cell r="G111">
            <v>0</v>
          </cell>
          <cell r="H111">
            <v>0</v>
          </cell>
          <cell r="I111">
            <v>7.5454545454545459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532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129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137.4890510948905</v>
          </cell>
          <cell r="C114">
            <v>190.05839416058396</v>
          </cell>
          <cell r="D114">
            <v>56.613138686131386</v>
          </cell>
          <cell r="E114">
            <v>642.96350364963507</v>
          </cell>
          <cell r="F114">
            <v>101.0948905109489</v>
          </cell>
          <cell r="G114">
            <v>0</v>
          </cell>
          <cell r="H114">
            <v>165.79562043795619</v>
          </cell>
          <cell r="I114">
            <v>90.985401459854018</v>
          </cell>
        </row>
        <row r="115">
          <cell r="B115">
            <v>125.00887573964496</v>
          </cell>
          <cell r="C115">
            <v>71.81360946745562</v>
          </cell>
          <cell r="D115">
            <v>53.195266272189343</v>
          </cell>
          <cell r="E115">
            <v>648.98224852071007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325.63797169811323</v>
          </cell>
          <cell r="C116">
            <v>0</v>
          </cell>
          <cell r="D116">
            <v>4456.9245283018863</v>
          </cell>
          <cell r="E116">
            <v>1843.9740566037735</v>
          </cell>
          <cell r="F116">
            <v>0</v>
          </cell>
          <cell r="G116">
            <v>0</v>
          </cell>
          <cell r="H116">
            <v>27.463443396226413</v>
          </cell>
          <cell r="I116">
            <v>0</v>
          </cell>
        </row>
        <row r="117">
          <cell r="B117">
            <v>128</v>
          </cell>
          <cell r="C117">
            <v>0</v>
          </cell>
          <cell r="D117">
            <v>10</v>
          </cell>
          <cell r="E117">
            <v>766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12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20.314960629921259</v>
          </cell>
          <cell r="C119">
            <v>0</v>
          </cell>
          <cell r="D119">
            <v>0</v>
          </cell>
          <cell r="E119">
            <v>667.68503937007881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1135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272.21576763485479</v>
          </cell>
          <cell r="F121">
            <v>11.784232365145227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6</v>
          </cell>
          <cell r="C122">
            <v>0</v>
          </cell>
          <cell r="D122">
            <v>21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2039.917372881356</v>
          </cell>
          <cell r="D123">
            <v>0</v>
          </cell>
          <cell r="E123">
            <v>628.01694915254234</v>
          </cell>
          <cell r="F123">
            <v>17.065677966101696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1462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17150.096813320102</v>
          </cell>
          <cell r="C125">
            <v>4008.0654978498183</v>
          </cell>
          <cell r="D125">
            <v>493.16242143565989</v>
          </cell>
          <cell r="E125">
            <v>10431.132429154262</v>
          </cell>
          <cell r="F125">
            <v>13509.661484176866</v>
          </cell>
          <cell r="G125">
            <v>2379.1350755320323</v>
          </cell>
          <cell r="H125">
            <v>887.6923585841879</v>
          </cell>
          <cell r="I125">
            <v>5353.0539199470722</v>
          </cell>
        </row>
        <row r="126">
          <cell r="B126">
            <v>427.16739574219889</v>
          </cell>
          <cell r="C126">
            <v>6092.8906386701665</v>
          </cell>
          <cell r="D126">
            <v>56.273549139690871</v>
          </cell>
          <cell r="E126">
            <v>3483.8442694663167</v>
          </cell>
          <cell r="F126">
            <v>5499.4604841061528</v>
          </cell>
          <cell r="G126">
            <v>572.96704578594347</v>
          </cell>
          <cell r="H126">
            <v>130.45231846019246</v>
          </cell>
          <cell r="I126">
            <v>1278.9442986293379</v>
          </cell>
        </row>
        <row r="127">
          <cell r="B127">
            <v>85.756772009029348</v>
          </cell>
          <cell r="C127">
            <v>4522.7375846501127</v>
          </cell>
          <cell r="D127">
            <v>1860.5490970654625</v>
          </cell>
          <cell r="E127">
            <v>2132.7336343115126</v>
          </cell>
          <cell r="F127">
            <v>2069.3481941309255</v>
          </cell>
          <cell r="G127">
            <v>1935.1202031602706</v>
          </cell>
          <cell r="H127">
            <v>535.04768623024836</v>
          </cell>
          <cell r="I127">
            <v>72.706828442437924</v>
          </cell>
        </row>
        <row r="128">
          <cell r="B128">
            <v>0</v>
          </cell>
          <cell r="C128">
            <v>0</v>
          </cell>
          <cell r="D128">
            <v>285.28037383177571</v>
          </cell>
          <cell r="E128">
            <v>0</v>
          </cell>
          <cell r="F128">
            <v>0</v>
          </cell>
          <cell r="G128">
            <v>163.45794392523362</v>
          </cell>
          <cell r="H128">
            <v>222.05607476635515</v>
          </cell>
          <cell r="I128">
            <v>154.20560747663552</v>
          </cell>
        </row>
        <row r="129">
          <cell r="B129">
            <v>0</v>
          </cell>
          <cell r="C129">
            <v>949.74151354718163</v>
          </cell>
          <cell r="D129">
            <v>0</v>
          </cell>
          <cell r="E129">
            <v>0</v>
          </cell>
          <cell r="F129">
            <v>693.24198069137344</v>
          </cell>
          <cell r="G129">
            <v>0</v>
          </cell>
          <cell r="H129">
            <v>0</v>
          </cell>
          <cell r="I129">
            <v>5777.0165057614449</v>
          </cell>
        </row>
        <row r="130">
          <cell r="B130">
            <v>91.162300023185722</v>
          </cell>
          <cell r="C130">
            <v>2899.829353118479</v>
          </cell>
          <cell r="D130">
            <v>0</v>
          </cell>
          <cell r="E130">
            <v>182.32460004637144</v>
          </cell>
          <cell r="F130">
            <v>3067.6837468119638</v>
          </cell>
          <cell r="G130">
            <v>0</v>
          </cell>
          <cell r="H130">
            <v>0</v>
          </cell>
          <cell r="I130">
            <v>0</v>
          </cell>
        </row>
        <row r="131">
          <cell r="B131">
            <v>5361.1046272397416</v>
          </cell>
          <cell r="C131">
            <v>3236.5417274529605</v>
          </cell>
          <cell r="D131">
            <v>5617.0461227696114</v>
          </cell>
          <cell r="E131">
            <v>9703.413010137283</v>
          </cell>
          <cell r="F131">
            <v>4447.9153106647218</v>
          </cell>
          <cell r="G131">
            <v>2151.8964575618147</v>
          </cell>
          <cell r="H131">
            <v>2225.2000897766802</v>
          </cell>
          <cell r="I131">
            <v>470.88265439718697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285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108.92806436346427</v>
          </cell>
          <cell r="C134">
            <v>444.09133932796971</v>
          </cell>
          <cell r="D134">
            <v>93.845716990061518</v>
          </cell>
          <cell r="E134">
            <v>231.26265972550877</v>
          </cell>
          <cell r="F134">
            <v>2538.8618078561285</v>
          </cell>
          <cell r="G134">
            <v>3.3516327496450544</v>
          </cell>
          <cell r="H134">
            <v>0</v>
          </cell>
          <cell r="I134">
            <v>120.65877898722195</v>
          </cell>
        </row>
        <row r="135">
          <cell r="B135">
            <v>25.050505050505052</v>
          </cell>
          <cell r="C135">
            <v>93.939393939393938</v>
          </cell>
          <cell r="D135">
            <v>0</v>
          </cell>
          <cell r="E135">
            <v>128.38383838383839</v>
          </cell>
          <cell r="F135">
            <v>62.626262626262623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727.95092024539883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80.883435582822088</v>
          </cell>
          <cell r="H136">
            <v>15.165644171779142</v>
          </cell>
          <cell r="I136">
            <v>0</v>
          </cell>
        </row>
        <row r="137">
          <cell r="B137">
            <v>23.381443298969071</v>
          </cell>
          <cell r="C137">
            <v>0</v>
          </cell>
          <cell r="D137">
            <v>0</v>
          </cell>
          <cell r="E137">
            <v>243.83505154639175</v>
          </cell>
          <cell r="F137">
            <v>0</v>
          </cell>
          <cell r="G137">
            <v>0</v>
          </cell>
          <cell r="H137">
            <v>56.783505154639172</v>
          </cell>
          <cell r="I137">
            <v>0</v>
          </cell>
        </row>
        <row r="138">
          <cell r="B138">
            <v>111.91607284243865</v>
          </cell>
          <cell r="C138">
            <v>34.337885985748215</v>
          </cell>
          <cell r="D138">
            <v>782.14073634204283</v>
          </cell>
          <cell r="E138">
            <v>0</v>
          </cell>
          <cell r="F138">
            <v>674.03998416468721</v>
          </cell>
          <cell r="G138">
            <v>457.83847980997626</v>
          </cell>
          <cell r="H138">
            <v>700.74722882026913</v>
          </cell>
          <cell r="I138">
            <v>3663.9796120348378</v>
          </cell>
        </row>
        <row r="139">
          <cell r="B139">
            <v>49.101657458563537</v>
          </cell>
          <cell r="C139">
            <v>79.624309392265189</v>
          </cell>
          <cell r="D139">
            <v>735.19779005524856</v>
          </cell>
          <cell r="E139">
            <v>0</v>
          </cell>
          <cell r="F139">
            <v>212.33149171270716</v>
          </cell>
          <cell r="G139">
            <v>106.16574585635358</v>
          </cell>
          <cell r="H139">
            <v>7.9624309392265191</v>
          </cell>
          <cell r="I139">
            <v>10.616574585635361</v>
          </cell>
        </row>
        <row r="140">
          <cell r="B140">
            <v>31.182795698924732</v>
          </cell>
          <cell r="C140">
            <v>10.913978494623656</v>
          </cell>
          <cell r="D140">
            <v>38.978494623655912</v>
          </cell>
          <cell r="E140">
            <v>0</v>
          </cell>
          <cell r="F140">
            <v>0</v>
          </cell>
          <cell r="G140">
            <v>38.978494623655912</v>
          </cell>
          <cell r="H140">
            <v>0</v>
          </cell>
          <cell r="I140">
            <v>24.946236559139788</v>
          </cell>
        </row>
        <row r="141">
          <cell r="B141">
            <v>2010.2805739987152</v>
          </cell>
          <cell r="C141">
            <v>874.1058042407368</v>
          </cell>
          <cell r="D141">
            <v>0</v>
          </cell>
          <cell r="E141">
            <v>2413.9644463482546</v>
          </cell>
          <cell r="F141">
            <v>1302.2060398372241</v>
          </cell>
          <cell r="G141">
            <v>3.2555150995930604</v>
          </cell>
          <cell r="H141">
            <v>0</v>
          </cell>
          <cell r="I141">
            <v>996.18762047547659</v>
          </cell>
        </row>
        <row r="142">
          <cell r="B142">
            <v>6323.9907672009049</v>
          </cell>
          <cell r="C142">
            <v>8495.0868376352937</v>
          </cell>
          <cell r="D142">
            <v>384330.60076081962</v>
          </cell>
          <cell r="E142">
            <v>14146.343611180473</v>
          </cell>
          <cell r="F142">
            <v>10280.307348938151</v>
          </cell>
          <cell r="G142">
            <v>14232.255528119191</v>
          </cell>
          <cell r="H142">
            <v>33191.122622053284</v>
          </cell>
          <cell r="I142">
            <v>1351.2925240530601</v>
          </cell>
        </row>
        <row r="143">
          <cell r="B143">
            <v>58559.220312278034</v>
          </cell>
          <cell r="C143">
            <v>135876.38478128915</v>
          </cell>
          <cell r="D143">
            <v>14019.778331675945</v>
          </cell>
          <cell r="E143">
            <v>446593.47979491419</v>
          </cell>
          <cell r="F143">
            <v>9958.0053208663194</v>
          </cell>
          <cell r="G143">
            <v>52188.146582118265</v>
          </cell>
          <cell r="H143">
            <v>60356.102232955789</v>
          </cell>
          <cell r="I143">
            <v>15990.882643902312</v>
          </cell>
        </row>
      </sheetData>
      <sheetData sheetId="12">
        <row r="82">
          <cell r="B82">
            <v>875.79225714907079</v>
          </cell>
          <cell r="C82">
            <v>247004.73783472553</v>
          </cell>
          <cell r="D82">
            <v>50214.097186719009</v>
          </cell>
          <cell r="E82">
            <v>29302.298298341124</v>
          </cell>
          <cell r="F82">
            <v>999.87286579605052</v>
          </cell>
          <cell r="G82">
            <v>0</v>
          </cell>
          <cell r="H82">
            <v>5257.1628751011622</v>
          </cell>
          <cell r="I82">
            <v>4244.0386821680549</v>
          </cell>
        </row>
        <row r="83">
          <cell r="B83">
            <v>1407.5337401292174</v>
          </cell>
          <cell r="C83">
            <v>1886.2745154343145</v>
          </cell>
          <cell r="D83">
            <v>4441.3516870064614</v>
          </cell>
          <cell r="E83">
            <v>2262.8122038765255</v>
          </cell>
          <cell r="F83">
            <v>1246.1604450825555</v>
          </cell>
          <cell r="G83">
            <v>4019.9880832735103</v>
          </cell>
          <cell r="H83">
            <v>31044.63589375449</v>
          </cell>
          <cell r="I83">
            <v>3645.2434314429288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287</v>
          </cell>
          <cell r="I84">
            <v>0</v>
          </cell>
        </row>
        <row r="85">
          <cell r="B85">
            <v>16278.966493707354</v>
          </cell>
          <cell r="C85">
            <v>240708.07876385088</v>
          </cell>
          <cell r="D85">
            <v>58456.747389840646</v>
          </cell>
          <cell r="E85">
            <v>4724.1625786435343</v>
          </cell>
          <cell r="F85">
            <v>14065.986681120177</v>
          </cell>
          <cell r="G85">
            <v>58456.747389840646</v>
          </cell>
          <cell r="H85">
            <v>2848.6229502451879</v>
          </cell>
          <cell r="I85">
            <v>84319.687752751503</v>
          </cell>
        </row>
        <row r="86">
          <cell r="B86">
            <v>0</v>
          </cell>
          <cell r="C86">
            <v>146.16328456819252</v>
          </cell>
          <cell r="D86">
            <v>1563.9471448796603</v>
          </cell>
          <cell r="E86">
            <v>0</v>
          </cell>
          <cell r="F86">
            <v>0</v>
          </cell>
          <cell r="G86">
            <v>0</v>
          </cell>
          <cell r="H86">
            <v>7257.0070788107596</v>
          </cell>
          <cell r="I86">
            <v>1356.8824917413876</v>
          </cell>
        </row>
        <row r="87">
          <cell r="B87">
            <v>16.322807017543859</v>
          </cell>
          <cell r="C87">
            <v>0</v>
          </cell>
          <cell r="D87">
            <v>2234.9689608636977</v>
          </cell>
          <cell r="E87">
            <v>704.39190283400808</v>
          </cell>
          <cell r="F87">
            <v>1035.8704453441296</v>
          </cell>
          <cell r="G87">
            <v>214.70769230769233</v>
          </cell>
          <cell r="H87">
            <v>445.73819163292848</v>
          </cell>
          <cell r="I87">
            <v>0</v>
          </cell>
        </row>
        <row r="88">
          <cell r="B88">
            <v>0</v>
          </cell>
          <cell r="C88">
            <v>29.767148014440433</v>
          </cell>
          <cell r="D88">
            <v>3256.2671480144404</v>
          </cell>
          <cell r="E88">
            <v>27.178700361010829</v>
          </cell>
          <cell r="F88">
            <v>271.78700361010829</v>
          </cell>
          <cell r="G88">
            <v>4181.6371841155233</v>
          </cell>
          <cell r="H88">
            <v>1534.9494584837544</v>
          </cell>
          <cell r="I88">
            <v>19.41335740072202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307.27580372250424</v>
          </cell>
          <cell r="G89">
            <v>0</v>
          </cell>
          <cell r="H89">
            <v>146.72419627749576</v>
          </cell>
          <cell r="I89">
            <v>0</v>
          </cell>
        </row>
        <row r="90">
          <cell r="B90">
            <v>255.36131934032983</v>
          </cell>
          <cell r="C90">
            <v>523.81809095452275</v>
          </cell>
          <cell r="D90">
            <v>1741.6951524237882</v>
          </cell>
          <cell r="E90">
            <v>163.69315342328835</v>
          </cell>
          <cell r="F90">
            <v>2128.0109945027489</v>
          </cell>
          <cell r="G90">
            <v>2642.0074962518743</v>
          </cell>
          <cell r="H90">
            <v>5542.6501749125437</v>
          </cell>
          <cell r="I90">
            <v>104.76361819090454</v>
          </cell>
        </row>
        <row r="91">
          <cell r="B91">
            <v>111.05527638190955</v>
          </cell>
          <cell r="C91">
            <v>0</v>
          </cell>
          <cell r="D91">
            <v>0</v>
          </cell>
          <cell r="E91">
            <v>148.94472361809045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2144.2167042889387</v>
          </cell>
          <cell r="C92">
            <v>753.82618510158011</v>
          </cell>
          <cell r="D92">
            <v>8.3758465011286667</v>
          </cell>
          <cell r="E92">
            <v>1901.3171557562077</v>
          </cell>
          <cell r="F92">
            <v>181.47667419112113</v>
          </cell>
          <cell r="G92">
            <v>129.82562076749434</v>
          </cell>
          <cell r="H92">
            <v>2166.5522949586152</v>
          </cell>
          <cell r="I92">
            <v>135.40951843491345</v>
          </cell>
        </row>
        <row r="93">
          <cell r="B93">
            <v>40.899128968811468</v>
          </cell>
          <cell r="C93">
            <v>1124.7260466423152</v>
          </cell>
          <cell r="D93">
            <v>0</v>
          </cell>
          <cell r="E93">
            <v>4.0899128968811462</v>
          </cell>
          <cell r="F93">
            <v>1390.5703849395898</v>
          </cell>
          <cell r="G93">
            <v>1683.680809216072</v>
          </cell>
          <cell r="H93">
            <v>46.352346164652992</v>
          </cell>
          <cell r="I93">
            <v>561.68137117167748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4174.8149292149292</v>
          </cell>
          <cell r="F94">
            <v>167.85585585585585</v>
          </cell>
          <cell r="G94">
            <v>315.32921492921497</v>
          </cell>
          <cell r="H94">
            <v>0</v>
          </cell>
          <cell r="I94">
            <v>0</v>
          </cell>
        </row>
        <row r="95">
          <cell r="B95">
            <v>236.9660035255603</v>
          </cell>
          <cell r="C95">
            <v>1544.8360614454798</v>
          </cell>
          <cell r="D95">
            <v>22.785192646688493</v>
          </cell>
          <cell r="E95">
            <v>421.5260639637371</v>
          </cell>
          <cell r="F95">
            <v>1310.1485771845882</v>
          </cell>
          <cell r="G95">
            <v>578.74389322588763</v>
          </cell>
          <cell r="H95">
            <v>6.8355577940065473</v>
          </cell>
          <cell r="I95">
            <v>402.15865021405193</v>
          </cell>
        </row>
        <row r="96">
          <cell r="B96">
            <v>5584.3942374142789</v>
          </cell>
          <cell r="C96">
            <v>3577.3082239115411</v>
          </cell>
          <cell r="D96">
            <v>3137.335069905906</v>
          </cell>
          <cell r="E96">
            <v>10512.715432459732</v>
          </cell>
          <cell r="F96">
            <v>1710.1430014353305</v>
          </cell>
          <cell r="G96">
            <v>666.95577055977878</v>
          </cell>
          <cell r="H96">
            <v>3092.2494816862472</v>
          </cell>
          <cell r="I96">
            <v>963.89878262718628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95.070422535211264</v>
          </cell>
          <cell r="G97">
            <v>0</v>
          </cell>
          <cell r="H97">
            <v>0</v>
          </cell>
          <cell r="I97">
            <v>39.929577464788728</v>
          </cell>
        </row>
        <row r="98">
          <cell r="B98">
            <v>412.71240601503757</v>
          </cell>
          <cell r="C98">
            <v>417.34962406015035</v>
          </cell>
          <cell r="D98">
            <v>265.8671679197995</v>
          </cell>
          <cell r="E98">
            <v>4052.928571428572</v>
          </cell>
          <cell r="F98">
            <v>834.69924812030069</v>
          </cell>
          <cell r="G98">
            <v>429.71553884711778</v>
          </cell>
          <cell r="H98">
            <v>927.4436090225563</v>
          </cell>
          <cell r="I98">
            <v>60.283834586466163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21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833.24446630595185</v>
          </cell>
          <cell r="C100">
            <v>2857.8363666174782</v>
          </cell>
          <cell r="D100">
            <v>1645.5268076733892</v>
          </cell>
          <cell r="E100">
            <v>1497.0450893589114</v>
          </cell>
          <cell r="F100">
            <v>1039.3720282013444</v>
          </cell>
          <cell r="G100">
            <v>1289.1706837186423</v>
          </cell>
          <cell r="H100">
            <v>412.25512379078538</v>
          </cell>
          <cell r="I100">
            <v>1079.5494343334974</v>
          </cell>
        </row>
        <row r="101">
          <cell r="B101">
            <v>189.4655172413793</v>
          </cell>
          <cell r="C101">
            <v>86.120689655172413</v>
          </cell>
          <cell r="D101">
            <v>96.455172413793107</v>
          </cell>
          <cell r="E101">
            <v>2642.1827586206896</v>
          </cell>
          <cell r="F101">
            <v>757.86206896551721</v>
          </cell>
          <cell r="G101">
            <v>564.95172413793102</v>
          </cell>
          <cell r="H101">
            <v>630.40344827586216</v>
          </cell>
          <cell r="I101">
            <v>27.558620689655172</v>
          </cell>
        </row>
        <row r="102">
          <cell r="B102">
            <v>3191.8856678406937</v>
          </cell>
          <cell r="C102">
            <v>0</v>
          </cell>
          <cell r="D102">
            <v>66.039013817393666</v>
          </cell>
          <cell r="E102">
            <v>859.38769981034955</v>
          </cell>
          <cell r="F102">
            <v>594.35112435654298</v>
          </cell>
          <cell r="G102">
            <v>673.59794093741527</v>
          </cell>
          <cell r="H102">
            <v>1114.7385532376049</v>
          </cell>
          <cell r="I102">
            <v>0</v>
          </cell>
        </row>
        <row r="103">
          <cell r="B103">
            <v>89.622317596566518</v>
          </cell>
          <cell r="C103">
            <v>10.145922746781116</v>
          </cell>
          <cell r="D103">
            <v>13.527896995708154</v>
          </cell>
          <cell r="E103">
            <v>211.3733905579399</v>
          </cell>
          <cell r="F103">
            <v>422.7467811158798</v>
          </cell>
          <cell r="G103">
            <v>0</v>
          </cell>
          <cell r="H103">
            <v>27.055793991416309</v>
          </cell>
          <cell r="I103">
            <v>13.527896995708154</v>
          </cell>
        </row>
        <row r="104">
          <cell r="B104">
            <v>33.483667017913596</v>
          </cell>
          <cell r="C104">
            <v>0</v>
          </cell>
          <cell r="D104">
            <v>0</v>
          </cell>
          <cell r="E104">
            <v>1286.3308746048472</v>
          </cell>
          <cell r="F104">
            <v>0</v>
          </cell>
          <cell r="G104">
            <v>0</v>
          </cell>
          <cell r="H104">
            <v>0</v>
          </cell>
          <cell r="I104">
            <v>4.1854583772391996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972.16000000000008</v>
          </cell>
          <cell r="F105">
            <v>270.04444444444442</v>
          </cell>
          <cell r="G105">
            <v>15.431111111111111</v>
          </cell>
          <cell r="H105">
            <v>44.364444444444445</v>
          </cell>
          <cell r="I105">
            <v>0</v>
          </cell>
        </row>
        <row r="106">
          <cell r="B106">
            <v>0</v>
          </cell>
          <cell r="C106">
            <v>46.854368932038831</v>
          </cell>
          <cell r="D106">
            <v>730.92815533980581</v>
          </cell>
          <cell r="E106">
            <v>2830.0038834951456</v>
          </cell>
          <cell r="F106">
            <v>0</v>
          </cell>
          <cell r="G106">
            <v>1780.4660194174758</v>
          </cell>
          <cell r="H106">
            <v>4263.7475728155341</v>
          </cell>
          <cell r="I106">
            <v>0</v>
          </cell>
        </row>
        <row r="107">
          <cell r="B107">
            <v>10.235378031383737</v>
          </cell>
          <cell r="C107">
            <v>6.1412268188302424</v>
          </cell>
          <cell r="D107">
            <v>0</v>
          </cell>
          <cell r="E107">
            <v>69.600570613409417</v>
          </cell>
          <cell r="F107">
            <v>1279.4222539229672</v>
          </cell>
          <cell r="G107">
            <v>20.470756062767475</v>
          </cell>
          <cell r="H107">
            <v>40.941512125534949</v>
          </cell>
          <cell r="I107">
            <v>8.1883024251069898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947.30769230769226</v>
          </cell>
          <cell r="F109">
            <v>597.40124740124747</v>
          </cell>
          <cell r="G109">
            <v>46.085239085239088</v>
          </cell>
          <cell r="H109">
            <v>51.205821205821209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153.68181818181819</v>
          </cell>
          <cell r="F110">
            <v>31.363636363636363</v>
          </cell>
          <cell r="G110">
            <v>11.5</v>
          </cell>
          <cell r="H110">
            <v>148.45454545454544</v>
          </cell>
          <cell r="I110">
            <v>0</v>
          </cell>
        </row>
        <row r="111">
          <cell r="B111">
            <v>205.88235294117649</v>
          </cell>
          <cell r="C111">
            <v>0</v>
          </cell>
          <cell r="D111">
            <v>0</v>
          </cell>
          <cell r="E111">
            <v>12.352941176470589</v>
          </cell>
          <cell r="F111">
            <v>61.764705882352942</v>
          </cell>
          <cell r="G111">
            <v>0</v>
          </cell>
          <cell r="H111">
            <v>0</v>
          </cell>
          <cell r="I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857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400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14.933078393881454</v>
          </cell>
          <cell r="C114">
            <v>95.57170172084129</v>
          </cell>
          <cell r="D114">
            <v>26.879541108986615</v>
          </cell>
          <cell r="E114">
            <v>839.23900573613764</v>
          </cell>
          <cell r="F114">
            <v>298.66156787762907</v>
          </cell>
          <cell r="G114">
            <v>0</v>
          </cell>
          <cell r="H114">
            <v>77.652007648183556</v>
          </cell>
          <cell r="I114">
            <v>209.06309751434034</v>
          </cell>
        </row>
        <row r="115">
          <cell r="B115">
            <v>99.254658385093165</v>
          </cell>
          <cell r="C115">
            <v>0</v>
          </cell>
          <cell r="D115">
            <v>0</v>
          </cell>
          <cell r="E115">
            <v>1310.7453416149069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136.52100456621005</v>
          </cell>
          <cell r="C116">
            <v>0</v>
          </cell>
          <cell r="D116">
            <v>1957.44200913242</v>
          </cell>
          <cell r="E116">
            <v>2117.0369863013698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255.16794731064763</v>
          </cell>
          <cell r="C117">
            <v>0</v>
          </cell>
          <cell r="D117">
            <v>19.780461031833152</v>
          </cell>
          <cell r="E117">
            <v>1527.0515916575191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25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6.3959390862944163</v>
          </cell>
          <cell r="C119">
            <v>0</v>
          </cell>
          <cell r="D119">
            <v>0</v>
          </cell>
          <cell r="E119">
            <v>533.60406091370555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566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369.62526766595289</v>
          </cell>
          <cell r="F121">
            <v>8.4582441113490354</v>
          </cell>
          <cell r="G121">
            <v>0</v>
          </cell>
          <cell r="H121">
            <v>16.916488222698071</v>
          </cell>
          <cell r="I121">
            <v>0</v>
          </cell>
        </row>
        <row r="122">
          <cell r="B122">
            <v>46.36363636363636</v>
          </cell>
          <cell r="C122">
            <v>0</v>
          </cell>
          <cell r="D122">
            <v>88.63636363636364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2715.0603228547152</v>
          </cell>
          <cell r="D123">
            <v>0</v>
          </cell>
          <cell r="E123">
            <v>501.15717926932882</v>
          </cell>
          <cell r="F123">
            <v>0</v>
          </cell>
          <cell r="G123">
            <v>0</v>
          </cell>
          <cell r="H123">
            <v>0</v>
          </cell>
          <cell r="I123">
            <v>24.782497875955819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1658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24561.398288973385</v>
          </cell>
          <cell r="C125">
            <v>9678.2739226869453</v>
          </cell>
          <cell r="D125">
            <v>990.05307351077306</v>
          </cell>
          <cell r="E125">
            <v>14972.027091254753</v>
          </cell>
          <cell r="F125">
            <v>15760.028517110266</v>
          </cell>
          <cell r="G125">
            <v>3216.6622306717368</v>
          </cell>
          <cell r="H125">
            <v>2865.0923637515843</v>
          </cell>
          <cell r="I125">
            <v>4477.4645120405576</v>
          </cell>
        </row>
        <row r="126">
          <cell r="B126">
            <v>250.2602989427634</v>
          </cell>
          <cell r="C126">
            <v>5081.4571636893907</v>
          </cell>
          <cell r="D126">
            <v>105.57856361647831</v>
          </cell>
          <cell r="E126">
            <v>2903.4104994531535</v>
          </cell>
          <cell r="F126">
            <v>5005.2059788552679</v>
          </cell>
          <cell r="G126">
            <v>437.95552314983593</v>
          </cell>
          <cell r="H126">
            <v>86.026977761574912</v>
          </cell>
          <cell r="I126">
            <v>7582.1049945315344</v>
          </cell>
        </row>
        <row r="127">
          <cell r="B127">
            <v>106.57998289136013</v>
          </cell>
          <cell r="C127">
            <v>3677.8292557741661</v>
          </cell>
          <cell r="D127">
            <v>1349.4665526090678</v>
          </cell>
          <cell r="E127">
            <v>1961.0716852010264</v>
          </cell>
          <cell r="F127">
            <v>705.06757912745934</v>
          </cell>
          <cell r="G127">
            <v>1702.0003421727972</v>
          </cell>
          <cell r="H127">
            <v>60.668605645851152</v>
          </cell>
          <cell r="I127">
            <v>21.315996578272024</v>
          </cell>
        </row>
        <row r="128">
          <cell r="B128">
            <v>0</v>
          </cell>
          <cell r="C128">
            <v>0</v>
          </cell>
          <cell r="D128">
            <v>420.91836734693879</v>
          </cell>
          <cell r="E128">
            <v>0</v>
          </cell>
          <cell r="F128">
            <v>0</v>
          </cell>
          <cell r="G128">
            <v>198.29931972789115</v>
          </cell>
          <cell r="H128">
            <v>0</v>
          </cell>
          <cell r="I128">
            <v>205.78231292517006</v>
          </cell>
        </row>
        <row r="129">
          <cell r="B129">
            <v>0</v>
          </cell>
          <cell r="C129">
            <v>5372.4</v>
          </cell>
          <cell r="D129">
            <v>0</v>
          </cell>
          <cell r="E129">
            <v>0</v>
          </cell>
          <cell r="F129">
            <v>3581.6000000000004</v>
          </cell>
          <cell r="G129">
            <v>0</v>
          </cell>
          <cell r="H129">
            <v>0</v>
          </cell>
          <cell r="I129">
            <v>0</v>
          </cell>
        </row>
        <row r="130">
          <cell r="B130">
            <v>197.91215616681455</v>
          </cell>
          <cell r="C130">
            <v>3414.4844720496894</v>
          </cell>
          <cell r="D130">
            <v>1.9991126885536825</v>
          </cell>
          <cell r="E130">
            <v>0</v>
          </cell>
          <cell r="F130">
            <v>5397.6042590949428</v>
          </cell>
          <cell r="G130">
            <v>0</v>
          </cell>
          <cell r="H130">
            <v>0</v>
          </cell>
          <cell r="I130">
            <v>0</v>
          </cell>
        </row>
        <row r="131">
          <cell r="B131">
            <v>5240.5474134245396</v>
          </cell>
          <cell r="C131">
            <v>4273.1102180418984</v>
          </cell>
          <cell r="D131">
            <v>6696.4300983326211</v>
          </cell>
          <cell r="E131">
            <v>9737.3971782813169</v>
          </cell>
          <cell r="F131">
            <v>4955.3582727661396</v>
          </cell>
          <cell r="G131">
            <v>2728.9922188969645</v>
          </cell>
          <cell r="H131">
            <v>3204.8326635314238</v>
          </cell>
          <cell r="I131">
            <v>17.331936725096195</v>
          </cell>
        </row>
        <row r="132">
          <cell r="B132">
            <v>0</v>
          </cell>
          <cell r="C132">
            <v>105.76923076923077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144.23076923076923</v>
          </cell>
        </row>
        <row r="133">
          <cell r="B133">
            <v>0</v>
          </cell>
          <cell r="C133">
            <v>12.38095238095238</v>
          </cell>
          <cell r="D133">
            <v>0</v>
          </cell>
          <cell r="E133">
            <v>0</v>
          </cell>
          <cell r="F133">
            <v>247.61904761904759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129.77115689381935</v>
          </cell>
          <cell r="C134">
            <v>40.076386687797147</v>
          </cell>
          <cell r="D134">
            <v>104.96196513470682</v>
          </cell>
          <cell r="E134">
            <v>303.43549920760694</v>
          </cell>
          <cell r="F134">
            <v>5438.9381933438981</v>
          </cell>
          <cell r="G134">
            <v>3.8167987321711569</v>
          </cell>
          <cell r="H134">
            <v>0</v>
          </cell>
          <cell r="I134">
            <v>0</v>
          </cell>
        </row>
        <row r="135">
          <cell r="B135">
            <v>66.174603174603178</v>
          </cell>
          <cell r="C135">
            <v>192.50793650793651</v>
          </cell>
          <cell r="D135">
            <v>0</v>
          </cell>
          <cell r="E135">
            <v>138.36507936507937</v>
          </cell>
          <cell r="F135">
            <v>360.95238095238091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7.2560975609756095</v>
          </cell>
          <cell r="C136">
            <v>57.195121951219505</v>
          </cell>
          <cell r="D136">
            <v>0</v>
          </cell>
          <cell r="E136">
            <v>0</v>
          </cell>
          <cell r="F136">
            <v>0</v>
          </cell>
          <cell r="G136">
            <v>3.4146341463414633</v>
          </cell>
          <cell r="H136">
            <v>0</v>
          </cell>
          <cell r="I136">
            <v>2.1341463414634148</v>
          </cell>
        </row>
        <row r="137">
          <cell r="B137">
            <v>43.26136363636364</v>
          </cell>
          <cell r="C137">
            <v>28.84090909090909</v>
          </cell>
          <cell r="D137">
            <v>0</v>
          </cell>
          <cell r="E137">
            <v>350.89772727272731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B138">
            <v>54.120203421174295</v>
          </cell>
          <cell r="C138">
            <v>0</v>
          </cell>
          <cell r="D138">
            <v>159.90060101710586</v>
          </cell>
          <cell r="E138">
            <v>0</v>
          </cell>
          <cell r="F138">
            <v>738.00277392510395</v>
          </cell>
          <cell r="G138">
            <v>885.60332871012486</v>
          </cell>
          <cell r="H138">
            <v>1269.364771151179</v>
          </cell>
          <cell r="I138">
            <v>2214.0083217753117</v>
          </cell>
        </row>
        <row r="139">
          <cell r="B139">
            <v>85.32</v>
          </cell>
          <cell r="C139">
            <v>51.613333333333337</v>
          </cell>
          <cell r="D139">
            <v>339.17333333333335</v>
          </cell>
          <cell r="E139">
            <v>0</v>
          </cell>
          <cell r="F139">
            <v>68.466666666666654</v>
          </cell>
          <cell r="G139">
            <v>252.79999999999998</v>
          </cell>
          <cell r="H139">
            <v>0</v>
          </cell>
          <cell r="I139">
            <v>71.626666666666665</v>
          </cell>
        </row>
        <row r="140">
          <cell r="B140">
            <v>18</v>
          </cell>
          <cell r="C140">
            <v>2.4</v>
          </cell>
          <cell r="D140">
            <v>9</v>
          </cell>
          <cell r="E140">
            <v>0</v>
          </cell>
          <cell r="F140">
            <v>0</v>
          </cell>
          <cell r="G140">
            <v>78.599999999999994</v>
          </cell>
          <cell r="H140">
            <v>0</v>
          </cell>
          <cell r="I140">
            <v>0</v>
          </cell>
        </row>
        <row r="141">
          <cell r="B141">
            <v>666.44715963186297</v>
          </cell>
          <cell r="C141">
            <v>453.18406854966679</v>
          </cell>
          <cell r="D141">
            <v>5.6121866074262137</v>
          </cell>
          <cell r="E141">
            <v>2033.0145985401459</v>
          </cell>
          <cell r="F141">
            <v>1080.3459219295462</v>
          </cell>
          <cell r="G141">
            <v>2.8060933037131068</v>
          </cell>
          <cell r="H141">
            <v>0</v>
          </cell>
          <cell r="I141">
            <v>179.58997143763884</v>
          </cell>
        </row>
        <row r="142">
          <cell r="B142">
            <v>6029.836715911676</v>
          </cell>
          <cell r="C142">
            <v>7320.7568852244294</v>
          </cell>
          <cell r="D142">
            <v>365112.7351937514</v>
          </cell>
          <cell r="E142">
            <v>18284.508627642928</v>
          </cell>
          <cell r="F142">
            <v>6031.3483320349924</v>
          </cell>
          <cell r="G142">
            <v>14774.535989300759</v>
          </cell>
          <cell r="H142">
            <v>19567.870716339094</v>
          </cell>
          <cell r="I142">
            <v>1419.4075397947013</v>
          </cell>
        </row>
        <row r="143">
          <cell r="B143">
            <v>32561.680566182098</v>
          </cell>
          <cell r="C143">
            <v>117485.50737785551</v>
          </cell>
          <cell r="D143">
            <v>17016.200613082405</v>
          </cell>
          <cell r="E143">
            <v>399276.33428889391</v>
          </cell>
          <cell r="F143">
            <v>38657.873836186765</v>
          </cell>
          <cell r="G143">
            <v>57170.991151541653</v>
          </cell>
          <cell r="H143">
            <v>76997.652873140629</v>
          </cell>
          <cell r="I143">
            <v>14074.759293116982</v>
          </cell>
        </row>
      </sheetData>
      <sheetData sheetId="13">
        <row r="82">
          <cell r="B82">
            <v>2745</v>
          </cell>
          <cell r="C82">
            <v>173003</v>
          </cell>
          <cell r="D82">
            <v>88948</v>
          </cell>
          <cell r="E82">
            <v>47827</v>
          </cell>
          <cell r="F82">
            <v>2139</v>
          </cell>
          <cell r="G82">
            <v>0</v>
          </cell>
          <cell r="H82">
            <v>4128</v>
          </cell>
          <cell r="I82">
            <v>3742</v>
          </cell>
        </row>
        <row r="83">
          <cell r="B83">
            <v>2176.8618042226485</v>
          </cell>
          <cell r="C83">
            <v>1274.1074856046064</v>
          </cell>
          <cell r="D83">
            <v>2203.0134357005754</v>
          </cell>
          <cell r="E83">
            <v>921.58349328214967</v>
          </cell>
          <cell r="F83">
            <v>727.01535508637244</v>
          </cell>
          <cell r="G83">
            <v>4028.3973128598846</v>
          </cell>
          <cell r="H83">
            <v>20643.05182341651</v>
          </cell>
          <cell r="I83">
            <v>1270.9692898272551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260</v>
          </cell>
          <cell r="H84">
            <v>0</v>
          </cell>
          <cell r="I84">
            <v>0</v>
          </cell>
        </row>
        <row r="85">
          <cell r="B85">
            <v>42.51007160377592</v>
          </cell>
          <cell r="C85">
            <v>367608.88062733825</v>
          </cell>
          <cell r="D85">
            <v>97.165877951487815</v>
          </cell>
          <cell r="E85">
            <v>1093.1161269542381</v>
          </cell>
          <cell r="F85">
            <v>0</v>
          </cell>
          <cell r="G85">
            <v>13846.137608087016</v>
          </cell>
          <cell r="H85">
            <v>103.23874532345582</v>
          </cell>
          <cell r="I85">
            <v>107422.95094274175</v>
          </cell>
        </row>
        <row r="86">
          <cell r="B86">
            <v>0</v>
          </cell>
          <cell r="C86">
            <v>0</v>
          </cell>
          <cell r="D86">
            <v>305.69491525423729</v>
          </cell>
          <cell r="E86">
            <v>0</v>
          </cell>
          <cell r="F86">
            <v>0</v>
          </cell>
          <cell r="G86">
            <v>5.2255541069100397</v>
          </cell>
          <cell r="H86">
            <v>5596.5684485006523</v>
          </cell>
          <cell r="I86">
            <v>104.51108213820078</v>
          </cell>
        </row>
        <row r="87">
          <cell r="B87">
            <v>33.685745534086763</v>
          </cell>
          <cell r="C87">
            <v>28.873496172074368</v>
          </cell>
          <cell r="D87">
            <v>1637.7688662048852</v>
          </cell>
          <cell r="E87">
            <v>941.59679183375874</v>
          </cell>
          <cell r="F87">
            <v>890.26613197229312</v>
          </cell>
          <cell r="G87">
            <v>802.04156033539914</v>
          </cell>
          <cell r="H87">
            <v>65.767407947502733</v>
          </cell>
          <cell r="I87">
            <v>0</v>
          </cell>
        </row>
        <row r="88">
          <cell r="B88">
            <v>1.3797526339899222</v>
          </cell>
          <cell r="C88">
            <v>16.557031607879065</v>
          </cell>
          <cell r="D88">
            <v>1527.3861658268438</v>
          </cell>
          <cell r="E88">
            <v>37.2533211177279</v>
          </cell>
          <cell r="F88">
            <v>745.06642235455797</v>
          </cell>
          <cell r="G88">
            <v>684.35730645900128</v>
          </cell>
          <cell r="H88">
            <v>0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0.55824175824175826</v>
          </cell>
          <cell r="E89">
            <v>0</v>
          </cell>
          <cell r="F89">
            <v>44.659340659340664</v>
          </cell>
          <cell r="G89">
            <v>208.78241758241757</v>
          </cell>
          <cell r="H89">
            <v>0</v>
          </cell>
          <cell r="I89">
            <v>0</v>
          </cell>
        </row>
        <row r="90">
          <cell r="B90">
            <v>291.80057388809183</v>
          </cell>
          <cell r="C90">
            <v>287.16881874701102</v>
          </cell>
          <cell r="D90">
            <v>1338.5772357723577</v>
          </cell>
          <cell r="E90">
            <v>115.79387852702055</v>
          </cell>
          <cell r="F90">
            <v>1980.0753228120516</v>
          </cell>
          <cell r="G90">
            <v>442.33261597321854</v>
          </cell>
          <cell r="H90">
            <v>4689.6520803443327</v>
          </cell>
          <cell r="I90">
            <v>539.59947393591585</v>
          </cell>
        </row>
        <row r="91">
          <cell r="B91">
            <v>4.6666666666666661</v>
          </cell>
          <cell r="C91">
            <v>0</v>
          </cell>
          <cell r="D91">
            <v>0</v>
          </cell>
          <cell r="E91">
            <v>107.33333333333334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292.5</v>
          </cell>
          <cell r="C92">
            <v>772.2</v>
          </cell>
          <cell r="D92">
            <v>11.7</v>
          </cell>
          <cell r="E92">
            <v>1185.6000000000001</v>
          </cell>
          <cell r="F92">
            <v>305.5</v>
          </cell>
          <cell r="G92">
            <v>230.1</v>
          </cell>
          <cell r="H92">
            <v>3231.7999999999997</v>
          </cell>
          <cell r="I92">
            <v>171.6</v>
          </cell>
        </row>
        <row r="93">
          <cell r="B93">
            <v>18.88878842676311</v>
          </cell>
          <cell r="C93">
            <v>1128.9683544303798</v>
          </cell>
          <cell r="D93">
            <v>0</v>
          </cell>
          <cell r="E93">
            <v>1.4529837251356239</v>
          </cell>
          <cell r="F93">
            <v>770.08137432188073</v>
          </cell>
          <cell r="G93">
            <v>1174.0108499095841</v>
          </cell>
          <cell r="H93">
            <v>0</v>
          </cell>
          <cell r="I93">
            <v>120.59764918625677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3234.277840587903</v>
          </cell>
          <cell r="F94">
            <v>54.762577727529674</v>
          </cell>
          <cell r="G94">
            <v>547.62577727529685</v>
          </cell>
          <cell r="H94">
            <v>38.333804409270776</v>
          </cell>
          <cell r="I94">
            <v>0</v>
          </cell>
        </row>
        <row r="95">
          <cell r="B95">
            <v>839.8008220044261</v>
          </cell>
          <cell r="C95">
            <v>1571.6272526082832</v>
          </cell>
          <cell r="D95">
            <v>25.708188428706922</v>
          </cell>
          <cell r="E95">
            <v>1203.1432184634841</v>
          </cell>
          <cell r="F95">
            <v>599.85773000316158</v>
          </cell>
          <cell r="G95">
            <v>1024.8997786911161</v>
          </cell>
          <cell r="H95">
            <v>11.997154600063231</v>
          </cell>
          <cell r="I95">
            <v>143.96585520075877</v>
          </cell>
        </row>
        <row r="96">
          <cell r="B96">
            <v>6622.9962767607822</v>
          </cell>
          <cell r="C96">
            <v>3735.3061477771375</v>
          </cell>
          <cell r="D96">
            <v>4240.9779265103489</v>
          </cell>
          <cell r="E96">
            <v>9820.7544878329845</v>
          </cell>
          <cell r="F96">
            <v>1195.3559239395415</v>
          </cell>
          <cell r="G96">
            <v>1540.1979965427065</v>
          </cell>
          <cell r="H96">
            <v>4720.5692123576082</v>
          </cell>
          <cell r="I96">
            <v>812.84202827888839</v>
          </cell>
        </row>
        <row r="97">
          <cell r="B97">
            <v>0</v>
          </cell>
          <cell r="C97">
            <v>200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309.13846153846157</v>
          </cell>
          <cell r="C98">
            <v>412.18461538461537</v>
          </cell>
          <cell r="D98">
            <v>327.32307692307694</v>
          </cell>
          <cell r="E98">
            <v>3635.4076923076927</v>
          </cell>
          <cell r="F98">
            <v>780.42307692307691</v>
          </cell>
          <cell r="G98">
            <v>512.20000000000005</v>
          </cell>
          <cell r="H98">
            <v>853.16153846153838</v>
          </cell>
          <cell r="I98">
            <v>65.16153846153847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679.4297832233741</v>
          </cell>
          <cell r="C100">
            <v>732.17090794847627</v>
          </cell>
          <cell r="D100">
            <v>698.04429783223384</v>
          </cell>
          <cell r="E100">
            <v>1903.3341187558908</v>
          </cell>
          <cell r="F100">
            <v>2396.618755890669</v>
          </cell>
          <cell r="G100">
            <v>2160.8349041784481</v>
          </cell>
          <cell r="H100">
            <v>837.65315739868049</v>
          </cell>
          <cell r="I100">
            <v>466.91407477222742</v>
          </cell>
        </row>
        <row r="101">
          <cell r="B101">
            <v>230.4</v>
          </cell>
          <cell r="C101">
            <v>154.25084745762712</v>
          </cell>
          <cell r="D101">
            <v>0</v>
          </cell>
          <cell r="E101">
            <v>2079.4576271186438</v>
          </cell>
          <cell r="F101">
            <v>439.32203389830505</v>
          </cell>
          <cell r="G101">
            <v>277.26101694915252</v>
          </cell>
          <cell r="H101">
            <v>247.9728813559322</v>
          </cell>
          <cell r="I101">
            <v>27.335593220338982</v>
          </cell>
        </row>
        <row r="102">
          <cell r="B102">
            <v>495.24299065420558</v>
          </cell>
          <cell r="C102">
            <v>0</v>
          </cell>
          <cell r="D102">
            <v>0</v>
          </cell>
          <cell r="E102">
            <v>918.08203530633443</v>
          </cell>
          <cell r="F102">
            <v>0</v>
          </cell>
          <cell r="G102">
            <v>506.82762201453795</v>
          </cell>
          <cell r="H102">
            <v>868.84735202492209</v>
          </cell>
          <cell r="I102">
            <v>0</v>
          </cell>
        </row>
        <row r="103">
          <cell r="B103">
            <v>237.78414096916302</v>
          </cell>
          <cell r="C103">
            <v>15.440528634361234</v>
          </cell>
          <cell r="D103">
            <v>24.704845814977975</v>
          </cell>
          <cell r="E103">
            <v>534.24229074889865</v>
          </cell>
          <cell r="F103">
            <v>478.65638766519822</v>
          </cell>
          <cell r="G103">
            <v>0</v>
          </cell>
          <cell r="H103">
            <v>77.202643171806159</v>
          </cell>
          <cell r="I103">
            <v>33.969162995594715</v>
          </cell>
        </row>
        <row r="104">
          <cell r="B104">
            <v>35.687550854353134</v>
          </cell>
          <cell r="C104">
            <v>2.3791700569568754</v>
          </cell>
          <cell r="D104">
            <v>2.3791700569568754</v>
          </cell>
          <cell r="E104">
            <v>1406.0895036615134</v>
          </cell>
          <cell r="F104">
            <v>5.9479251423921893</v>
          </cell>
          <cell r="G104">
            <v>0</v>
          </cell>
          <cell r="H104">
            <v>0</v>
          </cell>
          <cell r="I104">
            <v>9.5166802278275018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896</v>
          </cell>
          <cell r="F105">
            <v>130</v>
          </cell>
          <cell r="G105">
            <v>17</v>
          </cell>
          <cell r="H105">
            <v>0</v>
          </cell>
          <cell r="I105">
            <v>0</v>
          </cell>
        </row>
        <row r="106">
          <cell r="B106">
            <v>0</v>
          </cell>
          <cell r="C106">
            <v>2.3701395072721878</v>
          </cell>
          <cell r="D106">
            <v>135.09795191451471</v>
          </cell>
          <cell r="E106">
            <v>7110.418521816563</v>
          </cell>
          <cell r="F106">
            <v>0</v>
          </cell>
          <cell r="G106">
            <v>319.96883348174532</v>
          </cell>
          <cell r="H106">
            <v>414.77441377263284</v>
          </cell>
          <cell r="I106">
            <v>2.3701395072721878</v>
          </cell>
        </row>
        <row r="107">
          <cell r="B107">
            <v>30.3237139272271</v>
          </cell>
          <cell r="C107">
            <v>12.634880803011292</v>
          </cell>
          <cell r="D107">
            <v>0</v>
          </cell>
          <cell r="E107">
            <v>93.498117942283557</v>
          </cell>
          <cell r="F107">
            <v>1832.0577164366375</v>
          </cell>
          <cell r="G107">
            <v>0</v>
          </cell>
          <cell r="H107">
            <v>30.3237139272271</v>
          </cell>
          <cell r="I107">
            <v>15.16185696361355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4.068965517241379</v>
          </cell>
          <cell r="D109">
            <v>0</v>
          </cell>
          <cell r="E109">
            <v>1814.7586206896551</v>
          </cell>
          <cell r="F109">
            <v>467.93103448275861</v>
          </cell>
          <cell r="G109">
            <v>10.172413793103448</v>
          </cell>
          <cell r="H109">
            <v>0</v>
          </cell>
          <cell r="I109">
            <v>4.068965517241379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164.89005235602093</v>
          </cell>
          <cell r="F110">
            <v>170.57591623036649</v>
          </cell>
          <cell r="G110">
            <v>26.534031413612563</v>
          </cell>
          <cell r="H110">
            <v>0</v>
          </cell>
          <cell r="I110">
            <v>0</v>
          </cell>
        </row>
        <row r="111">
          <cell r="B111">
            <v>51.109677419354838</v>
          </cell>
          <cell r="C111">
            <v>0</v>
          </cell>
          <cell r="D111">
            <v>0</v>
          </cell>
          <cell r="E111">
            <v>178.88387096774193</v>
          </cell>
          <cell r="F111">
            <v>0</v>
          </cell>
          <cell r="G111">
            <v>0</v>
          </cell>
          <cell r="H111">
            <v>0</v>
          </cell>
          <cell r="I111">
            <v>3.0064516129032257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612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180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0</v>
          </cell>
          <cell r="C114">
            <v>333.33333333333331</v>
          </cell>
          <cell r="D114">
            <v>11.695906432748536</v>
          </cell>
          <cell r="E114">
            <v>792.39766081871346</v>
          </cell>
          <cell r="F114">
            <v>175.43859649122805</v>
          </cell>
          <cell r="G114">
            <v>0</v>
          </cell>
          <cell r="H114">
            <v>61.403508771929822</v>
          </cell>
          <cell r="I114">
            <v>125.73099415204678</v>
          </cell>
        </row>
        <row r="115">
          <cell r="B115">
            <v>102.43902439024392</v>
          </cell>
          <cell r="C115">
            <v>0</v>
          </cell>
          <cell r="D115">
            <v>58.536585365853661</v>
          </cell>
          <cell r="E115">
            <v>1039.0243902439024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91.673992673992672</v>
          </cell>
          <cell r="C116">
            <v>0</v>
          </cell>
          <cell r="D116">
            <v>1726</v>
          </cell>
          <cell r="E116">
            <v>1626.4230769230769</v>
          </cell>
          <cell r="F116">
            <v>0</v>
          </cell>
          <cell r="G116">
            <v>0</v>
          </cell>
          <cell r="H116">
            <v>7.9029304029304033</v>
          </cell>
          <cell r="I116">
            <v>0</v>
          </cell>
        </row>
        <row r="117">
          <cell r="B117">
            <v>40.439189189189193</v>
          </cell>
          <cell r="C117">
            <v>0</v>
          </cell>
          <cell r="D117">
            <v>0</v>
          </cell>
          <cell r="E117">
            <v>814.56081081081084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10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5.6092436974789921</v>
          </cell>
          <cell r="C119">
            <v>0</v>
          </cell>
          <cell r="D119">
            <v>0</v>
          </cell>
          <cell r="E119">
            <v>528.39075630252103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71.403973509933778</v>
          </cell>
          <cell r="E120">
            <v>1126.5960264900662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350.54237288135596</v>
          </cell>
          <cell r="F121">
            <v>32.457627118644069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82.322580645161295</v>
          </cell>
          <cell r="C122">
            <v>0</v>
          </cell>
          <cell r="D122">
            <v>149.67741935483872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1899.9427977119085</v>
          </cell>
          <cell r="D123">
            <v>0</v>
          </cell>
          <cell r="E123">
            <v>562.73114924596985</v>
          </cell>
          <cell r="F123">
            <v>326.32605304212166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1825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12153.778367617784</v>
          </cell>
          <cell r="C125">
            <v>5372.3689449236899</v>
          </cell>
          <cell r="D125">
            <v>321.69873921698741</v>
          </cell>
          <cell r="E125">
            <v>14878.566688785666</v>
          </cell>
          <cell r="F125">
            <v>23725.282017252819</v>
          </cell>
          <cell r="G125">
            <v>16014.163238221632</v>
          </cell>
          <cell r="H125">
            <v>2657.2315859323162</v>
          </cell>
          <cell r="I125">
            <v>2444.910418049104</v>
          </cell>
        </row>
        <row r="126">
          <cell r="B126">
            <v>267.11947689182324</v>
          </cell>
          <cell r="C126">
            <v>12681.290629761299</v>
          </cell>
          <cell r="D126">
            <v>165.22854240731337</v>
          </cell>
          <cell r="E126">
            <v>2379.2910106653126</v>
          </cell>
          <cell r="F126">
            <v>4406.0944641950227</v>
          </cell>
          <cell r="G126">
            <v>134.93664296597257</v>
          </cell>
          <cell r="H126">
            <v>2.7538090401218889</v>
          </cell>
          <cell r="I126">
            <v>1652.2854240731335</v>
          </cell>
        </row>
        <row r="127">
          <cell r="B127">
            <v>269.90258636964319</v>
          </cell>
          <cell r="C127">
            <v>4209.5333207475924</v>
          </cell>
          <cell r="D127">
            <v>2554.6043043232021</v>
          </cell>
          <cell r="E127">
            <v>2713.2312629790449</v>
          </cell>
          <cell r="F127">
            <v>781.2969605437039</v>
          </cell>
          <cell r="G127">
            <v>1730.6911459316593</v>
          </cell>
          <cell r="H127">
            <v>281.74041910515382</v>
          </cell>
          <cell r="I127">
            <v>0</v>
          </cell>
        </row>
        <row r="128">
          <cell r="B128">
            <v>61.806250000000006</v>
          </cell>
          <cell r="C128">
            <v>0</v>
          </cell>
          <cell r="D128">
            <v>126.421875</v>
          </cell>
          <cell r="E128">
            <v>0</v>
          </cell>
          <cell r="F128">
            <v>0</v>
          </cell>
          <cell r="G128">
            <v>710.77187500000002</v>
          </cell>
          <cell r="H128">
            <v>0</v>
          </cell>
          <cell r="I128">
            <v>0</v>
          </cell>
        </row>
        <row r="129">
          <cell r="B129">
            <v>0</v>
          </cell>
          <cell r="C129">
            <v>1532.2210220191109</v>
          </cell>
          <cell r="D129">
            <v>0</v>
          </cell>
          <cell r="E129">
            <v>152.3755712505193</v>
          </cell>
          <cell r="F129">
            <v>423.26547569588695</v>
          </cell>
          <cell r="G129">
            <v>0</v>
          </cell>
          <cell r="H129">
            <v>0</v>
          </cell>
          <cell r="I129">
            <v>11476.137931034484</v>
          </cell>
        </row>
        <row r="130">
          <cell r="B130">
            <v>151.8100428182172</v>
          </cell>
          <cell r="C130">
            <v>3144.9980537173997</v>
          </cell>
          <cell r="D130">
            <v>0</v>
          </cell>
          <cell r="E130">
            <v>0</v>
          </cell>
          <cell r="F130">
            <v>3188.0108991825614</v>
          </cell>
          <cell r="G130">
            <v>0</v>
          </cell>
          <cell r="H130">
            <v>0</v>
          </cell>
          <cell r="I130">
            <v>15.181004281821721</v>
          </cell>
        </row>
        <row r="131">
          <cell r="B131">
            <v>3029.3477745067885</v>
          </cell>
          <cell r="C131">
            <v>2980.5610967089942</v>
          </cell>
          <cell r="D131">
            <v>7676.2788347466931</v>
          </cell>
          <cell r="E131">
            <v>11900.900215299442</v>
          </cell>
          <cell r="F131">
            <v>4451.7843490487276</v>
          </cell>
          <cell r="G131">
            <v>2402.7438815413684</v>
          </cell>
          <cell r="H131">
            <v>2074.9583900874381</v>
          </cell>
          <cell r="I131">
            <v>181.42545806054747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758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102.85714285714285</v>
          </cell>
          <cell r="G133">
            <v>0</v>
          </cell>
          <cell r="H133">
            <v>0</v>
          </cell>
          <cell r="I133">
            <v>5.1428571428571423</v>
          </cell>
        </row>
        <row r="134">
          <cell r="B134">
            <v>96.694666106677872</v>
          </cell>
          <cell r="C134">
            <v>305.27887442251154</v>
          </cell>
          <cell r="D134">
            <v>51.110037799244012</v>
          </cell>
          <cell r="E134">
            <v>168.52498950021001</v>
          </cell>
          <cell r="F134">
            <v>2500.2477950440989</v>
          </cell>
          <cell r="G134">
            <v>0</v>
          </cell>
          <cell r="H134">
            <v>0</v>
          </cell>
          <cell r="I134">
            <v>167.14363712725745</v>
          </cell>
        </row>
        <row r="135">
          <cell r="B135">
            <v>25.779661016949152</v>
          </cell>
          <cell r="C135">
            <v>37.677966101694913</v>
          </cell>
          <cell r="D135">
            <v>0</v>
          </cell>
          <cell r="E135">
            <v>71.389830508474574</v>
          </cell>
          <cell r="F135">
            <v>99.152542372881356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148.92156862745097</v>
          </cell>
          <cell r="C136">
            <v>14.411764705882353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81.666666666666657</v>
          </cell>
        </row>
        <row r="137">
          <cell r="B137">
            <v>71.495327102803728</v>
          </cell>
          <cell r="C137">
            <v>11.915887850467289</v>
          </cell>
          <cell r="D137">
            <v>0</v>
          </cell>
          <cell r="E137">
            <v>297.89719626168221</v>
          </cell>
          <cell r="F137">
            <v>0</v>
          </cell>
          <cell r="G137">
            <v>0</v>
          </cell>
          <cell r="H137">
            <v>39.719626168224295</v>
          </cell>
          <cell r="I137">
            <v>3.9719626168224296</v>
          </cell>
        </row>
        <row r="138">
          <cell r="B138">
            <v>0</v>
          </cell>
          <cell r="C138">
            <v>0</v>
          </cell>
          <cell r="D138">
            <v>649.79542719614915</v>
          </cell>
          <cell r="E138">
            <v>0</v>
          </cell>
          <cell r="F138">
            <v>0</v>
          </cell>
          <cell r="G138">
            <v>440.93261131167264</v>
          </cell>
          <cell r="H138">
            <v>1350.6462093862815</v>
          </cell>
          <cell r="I138">
            <v>1415.6257521058965</v>
          </cell>
        </row>
        <row r="139">
          <cell r="B139">
            <v>127.30769230769232</v>
          </cell>
          <cell r="C139">
            <v>145.82517482517483</v>
          </cell>
          <cell r="D139">
            <v>541.63636363636363</v>
          </cell>
          <cell r="E139">
            <v>23.14685314685315</v>
          </cell>
          <cell r="F139">
            <v>162.02797202797203</v>
          </cell>
          <cell r="G139">
            <v>81.013986013986013</v>
          </cell>
          <cell r="H139">
            <v>0</v>
          </cell>
          <cell r="I139">
            <v>243.04195804195805</v>
          </cell>
        </row>
        <row r="140">
          <cell r="B140">
            <v>28.5</v>
          </cell>
          <cell r="C140">
            <v>7.5</v>
          </cell>
          <cell r="D140">
            <v>27</v>
          </cell>
          <cell r="E140">
            <v>0</v>
          </cell>
          <cell r="F140">
            <v>0</v>
          </cell>
          <cell r="G140">
            <v>72</v>
          </cell>
          <cell r="H140">
            <v>0</v>
          </cell>
          <cell r="I140">
            <v>0</v>
          </cell>
        </row>
        <row r="141">
          <cell r="B141">
            <v>126.2734906037585</v>
          </cell>
          <cell r="C141">
            <v>558.66453418632545</v>
          </cell>
          <cell r="D141">
            <v>0</v>
          </cell>
          <cell r="E141">
            <v>2688.094762095162</v>
          </cell>
          <cell r="F141">
            <v>478.30867652938826</v>
          </cell>
          <cell r="G141">
            <v>0</v>
          </cell>
          <cell r="H141">
            <v>0</v>
          </cell>
          <cell r="I141">
            <v>933.65853658536594</v>
          </cell>
        </row>
        <row r="142">
          <cell r="B142">
            <v>5870.0068777142405</v>
          </cell>
          <cell r="C142">
            <v>7644.6971349407531</v>
          </cell>
          <cell r="D142">
            <v>415513.08445833088</v>
          </cell>
          <cell r="E142">
            <v>13778.917988170331</v>
          </cell>
          <cell r="F142">
            <v>5721.9833854074559</v>
          </cell>
          <cell r="G142">
            <v>10280.47028827448</v>
          </cell>
          <cell r="H142">
            <v>25776.779117294504</v>
          </cell>
          <cell r="I142">
            <v>1399.0607498673585</v>
          </cell>
        </row>
        <row r="143">
          <cell r="B143">
            <v>21032.998952552978</v>
          </cell>
          <cell r="C143">
            <v>127830.5254971882</v>
          </cell>
          <cell r="D143">
            <v>15956.445984320882</v>
          </cell>
          <cell r="E143">
            <v>444574.56094745081</v>
          </cell>
          <cell r="F143">
            <v>33253.248040110237</v>
          </cell>
          <cell r="G143">
            <v>50122.743119436891</v>
          </cell>
          <cell r="H143">
            <v>68606.508998733756</v>
          </cell>
          <cell r="I143">
            <v>23143.968460206324</v>
          </cell>
        </row>
      </sheetData>
      <sheetData sheetId="14">
        <row r="82">
          <cell r="B82">
            <v>10311</v>
          </cell>
          <cell r="C82">
            <v>165312</v>
          </cell>
          <cell r="D82">
            <v>34002</v>
          </cell>
          <cell r="E82">
            <v>57184</v>
          </cell>
          <cell r="F82">
            <v>0</v>
          </cell>
          <cell r="G82">
            <v>0</v>
          </cell>
          <cell r="H82">
            <v>33023</v>
          </cell>
          <cell r="I82">
            <v>2182</v>
          </cell>
        </row>
        <row r="83">
          <cell r="B83">
            <v>1394.6001857939116</v>
          </cell>
          <cell r="C83">
            <v>926.68515077890527</v>
          </cell>
          <cell r="D83">
            <v>3170.2386737173074</v>
          </cell>
          <cell r="E83">
            <v>1115.6801486351294</v>
          </cell>
          <cell r="F83">
            <v>2156.6767900528798</v>
          </cell>
          <cell r="G83">
            <v>3176.3352865513789</v>
          </cell>
          <cell r="H83">
            <v>28843.075317993425</v>
          </cell>
          <cell r="I83">
            <v>1874.7084464770617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105</v>
          </cell>
          <cell r="H84">
            <v>0</v>
          </cell>
          <cell r="I84">
            <v>0</v>
          </cell>
        </row>
        <row r="85">
          <cell r="B85">
            <v>1229.7072873913976</v>
          </cell>
          <cell r="C85">
            <v>370779.28105167847</v>
          </cell>
          <cell r="D85">
            <v>103.01212878671393</v>
          </cell>
          <cell r="E85">
            <v>1545.181931800709</v>
          </cell>
          <cell r="F85">
            <v>13971.019966698077</v>
          </cell>
          <cell r="G85">
            <v>12481.850879925143</v>
          </cell>
          <cell r="H85">
            <v>115.88864488505317</v>
          </cell>
          <cell r="I85">
            <v>89672.058108834477</v>
          </cell>
        </row>
        <row r="86">
          <cell r="B86">
            <v>44.778924097273396</v>
          </cell>
          <cell r="C86">
            <v>52.242078113485626</v>
          </cell>
          <cell r="D86">
            <v>2812.116433308769</v>
          </cell>
          <cell r="E86">
            <v>0</v>
          </cell>
          <cell r="F86">
            <v>0</v>
          </cell>
          <cell r="G86">
            <v>0</v>
          </cell>
          <cell r="H86">
            <v>13145.599484156228</v>
          </cell>
          <cell r="I86">
            <v>149.26308032424467</v>
          </cell>
        </row>
        <row r="87">
          <cell r="B87">
            <v>0</v>
          </cell>
          <cell r="C87">
            <v>7.9357260849977473</v>
          </cell>
          <cell r="D87">
            <v>172.60204234870102</v>
          </cell>
          <cell r="E87">
            <v>622.9544976723231</v>
          </cell>
          <cell r="F87">
            <v>1230.0375431746509</v>
          </cell>
          <cell r="G87">
            <v>194.42528908244481</v>
          </cell>
          <cell r="H87">
            <v>10983.044901636882</v>
          </cell>
          <cell r="I87">
            <v>0</v>
          </cell>
        </row>
        <row r="88">
          <cell r="B88">
            <v>0</v>
          </cell>
          <cell r="C88">
            <v>57.76929609360257</v>
          </cell>
          <cell r="D88">
            <v>401.2624080015097</v>
          </cell>
          <cell r="E88">
            <v>0</v>
          </cell>
          <cell r="F88">
            <v>632.33959237592001</v>
          </cell>
          <cell r="G88">
            <v>699.47688243064727</v>
          </cell>
          <cell r="H88">
            <v>14756.151821098321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86.082474226804123</v>
          </cell>
          <cell r="F89">
            <v>86.082474226804123</v>
          </cell>
          <cell r="G89">
            <v>760.96907216494844</v>
          </cell>
          <cell r="H89">
            <v>68.86597938144331</v>
          </cell>
          <cell r="I89">
            <v>0</v>
          </cell>
        </row>
        <row r="90">
          <cell r="B90">
            <v>321.03570957965479</v>
          </cell>
          <cell r="C90">
            <v>499.97364606667549</v>
          </cell>
          <cell r="D90">
            <v>1268.3541968638817</v>
          </cell>
          <cell r="E90">
            <v>0</v>
          </cell>
          <cell r="F90">
            <v>3091.942284886019</v>
          </cell>
          <cell r="G90">
            <v>1718.33047832389</v>
          </cell>
          <cell r="H90">
            <v>11799.378047173541</v>
          </cell>
          <cell r="I90">
            <v>1270.9856371063381</v>
          </cell>
        </row>
        <row r="91">
          <cell r="B91">
            <v>30.967741935483872</v>
          </cell>
          <cell r="C91">
            <v>0</v>
          </cell>
          <cell r="D91">
            <v>0</v>
          </cell>
          <cell r="E91">
            <v>97.032258064516128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2142.4949544430297</v>
          </cell>
          <cell r="C92">
            <v>3090.0534927010876</v>
          </cell>
          <cell r="D92">
            <v>546.83530910159698</v>
          </cell>
          <cell r="E92">
            <v>2074.5022043695503</v>
          </cell>
          <cell r="F92">
            <v>470.16263348682281</v>
          </cell>
          <cell r="G92">
            <v>163.47193102772607</v>
          </cell>
          <cell r="H92">
            <v>5966.0021553835604</v>
          </cell>
          <cell r="I92">
            <v>312.47731948662681</v>
          </cell>
        </row>
        <row r="93">
          <cell r="B93">
            <v>0</v>
          </cell>
          <cell r="C93">
            <v>2173.2410135533296</v>
          </cell>
          <cell r="D93">
            <v>0</v>
          </cell>
          <cell r="E93">
            <v>46.857984678845014</v>
          </cell>
          <cell r="F93">
            <v>1938.9510901591043</v>
          </cell>
          <cell r="G93">
            <v>630.15910430170891</v>
          </cell>
          <cell r="H93">
            <v>0</v>
          </cell>
          <cell r="I93">
            <v>694.7908073070123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4641.3374904555867</v>
          </cell>
          <cell r="F94">
            <v>854.06210231611101</v>
          </cell>
          <cell r="G94">
            <v>5.6004072283023669</v>
          </cell>
          <cell r="H94">
            <v>0</v>
          </cell>
          <cell r="I94">
            <v>0</v>
          </cell>
        </row>
        <row r="95">
          <cell r="B95">
            <v>391.63500267332029</v>
          </cell>
          <cell r="C95">
            <v>1426.4933166993405</v>
          </cell>
          <cell r="D95">
            <v>74.361076456959537</v>
          </cell>
          <cell r="E95">
            <v>544.07520941008727</v>
          </cell>
          <cell r="F95">
            <v>1177.3837105685261</v>
          </cell>
          <cell r="G95">
            <v>892.33291748351462</v>
          </cell>
          <cell r="H95">
            <v>12.393512742826591</v>
          </cell>
          <cell r="I95">
            <v>2435.325253965425</v>
          </cell>
        </row>
        <row r="96">
          <cell r="B96">
            <v>9420.2924030211925</v>
          </cell>
          <cell r="C96">
            <v>3421.0442179364964</v>
          </cell>
          <cell r="D96">
            <v>6945.0036664955633</v>
          </cell>
          <cell r="E96">
            <v>14115.356200043996</v>
          </cell>
          <cell r="F96">
            <v>2457.5447312458755</v>
          </cell>
          <cell r="G96">
            <v>731.05301752584876</v>
          </cell>
          <cell r="H96">
            <v>8061.1015985920658</v>
          </cell>
          <cell r="I96">
            <v>3243.6041651389601</v>
          </cell>
        </row>
        <row r="97">
          <cell r="B97">
            <v>0</v>
          </cell>
          <cell r="C97">
            <v>134.68965517241381</v>
          </cell>
          <cell r="D97">
            <v>0</v>
          </cell>
          <cell r="E97">
            <v>1.9241379310344828</v>
          </cell>
          <cell r="F97">
            <v>96.206896551724142</v>
          </cell>
          <cell r="G97">
            <v>0</v>
          </cell>
          <cell r="H97">
            <v>0</v>
          </cell>
          <cell r="I97">
            <v>46.179310344827584</v>
          </cell>
        </row>
        <row r="98">
          <cell r="B98">
            <v>909.30302461018221</v>
          </cell>
          <cell r="C98">
            <v>488.05448055607741</v>
          </cell>
          <cell r="D98">
            <v>692.18373097877134</v>
          </cell>
          <cell r="E98">
            <v>4991.8880330640613</v>
          </cell>
          <cell r="F98">
            <v>788.68119481495398</v>
          </cell>
          <cell r="G98">
            <v>816.51700169077583</v>
          </cell>
          <cell r="H98">
            <v>1122.7108773248167</v>
          </cell>
          <cell r="I98">
            <v>68.661656960360702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550.83944799730727</v>
          </cell>
          <cell r="C100">
            <v>2542.335913833726</v>
          </cell>
          <cell r="D100">
            <v>845.93200942443627</v>
          </cell>
          <cell r="E100">
            <v>2233.623695725345</v>
          </cell>
          <cell r="F100">
            <v>3556.2436889936048</v>
          </cell>
          <cell r="G100">
            <v>812.63951531470889</v>
          </cell>
          <cell r="H100">
            <v>2148.8791652642208</v>
          </cell>
          <cell r="I100">
            <v>797.50656344665094</v>
          </cell>
        </row>
        <row r="101">
          <cell r="B101">
            <v>447.09145728643216</v>
          </cell>
          <cell r="C101">
            <v>282.7195979899497</v>
          </cell>
          <cell r="D101">
            <v>32.874371859296481</v>
          </cell>
          <cell r="E101">
            <v>3672.0673366834167</v>
          </cell>
          <cell r="F101">
            <v>821.85929648241199</v>
          </cell>
          <cell r="G101">
            <v>466.81608040201002</v>
          </cell>
          <cell r="H101">
            <v>795.55979899497481</v>
          </cell>
          <cell r="I101">
            <v>23.012060301507539</v>
          </cell>
        </row>
        <row r="102">
          <cell r="B102">
            <v>147.69333333333333</v>
          </cell>
          <cell r="C102">
            <v>0</v>
          </cell>
          <cell r="D102">
            <v>595.24888888888893</v>
          </cell>
          <cell r="E102">
            <v>8.9511111111111106</v>
          </cell>
          <cell r="F102">
            <v>179.02222222222224</v>
          </cell>
          <cell r="G102">
            <v>604.19999999999993</v>
          </cell>
          <cell r="H102">
            <v>478.88444444444445</v>
          </cell>
          <cell r="I102">
            <v>0</v>
          </cell>
        </row>
        <row r="103">
          <cell r="B103">
            <v>161.39788732394365</v>
          </cell>
          <cell r="C103">
            <v>19.56338028169014</v>
          </cell>
          <cell r="D103">
            <v>39.12676056338028</v>
          </cell>
          <cell r="E103">
            <v>430.39436619718305</v>
          </cell>
          <cell r="F103">
            <v>684.71830985915494</v>
          </cell>
          <cell r="G103">
            <v>0</v>
          </cell>
          <cell r="H103">
            <v>24.454225352112676</v>
          </cell>
          <cell r="I103">
            <v>29.345070422535212</v>
          </cell>
        </row>
        <row r="104">
          <cell r="B104">
            <v>79.734104046242777</v>
          </cell>
          <cell r="C104">
            <v>12.589595375722542</v>
          </cell>
          <cell r="D104">
            <v>0</v>
          </cell>
          <cell r="E104">
            <v>1208.6011560693642</v>
          </cell>
          <cell r="F104">
            <v>125.89595375722543</v>
          </cell>
          <cell r="G104">
            <v>4.196531791907514</v>
          </cell>
          <cell r="H104">
            <v>0</v>
          </cell>
          <cell r="I104">
            <v>20.98265895953757</v>
          </cell>
        </row>
        <row r="105">
          <cell r="B105">
            <v>0</v>
          </cell>
          <cell r="C105">
            <v>3.0575692963752665</v>
          </cell>
          <cell r="D105">
            <v>0</v>
          </cell>
          <cell r="E105">
            <v>791.91044776119395</v>
          </cell>
          <cell r="F105">
            <v>152.87846481876332</v>
          </cell>
          <cell r="G105">
            <v>8.1535181236673768</v>
          </cell>
          <cell r="H105">
            <v>0</v>
          </cell>
          <cell r="I105">
            <v>0</v>
          </cell>
        </row>
        <row r="106">
          <cell r="B106">
            <v>0</v>
          </cell>
          <cell r="C106">
            <v>4.9304527966854099</v>
          </cell>
          <cell r="D106">
            <v>0</v>
          </cell>
          <cell r="E106">
            <v>7395.6791950281149</v>
          </cell>
          <cell r="F106">
            <v>0</v>
          </cell>
          <cell r="G106">
            <v>465.92778928677126</v>
          </cell>
          <cell r="H106">
            <v>456.06688369340043</v>
          </cell>
          <cell r="I106">
            <v>7.3956791950281149</v>
          </cell>
        </row>
        <row r="107">
          <cell r="B107">
            <v>46.542553191489361</v>
          </cell>
          <cell r="C107">
            <v>5.5851063829787231</v>
          </cell>
          <cell r="D107">
            <v>0</v>
          </cell>
          <cell r="E107">
            <v>0</v>
          </cell>
          <cell r="F107">
            <v>1340.4255319148938</v>
          </cell>
          <cell r="G107">
            <v>0</v>
          </cell>
          <cell r="H107">
            <v>0</v>
          </cell>
          <cell r="I107">
            <v>7.4468085106382977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587.30496453900707</v>
          </cell>
          <cell r="F109">
            <v>1581.205673758865</v>
          </cell>
          <cell r="G109">
            <v>379.48936170212767</v>
          </cell>
          <cell r="H109">
            <v>0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309.24511545293075</v>
          </cell>
          <cell r="F110">
            <v>32.415630550621671</v>
          </cell>
          <cell r="G110">
            <v>5.1865008880994674</v>
          </cell>
          <cell r="H110">
            <v>16.856127886323268</v>
          </cell>
          <cell r="I110">
            <v>1.2966252220248669</v>
          </cell>
        </row>
        <row r="111">
          <cell r="B111">
            <v>117.23684210526315</v>
          </cell>
          <cell r="C111">
            <v>0</v>
          </cell>
          <cell r="D111">
            <v>0</v>
          </cell>
          <cell r="E111">
            <v>0</v>
          </cell>
          <cell r="F111">
            <v>43.421052631578945</v>
          </cell>
          <cell r="G111">
            <v>0</v>
          </cell>
          <cell r="H111">
            <v>0</v>
          </cell>
          <cell r="I111">
            <v>4.3421052631578947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543.24324324324323</v>
          </cell>
          <cell r="F112">
            <v>0</v>
          </cell>
          <cell r="G112">
            <v>0</v>
          </cell>
          <cell r="H112">
            <v>6.7567567567567561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163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23.80324074074074</v>
          </cell>
          <cell r="C114">
            <v>350.24768518518522</v>
          </cell>
          <cell r="D114">
            <v>20.402777777777775</v>
          </cell>
          <cell r="E114">
            <v>697.09490740740739</v>
          </cell>
          <cell r="F114">
            <v>170.02314814814815</v>
          </cell>
          <cell r="G114">
            <v>0</v>
          </cell>
          <cell r="H114">
            <v>6.8009259259259256</v>
          </cell>
          <cell r="I114">
            <v>200.62731481481481</v>
          </cell>
        </row>
        <row r="115">
          <cell r="B115">
            <v>178.1925925925926</v>
          </cell>
          <cell r="C115">
            <v>40.237037037037034</v>
          </cell>
          <cell r="D115">
            <v>172.44444444444443</v>
          </cell>
          <cell r="E115">
            <v>1161.1259259259259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137.80224041361481</v>
          </cell>
          <cell r="C116">
            <v>0</v>
          </cell>
          <cell r="D116">
            <v>2919.5389918138735</v>
          </cell>
          <cell r="E116">
            <v>2340.3024558380007</v>
          </cell>
          <cell r="F116">
            <v>0</v>
          </cell>
          <cell r="G116">
            <v>0</v>
          </cell>
          <cell r="H116">
            <v>23.356311934510988</v>
          </cell>
          <cell r="I116">
            <v>0</v>
          </cell>
        </row>
        <row r="117">
          <cell r="B117">
            <v>195.13636363636363</v>
          </cell>
          <cell r="C117">
            <v>0</v>
          </cell>
          <cell r="D117">
            <v>24.09090909090909</v>
          </cell>
          <cell r="E117">
            <v>575.77272727272725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27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518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869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271.67895878524945</v>
          </cell>
          <cell r="F121">
            <v>12.321041214750542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32.037037037037038</v>
          </cell>
          <cell r="C122">
            <v>0</v>
          </cell>
          <cell r="D122">
            <v>140.96296296296296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745.40479499652531</v>
          </cell>
          <cell r="D123">
            <v>0</v>
          </cell>
          <cell r="E123">
            <v>534.16782487838782</v>
          </cell>
          <cell r="F123">
            <v>65.42738012508687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385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4136.263359414017</v>
          </cell>
          <cell r="C125">
            <v>3481.264524721159</v>
          </cell>
          <cell r="D125">
            <v>0</v>
          </cell>
          <cell r="E125">
            <v>7731.519394040286</v>
          </cell>
          <cell r="F125">
            <v>27140.835691693024</v>
          </cell>
          <cell r="G125">
            <v>13071.026469119361</v>
          </cell>
          <cell r="H125">
            <v>8994.4729482270686</v>
          </cell>
          <cell r="I125">
            <v>658.61761278508402</v>
          </cell>
        </row>
        <row r="126">
          <cell r="B126">
            <v>158.91806958473626</v>
          </cell>
          <cell r="C126">
            <v>7061.6670407781521</v>
          </cell>
          <cell r="D126">
            <v>75.384212495323609</v>
          </cell>
          <cell r="E126">
            <v>3105.0145903479238</v>
          </cell>
          <cell r="F126">
            <v>2750.5050505050508</v>
          </cell>
          <cell r="G126">
            <v>499.1657313879536</v>
          </cell>
          <cell r="H126">
            <v>527.68948746726528</v>
          </cell>
          <cell r="I126">
            <v>2159.6558174335951</v>
          </cell>
        </row>
        <row r="127">
          <cell r="B127">
            <v>1682.2109637206329</v>
          </cell>
          <cell r="C127">
            <v>11405.818922806457</v>
          </cell>
          <cell r="D127">
            <v>6653.8408182835228</v>
          </cell>
          <cell r="E127">
            <v>7302.0813488892436</v>
          </cell>
          <cell r="F127">
            <v>2625.1062809653185</v>
          </cell>
          <cell r="G127">
            <v>3305.4909701134729</v>
          </cell>
          <cell r="H127">
            <v>546.45069522135202</v>
          </cell>
          <cell r="I127">
            <v>0</v>
          </cell>
        </row>
        <row r="128">
          <cell r="B128">
            <v>587.94776119402979</v>
          </cell>
          <cell r="C128">
            <v>0</v>
          </cell>
          <cell r="D128">
            <v>2687.7611940298507</v>
          </cell>
          <cell r="E128">
            <v>0</v>
          </cell>
          <cell r="F128">
            <v>0</v>
          </cell>
          <cell r="G128">
            <v>7811.3059701492539</v>
          </cell>
          <cell r="H128">
            <v>0</v>
          </cell>
          <cell r="I128">
            <v>167.98507462686567</v>
          </cell>
        </row>
        <row r="129">
          <cell r="B129">
            <v>2312.3155745312793</v>
          </cell>
          <cell r="C129">
            <v>7325.0276591795064</v>
          </cell>
          <cell r="D129">
            <v>0</v>
          </cell>
          <cell r="E129">
            <v>2813.5867829961016</v>
          </cell>
          <cell r="F129">
            <v>7599.9183218860217</v>
          </cell>
          <cell r="G129">
            <v>1536.1537033599407</v>
          </cell>
          <cell r="H129">
            <v>0</v>
          </cell>
          <cell r="I129">
            <v>21966.997958047148</v>
          </cell>
        </row>
        <row r="130">
          <cell r="B130">
            <v>218.68116490166415</v>
          </cell>
          <cell r="C130">
            <v>7494.7999243570348</v>
          </cell>
          <cell r="D130">
            <v>0</v>
          </cell>
          <cell r="E130">
            <v>927.73827534039333</v>
          </cell>
          <cell r="F130">
            <v>8879.7806354009062</v>
          </cell>
          <cell r="G130">
            <v>0</v>
          </cell>
          <cell r="H130">
            <v>0</v>
          </cell>
          <cell r="I130">
            <v>0</v>
          </cell>
        </row>
        <row r="131">
          <cell r="B131">
            <v>3313.3120207927227</v>
          </cell>
          <cell r="C131">
            <v>4152.6227420402856</v>
          </cell>
          <cell r="D131">
            <v>5329.5074723846647</v>
          </cell>
          <cell r="E131">
            <v>13588.509941520468</v>
          </cell>
          <cell r="F131">
            <v>751.44899285250153</v>
          </cell>
          <cell r="G131">
            <v>2492.4985055230673</v>
          </cell>
          <cell r="H131">
            <v>5433.5542560103959</v>
          </cell>
          <cell r="I131">
            <v>522.54606887589341</v>
          </cell>
        </row>
        <row r="132">
          <cell r="B132">
            <v>129.02127659574469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1298.2765957446809</v>
          </cell>
          <cell r="H132">
            <v>0</v>
          </cell>
          <cell r="I132">
            <v>467.70212765957444</v>
          </cell>
        </row>
        <row r="133">
          <cell r="B133">
            <v>1248.9588850174216</v>
          </cell>
          <cell r="C133">
            <v>0</v>
          </cell>
          <cell r="D133">
            <v>0</v>
          </cell>
          <cell r="E133">
            <v>0</v>
          </cell>
          <cell r="F133">
            <v>4878.7456445993039</v>
          </cell>
          <cell r="G133">
            <v>0</v>
          </cell>
          <cell r="H133">
            <v>0</v>
          </cell>
          <cell r="I133">
            <v>873.29547038327519</v>
          </cell>
        </row>
        <row r="134">
          <cell r="B134">
            <v>140.22499999999999</v>
          </cell>
          <cell r="C134">
            <v>346.125</v>
          </cell>
          <cell r="D134">
            <v>97.625</v>
          </cell>
          <cell r="E134">
            <v>223.64999999999998</v>
          </cell>
          <cell r="F134">
            <v>3594.375</v>
          </cell>
          <cell r="G134">
            <v>0</v>
          </cell>
          <cell r="H134">
            <v>0</v>
          </cell>
          <cell r="I134">
            <v>0</v>
          </cell>
        </row>
        <row r="135">
          <cell r="B135">
            <v>43.460869565217394</v>
          </cell>
          <cell r="C135">
            <v>38.347826086956523</v>
          </cell>
          <cell r="D135">
            <v>0</v>
          </cell>
          <cell r="E135">
            <v>84.365217391304355</v>
          </cell>
          <cell r="F135">
            <v>127.82608695652173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19.188118811881189</v>
          </cell>
          <cell r="C136">
            <v>4.0396039603960396</v>
          </cell>
          <cell r="D136">
            <v>0</v>
          </cell>
          <cell r="E136">
            <v>0</v>
          </cell>
          <cell r="F136">
            <v>0</v>
          </cell>
          <cell r="G136">
            <v>178.75247524752476</v>
          </cell>
          <cell r="H136">
            <v>0</v>
          </cell>
          <cell r="I136">
            <v>2.0198019801980198</v>
          </cell>
        </row>
        <row r="137">
          <cell r="B137">
            <v>6</v>
          </cell>
          <cell r="C137">
            <v>3</v>
          </cell>
          <cell r="D137">
            <v>0</v>
          </cell>
          <cell r="E137">
            <v>135</v>
          </cell>
          <cell r="F137">
            <v>0</v>
          </cell>
          <cell r="G137">
            <v>0</v>
          </cell>
          <cell r="H137">
            <v>33</v>
          </cell>
          <cell r="I137">
            <v>153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262.82608695652175</v>
          </cell>
          <cell r="H138">
            <v>0</v>
          </cell>
          <cell r="I138">
            <v>127.17391304347827</v>
          </cell>
        </row>
        <row r="139">
          <cell r="B139">
            <v>212.47058823529412</v>
          </cell>
          <cell r="C139">
            <v>114.35294117647058</v>
          </cell>
          <cell r="D139">
            <v>405.1764705882353</v>
          </cell>
          <cell r="E139">
            <v>0</v>
          </cell>
          <cell r="F139">
            <v>74.117647058823522</v>
          </cell>
          <cell r="G139">
            <v>56.470588235294116</v>
          </cell>
          <cell r="H139">
            <v>0</v>
          </cell>
          <cell r="I139">
            <v>37.411764705882348</v>
          </cell>
        </row>
        <row r="140">
          <cell r="B140">
            <v>6.2666666666666666</v>
          </cell>
          <cell r="C140">
            <v>32.9</v>
          </cell>
          <cell r="D140">
            <v>0</v>
          </cell>
          <cell r="E140">
            <v>0</v>
          </cell>
          <cell r="F140">
            <v>0</v>
          </cell>
          <cell r="G140">
            <v>7.833333333333333</v>
          </cell>
          <cell r="H140">
            <v>0</v>
          </cell>
          <cell r="I140">
            <v>0</v>
          </cell>
        </row>
        <row r="141">
          <cell r="B141">
            <v>41.208540218470709</v>
          </cell>
          <cell r="C141">
            <v>346.63654419066535</v>
          </cell>
          <cell r="D141">
            <v>0</v>
          </cell>
          <cell r="E141">
            <v>3345.1638530287987</v>
          </cell>
          <cell r="F141">
            <v>242.40317775571</v>
          </cell>
          <cell r="G141">
            <v>312.70009930486594</v>
          </cell>
          <cell r="H141">
            <v>0</v>
          </cell>
          <cell r="I141">
            <v>593.88778550148959</v>
          </cell>
        </row>
        <row r="142">
          <cell r="B142">
            <v>4769.6175360480056</v>
          </cell>
          <cell r="C142">
            <v>7398.1755360320467</v>
          </cell>
          <cell r="D142">
            <v>364008.21902504808</v>
          </cell>
          <cell r="E142">
            <v>10212.179637564936</v>
          </cell>
          <cell r="F142">
            <v>6406.319871687454</v>
          </cell>
          <cell r="G142">
            <v>13750.547450905291</v>
          </cell>
          <cell r="H142">
            <v>14683.959495367824</v>
          </cell>
          <cell r="I142">
            <v>1314.9814473463721</v>
          </cell>
        </row>
        <row r="143">
          <cell r="B143">
            <v>18718.868992526368</v>
          </cell>
          <cell r="C143">
            <v>137148.18687769165</v>
          </cell>
          <cell r="D143">
            <v>23100.612407715704</v>
          </cell>
          <cell r="E143">
            <v>464094.24480756442</v>
          </cell>
          <cell r="F143">
            <v>40971.40202956026</v>
          </cell>
          <cell r="G143">
            <v>50941.682883355075</v>
          </cell>
          <cell r="H143">
            <v>9447.2985752076947</v>
          </cell>
          <cell r="I143">
            <v>12136.703426378832</v>
          </cell>
        </row>
      </sheetData>
      <sheetData sheetId="15">
        <row r="82">
          <cell r="B82">
            <v>2673.3553963297568</v>
          </cell>
          <cell r="C82">
            <v>23738.994414217301</v>
          </cell>
          <cell r="D82">
            <v>17865.308058451486</v>
          </cell>
          <cell r="E82">
            <v>32834.759927261664</v>
          </cell>
          <cell r="F82">
            <v>6231.6951510189883</v>
          </cell>
          <cell r="G82">
            <v>0</v>
          </cell>
          <cell r="H82">
            <v>31290.637880445414</v>
          </cell>
          <cell r="I82">
            <v>822.2491722753914</v>
          </cell>
        </row>
        <row r="83">
          <cell r="B83">
            <v>1200.6399790170815</v>
          </cell>
          <cell r="C83">
            <v>2703.2055998163996</v>
          </cell>
          <cell r="D83">
            <v>3720.2182879249858</v>
          </cell>
          <cell r="E83">
            <v>1048.7943346119798</v>
          </cell>
          <cell r="F83">
            <v>1456.6587980721945</v>
          </cell>
          <cell r="G83">
            <v>3790.8441690436375</v>
          </cell>
          <cell r="H83">
            <v>37442.310875053277</v>
          </cell>
          <cell r="I83">
            <v>2491.3279564604441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1319</v>
          </cell>
          <cell r="H84">
            <v>0</v>
          </cell>
          <cell r="I84">
            <v>0</v>
          </cell>
        </row>
        <row r="85">
          <cell r="B85">
            <v>1328.1217520818552</v>
          </cell>
          <cell r="C85">
            <v>333287.64064986166</v>
          </cell>
          <cell r="D85">
            <v>103.15508754033827</v>
          </cell>
          <cell r="E85">
            <v>1411.9352607083802</v>
          </cell>
          <cell r="F85">
            <v>6124.8333227075846</v>
          </cell>
          <cell r="G85">
            <v>11439.254488926386</v>
          </cell>
          <cell r="H85">
            <v>902.60701597795992</v>
          </cell>
          <cell r="I85">
            <v>120691.45242219578</v>
          </cell>
        </row>
        <row r="86">
          <cell r="B86">
            <v>0</v>
          </cell>
          <cell r="C86">
            <v>84.984535473970013</v>
          </cell>
          <cell r="D86">
            <v>6023.2789517176252</v>
          </cell>
          <cell r="E86">
            <v>887.02608900956204</v>
          </cell>
          <cell r="F86">
            <v>17.705111557077085</v>
          </cell>
          <cell r="G86">
            <v>0</v>
          </cell>
          <cell r="H86">
            <v>7976.152756463227</v>
          </cell>
          <cell r="I86">
            <v>8.8525557785385427</v>
          </cell>
        </row>
        <row r="87">
          <cell r="B87">
            <v>0</v>
          </cell>
          <cell r="C87">
            <v>0</v>
          </cell>
          <cell r="D87">
            <v>1215.4716720723206</v>
          </cell>
          <cell r="E87">
            <v>398.61431233179218</v>
          </cell>
          <cell r="F87">
            <v>1245.6697260368505</v>
          </cell>
          <cell r="G87">
            <v>416.73314471050998</v>
          </cell>
          <cell r="H87">
            <v>18603.511144848526</v>
          </cell>
          <cell r="I87">
            <v>0</v>
          </cell>
        </row>
        <row r="88">
          <cell r="B88">
            <v>0</v>
          </cell>
          <cell r="C88">
            <v>11.24865744008347</v>
          </cell>
          <cell r="D88">
            <v>2040.2252431951392</v>
          </cell>
          <cell r="E88">
            <v>35.152054500260839</v>
          </cell>
          <cell r="F88">
            <v>161.69945070119988</v>
          </cell>
          <cell r="G88">
            <v>4394.0068125326052</v>
          </cell>
          <cell r="H88">
            <v>39177.667781630713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336.72055427251729</v>
          </cell>
          <cell r="G89">
            <v>42.090069284064661</v>
          </cell>
          <cell r="H89">
            <v>1079.189376443418</v>
          </cell>
          <cell r="I89">
            <v>0</v>
          </cell>
        </row>
        <row r="90">
          <cell r="B90">
            <v>576.01497695852538</v>
          </cell>
          <cell r="C90">
            <v>1113.1100230414745</v>
          </cell>
          <cell r="D90">
            <v>6691.6334485407069</v>
          </cell>
          <cell r="E90">
            <v>1094.9473886328726</v>
          </cell>
          <cell r="F90">
            <v>3775.2332949308757</v>
          </cell>
          <cell r="G90">
            <v>11452.838325652841</v>
          </cell>
          <cell r="H90">
            <v>41587.24347158218</v>
          </cell>
          <cell r="I90">
            <v>1273.9790706605224</v>
          </cell>
        </row>
        <row r="91">
          <cell r="B91">
            <v>14.695035460992907</v>
          </cell>
          <cell r="C91">
            <v>0</v>
          </cell>
          <cell r="D91">
            <v>0</v>
          </cell>
          <cell r="E91">
            <v>41.304964539007088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647</v>
          </cell>
          <cell r="C92">
            <v>810</v>
          </cell>
          <cell r="D92">
            <v>151</v>
          </cell>
          <cell r="E92">
            <v>2456</v>
          </cell>
          <cell r="F92">
            <v>230</v>
          </cell>
          <cell r="G92">
            <v>157</v>
          </cell>
          <cell r="H92">
            <v>4355</v>
          </cell>
          <cell r="I92">
            <v>145</v>
          </cell>
        </row>
        <row r="93">
          <cell r="B93">
            <v>0</v>
          </cell>
          <cell r="C93">
            <v>3278.754772393539</v>
          </cell>
          <cell r="D93">
            <v>20.910425844346548</v>
          </cell>
          <cell r="E93">
            <v>292.74596182085168</v>
          </cell>
          <cell r="F93">
            <v>1045.5212922173275</v>
          </cell>
          <cell r="G93">
            <v>1124.9809104258445</v>
          </cell>
          <cell r="H93">
            <v>0</v>
          </cell>
          <cell r="I93">
            <v>1357.0866372980911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4810.7479484173509</v>
          </cell>
          <cell r="F94">
            <v>58.10082063305979</v>
          </cell>
          <cell r="G94">
            <v>87.151230949589689</v>
          </cell>
          <cell r="H94">
            <v>0</v>
          </cell>
          <cell r="I94">
            <v>0</v>
          </cell>
        </row>
        <row r="95">
          <cell r="B95">
            <v>507.03683424589349</v>
          </cell>
          <cell r="C95">
            <v>1379.7114982578398</v>
          </cell>
          <cell r="D95">
            <v>79.983275261324053</v>
          </cell>
          <cell r="E95">
            <v>492.7541065206571</v>
          </cell>
          <cell r="F95">
            <v>942.66002986560488</v>
          </cell>
          <cell r="G95">
            <v>1639.6571428571428</v>
          </cell>
          <cell r="H95">
            <v>11.42618218018915</v>
          </cell>
          <cell r="I95">
            <v>3554.9709308113493</v>
          </cell>
        </row>
        <row r="96">
          <cell r="B96">
            <v>4274.2428336607463</v>
          </cell>
          <cell r="C96">
            <v>5505.9307220462661</v>
          </cell>
          <cell r="D96">
            <v>4069.1686645551854</v>
          </cell>
          <cell r="E96">
            <v>10399.124684280157</v>
          </cell>
          <cell r="F96">
            <v>1454.1622900212485</v>
          </cell>
          <cell r="G96">
            <v>735.78126127570863</v>
          </cell>
          <cell r="H96">
            <v>3514.8469710940949</v>
          </cell>
          <cell r="I96">
            <v>1047.7425730665918</v>
          </cell>
        </row>
        <row r="97">
          <cell r="B97">
            <v>0</v>
          </cell>
          <cell r="C97">
            <v>91.358024691358025</v>
          </cell>
          <cell r="D97">
            <v>0</v>
          </cell>
          <cell r="E97">
            <v>2.7407407407407405</v>
          </cell>
          <cell r="F97">
            <v>45.679012345679013</v>
          </cell>
          <cell r="G97">
            <v>0</v>
          </cell>
          <cell r="H97">
            <v>0</v>
          </cell>
          <cell r="I97">
            <v>8.2222222222222214</v>
          </cell>
        </row>
        <row r="98">
          <cell r="B98">
            <v>1562.1999643557299</v>
          </cell>
          <cell r="C98">
            <v>539.22527178756013</v>
          </cell>
          <cell r="D98">
            <v>1091.7647478167885</v>
          </cell>
          <cell r="E98">
            <v>5476.5760114061668</v>
          </cell>
          <cell r="F98">
            <v>920.89912671538048</v>
          </cell>
          <cell r="G98">
            <v>983.03207984316509</v>
          </cell>
          <cell r="H98">
            <v>1799.6366066654784</v>
          </cell>
          <cell r="I98">
            <v>77.666191409730885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310.84015406836784</v>
          </cell>
          <cell r="C100">
            <v>3167.1157920077035</v>
          </cell>
          <cell r="D100">
            <v>1378.0580163697641</v>
          </cell>
          <cell r="E100">
            <v>1863.3140346653827</v>
          </cell>
          <cell r="F100">
            <v>2573.065719788156</v>
          </cell>
          <cell r="G100">
            <v>1143.2010110736639</v>
          </cell>
          <cell r="H100">
            <v>3232.7376023110255</v>
          </cell>
          <cell r="I100">
            <v>678.66766971593654</v>
          </cell>
        </row>
        <row r="101">
          <cell r="B101">
            <v>325.27659574468083</v>
          </cell>
          <cell r="C101">
            <v>442.92983250339518</v>
          </cell>
          <cell r="D101">
            <v>17.301946582163875</v>
          </cell>
          <cell r="E101">
            <v>3886.0172023540063</v>
          </cell>
          <cell r="F101">
            <v>726.68175645088274</v>
          </cell>
          <cell r="G101">
            <v>207.62335898596649</v>
          </cell>
          <cell r="H101">
            <v>1968.9615210502488</v>
          </cell>
          <cell r="I101">
            <v>69.207786328655502</v>
          </cell>
        </row>
        <row r="102">
          <cell r="B102">
            <v>1346.5253648366922</v>
          </cell>
          <cell r="C102">
            <v>0</v>
          </cell>
          <cell r="D102">
            <v>437.24808895066019</v>
          </cell>
          <cell r="E102">
            <v>3.9749826268241835</v>
          </cell>
          <cell r="F102">
            <v>730.4030576789437</v>
          </cell>
          <cell r="G102">
            <v>80.493398193189719</v>
          </cell>
          <cell r="H102">
            <v>261.35510771369007</v>
          </cell>
          <cell r="I102">
            <v>0</v>
          </cell>
        </row>
        <row r="103">
          <cell r="B103">
            <v>94.182035928143705</v>
          </cell>
          <cell r="C103">
            <v>9.2335329341317358</v>
          </cell>
          <cell r="D103">
            <v>14.773652694610776</v>
          </cell>
          <cell r="E103">
            <v>413.66227544910174</v>
          </cell>
          <cell r="F103">
            <v>304.70658682634729</v>
          </cell>
          <cell r="G103">
            <v>44.320958083832338</v>
          </cell>
          <cell r="H103">
            <v>31.394011976047903</v>
          </cell>
          <cell r="I103">
            <v>12.926946107784429</v>
          </cell>
        </row>
        <row r="104">
          <cell r="B104">
            <v>61.655480984340045</v>
          </cell>
          <cell r="C104">
            <v>0</v>
          </cell>
          <cell r="D104">
            <v>0</v>
          </cell>
          <cell r="E104">
            <v>1963.7270693512303</v>
          </cell>
          <cell r="F104">
            <v>23.120805369127517</v>
          </cell>
          <cell r="G104">
            <v>0</v>
          </cell>
          <cell r="H104">
            <v>7.7069351230425056</v>
          </cell>
          <cell r="I104">
            <v>10.789709172259508</v>
          </cell>
        </row>
        <row r="105">
          <cell r="B105">
            <v>0</v>
          </cell>
          <cell r="C105">
            <v>2.1549389567147612</v>
          </cell>
          <cell r="D105">
            <v>0</v>
          </cell>
          <cell r="E105">
            <v>704.66503884572694</v>
          </cell>
          <cell r="F105">
            <v>172.39511653718091</v>
          </cell>
          <cell r="G105">
            <v>5.3873473917869035</v>
          </cell>
          <cell r="H105">
            <v>0</v>
          </cell>
          <cell r="I105">
            <v>86.197558268590456</v>
          </cell>
        </row>
        <row r="106">
          <cell r="B106">
            <v>0</v>
          </cell>
          <cell r="C106">
            <v>17.239580379926284</v>
          </cell>
          <cell r="D106">
            <v>232.73433512900482</v>
          </cell>
          <cell r="E106">
            <v>12929.685284944711</v>
          </cell>
          <cell r="F106">
            <v>0</v>
          </cell>
          <cell r="G106">
            <v>879.21859937624049</v>
          </cell>
          <cell r="H106">
            <v>1142.1222001701162</v>
          </cell>
          <cell r="I106">
            <v>0</v>
          </cell>
        </row>
        <row r="107">
          <cell r="B107">
            <v>60.547235023041473</v>
          </cell>
          <cell r="C107">
            <v>13.162442396313365</v>
          </cell>
          <cell r="D107">
            <v>0</v>
          </cell>
          <cell r="E107">
            <v>150.05184331797233</v>
          </cell>
          <cell r="F107">
            <v>1961.2039170506914</v>
          </cell>
          <cell r="G107">
            <v>0</v>
          </cell>
          <cell r="H107">
            <v>86.872119815668214</v>
          </cell>
          <cell r="I107">
            <v>13.162442396313365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1468.4536082474228</v>
          </cell>
          <cell r="F109">
            <v>734.22680412371142</v>
          </cell>
          <cell r="G109">
            <v>169.43695479777952</v>
          </cell>
          <cell r="H109">
            <v>0</v>
          </cell>
          <cell r="I109">
            <v>1.8826328310864393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582.84566596194509</v>
          </cell>
          <cell r="F110">
            <v>113.91120507399576</v>
          </cell>
          <cell r="G110">
            <v>75.940803382663844</v>
          </cell>
          <cell r="H110">
            <v>123.40380549682875</v>
          </cell>
          <cell r="I110">
            <v>1.8985200845665964</v>
          </cell>
        </row>
        <row r="111">
          <cell r="B111">
            <v>165.28571428571428</v>
          </cell>
          <cell r="C111">
            <v>0</v>
          </cell>
          <cell r="D111">
            <v>0</v>
          </cell>
          <cell r="E111">
            <v>12.714285714285714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998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219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58.372578241430702</v>
          </cell>
          <cell r="C114">
            <v>160.52459016393442</v>
          </cell>
          <cell r="D114">
            <v>4.8643815201192249</v>
          </cell>
          <cell r="E114">
            <v>479.14157973174372</v>
          </cell>
          <cell r="F114">
            <v>121.60953800298063</v>
          </cell>
          <cell r="G114">
            <v>486.43815201192251</v>
          </cell>
          <cell r="H114">
            <v>165.38897168405364</v>
          </cell>
          <cell r="I114">
            <v>155.6602086438152</v>
          </cell>
        </row>
        <row r="115">
          <cell r="B115">
            <v>111.10902255639097</v>
          </cell>
          <cell r="C115">
            <v>0</v>
          </cell>
          <cell r="D115">
            <v>144.92481203007517</v>
          </cell>
          <cell r="E115">
            <v>1028.9661654135339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76.297443841982954</v>
          </cell>
          <cell r="C116">
            <v>0</v>
          </cell>
          <cell r="D116">
            <v>2139.3803253292022</v>
          </cell>
          <cell r="E116">
            <v>1702.9589465530596</v>
          </cell>
          <cell r="F116">
            <v>0</v>
          </cell>
          <cell r="G116">
            <v>0</v>
          </cell>
          <cell r="H116">
            <v>21.363284275755227</v>
          </cell>
          <cell r="I116">
            <v>0</v>
          </cell>
        </row>
        <row r="117">
          <cell r="B117">
            <v>102.08436724565757</v>
          </cell>
          <cell r="C117">
            <v>0</v>
          </cell>
          <cell r="D117">
            <v>18.560794044665013</v>
          </cell>
          <cell r="E117">
            <v>627.35483870967744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13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14.747191011235955</v>
          </cell>
          <cell r="C119">
            <v>0</v>
          </cell>
          <cell r="D119">
            <v>0</v>
          </cell>
          <cell r="E119">
            <v>1035.2528089887642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798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415.45088161209065</v>
          </cell>
          <cell r="F121">
            <v>46.549118387909324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26.806201550387598</v>
          </cell>
          <cell r="C122">
            <v>0</v>
          </cell>
          <cell r="D122">
            <v>155.19379844961239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1822.2072864321608</v>
          </cell>
          <cell r="D123">
            <v>0</v>
          </cell>
          <cell r="E123">
            <v>415.97236180904525</v>
          </cell>
          <cell r="F123">
            <v>232.82035175879398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376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7728.8879619974514</v>
          </cell>
          <cell r="C125">
            <v>1606.9386513729578</v>
          </cell>
          <cell r="D125">
            <v>38.956088518132312</v>
          </cell>
          <cell r="E125">
            <v>6893.2798632835129</v>
          </cell>
          <cell r="F125">
            <v>32625.724133935812</v>
          </cell>
          <cell r="G125">
            <v>12442.574672691462</v>
          </cell>
          <cell r="H125">
            <v>5714.85818561001</v>
          </cell>
          <cell r="I125">
            <v>194.78044259066158</v>
          </cell>
        </row>
        <row r="126">
          <cell r="B126">
            <v>336.19893428063943</v>
          </cell>
          <cell r="C126">
            <v>10495.710479573712</v>
          </cell>
          <cell r="D126">
            <v>287.16992303137948</v>
          </cell>
          <cell r="E126">
            <v>5669.8549437537004</v>
          </cell>
          <cell r="F126">
            <v>5953.5227945529905</v>
          </cell>
          <cell r="G126">
            <v>497.29425695677918</v>
          </cell>
          <cell r="H126">
            <v>385.22794552989933</v>
          </cell>
          <cell r="I126">
            <v>35.020722320899942</v>
          </cell>
        </row>
        <row r="127">
          <cell r="B127">
            <v>825.91362763915549</v>
          </cell>
          <cell r="C127">
            <v>5366.517850287908</v>
          </cell>
          <cell r="D127">
            <v>5224.3838771593082</v>
          </cell>
          <cell r="E127">
            <v>5009.2621880998076</v>
          </cell>
          <cell r="F127">
            <v>1363.717850287908</v>
          </cell>
          <cell r="G127">
            <v>1713.2905950095969</v>
          </cell>
          <cell r="H127">
            <v>510.91401151631476</v>
          </cell>
          <cell r="I127">
            <v>0</v>
          </cell>
        </row>
        <row r="128">
          <cell r="B128">
            <v>28.375203915171291</v>
          </cell>
          <cell r="C128">
            <v>0</v>
          </cell>
          <cell r="D128">
            <v>223.72756933115821</v>
          </cell>
          <cell r="E128">
            <v>0</v>
          </cell>
          <cell r="F128">
            <v>0</v>
          </cell>
          <cell r="G128">
            <v>198.62642740619904</v>
          </cell>
          <cell r="H128">
            <v>0</v>
          </cell>
          <cell r="I128">
            <v>218.27079934747144</v>
          </cell>
        </row>
        <row r="129">
          <cell r="B129">
            <v>12599.226458816094</v>
          </cell>
          <cell r="C129">
            <v>12101.180113756056</v>
          </cell>
          <cell r="D129">
            <v>0</v>
          </cell>
          <cell r="E129">
            <v>4953.5420265430803</v>
          </cell>
          <cell r="F129">
            <v>16152.854434379607</v>
          </cell>
          <cell r="G129">
            <v>4630.4849378554882</v>
          </cell>
          <cell r="H129">
            <v>0</v>
          </cell>
          <cell r="I129">
            <v>13460.712028649674</v>
          </cell>
        </row>
        <row r="130">
          <cell r="B130">
            <v>278.63309352517985</v>
          </cell>
          <cell r="C130">
            <v>6738.276978417266</v>
          </cell>
          <cell r="D130">
            <v>0</v>
          </cell>
          <cell r="E130">
            <v>1044.8741007194244</v>
          </cell>
          <cell r="F130">
            <v>6037.0503597122306</v>
          </cell>
          <cell r="G130">
            <v>0</v>
          </cell>
          <cell r="H130">
            <v>0</v>
          </cell>
          <cell r="I130">
            <v>102.16546762589928</v>
          </cell>
        </row>
        <row r="131">
          <cell r="B131">
            <v>1743.6893608672192</v>
          </cell>
          <cell r="C131">
            <v>3989.1901702065043</v>
          </cell>
          <cell r="D131">
            <v>8777.4834453328094</v>
          </cell>
          <cell r="E131">
            <v>15503.443616029823</v>
          </cell>
          <cell r="F131">
            <v>6620.5375974885956</v>
          </cell>
          <cell r="G131">
            <v>2587.0699465345565</v>
          </cell>
          <cell r="H131">
            <v>3078.3391376857799</v>
          </cell>
          <cell r="I131">
            <v>685.24672585471126</v>
          </cell>
        </row>
        <row r="132">
          <cell r="B132">
            <v>1091.5</v>
          </cell>
          <cell r="C132">
            <v>0</v>
          </cell>
          <cell r="D132">
            <v>0</v>
          </cell>
          <cell r="E132">
            <v>0</v>
          </cell>
          <cell r="F132">
            <v>1475</v>
          </cell>
          <cell r="G132">
            <v>3156.5</v>
          </cell>
          <cell r="H132">
            <v>0</v>
          </cell>
          <cell r="I132">
            <v>118.00000000000001</v>
          </cell>
        </row>
        <row r="133">
          <cell r="B133">
            <v>4239.5118465588566</v>
          </cell>
          <cell r="C133">
            <v>52.483640466340731</v>
          </cell>
          <cell r="D133">
            <v>116.63031214742384</v>
          </cell>
          <cell r="E133">
            <v>0</v>
          </cell>
          <cell r="F133">
            <v>1166.3031214742384</v>
          </cell>
          <cell r="G133">
            <v>0</v>
          </cell>
          <cell r="H133">
            <v>0</v>
          </cell>
          <cell r="I133">
            <v>2178.0710793531402</v>
          </cell>
        </row>
        <row r="134">
          <cell r="B134">
            <v>96</v>
          </cell>
          <cell r="C134">
            <v>89</v>
          </cell>
          <cell r="D134">
            <v>0</v>
          </cell>
          <cell r="E134">
            <v>117</v>
          </cell>
          <cell r="F134">
            <v>1500</v>
          </cell>
          <cell r="G134">
            <v>0</v>
          </cell>
          <cell r="H134">
            <v>0</v>
          </cell>
          <cell r="I134">
            <v>70</v>
          </cell>
        </row>
        <row r="135">
          <cell r="B135">
            <v>23.737864077669901</v>
          </cell>
          <cell r="C135">
            <v>56.970873786407772</v>
          </cell>
          <cell r="D135">
            <v>0</v>
          </cell>
          <cell r="E135">
            <v>50.640776699029125</v>
          </cell>
          <cell r="F135">
            <v>31.650485436893202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24.202380952380953</v>
          </cell>
          <cell r="C136">
            <v>6.3690476190476186</v>
          </cell>
          <cell r="D136">
            <v>0</v>
          </cell>
          <cell r="E136">
            <v>0</v>
          </cell>
          <cell r="F136">
            <v>0</v>
          </cell>
          <cell r="G136">
            <v>183.42857142857142</v>
          </cell>
          <cell r="H136">
            <v>0</v>
          </cell>
          <cell r="I136">
            <v>0</v>
          </cell>
        </row>
        <row r="137">
          <cell r="B137">
            <v>5.5370370370370363</v>
          </cell>
          <cell r="C137">
            <v>5.5370370370370363</v>
          </cell>
          <cell r="D137">
            <v>0</v>
          </cell>
          <cell r="E137">
            <v>243.62962962962962</v>
          </cell>
          <cell r="F137">
            <v>0</v>
          </cell>
          <cell r="G137">
            <v>0</v>
          </cell>
          <cell r="H137">
            <v>44.296296296296291</v>
          </cell>
          <cell r="I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12</v>
          </cell>
          <cell r="G138">
            <v>0</v>
          </cell>
          <cell r="H138">
            <v>0</v>
          </cell>
          <cell r="I138">
            <v>0</v>
          </cell>
        </row>
        <row r="139">
          <cell r="B139">
            <v>278.21067683508102</v>
          </cell>
          <cell r="C139">
            <v>72.128693994280269</v>
          </cell>
          <cell r="D139">
            <v>455.67016205910392</v>
          </cell>
          <cell r="E139">
            <v>0</v>
          </cell>
          <cell r="F139">
            <v>85.867492850333647</v>
          </cell>
          <cell r="G139">
            <v>183.18398474737847</v>
          </cell>
          <cell r="H139">
            <v>32.057197330791233</v>
          </cell>
          <cell r="I139">
            <v>93.881792183031465</v>
          </cell>
        </row>
        <row r="140">
          <cell r="B140">
            <v>0</v>
          </cell>
          <cell r="C140">
            <v>0</v>
          </cell>
          <cell r="D140">
            <v>9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B141">
            <v>21.699530516431924</v>
          </cell>
          <cell r="C141">
            <v>270.25778915919761</v>
          </cell>
          <cell r="D141">
            <v>0</v>
          </cell>
          <cell r="E141">
            <v>2732.1681604780197</v>
          </cell>
          <cell r="F141">
            <v>1380.8792146820315</v>
          </cell>
          <cell r="G141">
            <v>0</v>
          </cell>
          <cell r="H141">
            <v>0</v>
          </cell>
          <cell r="I141">
            <v>216.99530516431923</v>
          </cell>
        </row>
        <row r="142">
          <cell r="B142">
            <v>5453.1328901269044</v>
          </cell>
          <cell r="C142">
            <v>9828.7307493330718</v>
          </cell>
          <cell r="D142">
            <v>316667.74042659998</v>
          </cell>
          <cell r="E142">
            <v>17227.133266932149</v>
          </cell>
          <cell r="F142">
            <v>12537.673957909503</v>
          </cell>
          <cell r="G142">
            <v>15156.570820054631</v>
          </cell>
          <cell r="H142">
            <v>32196.813860050606</v>
          </cell>
          <cell r="I142">
            <v>1173.2040289931383</v>
          </cell>
        </row>
        <row r="143">
          <cell r="B143">
            <v>17409.341173464334</v>
          </cell>
          <cell r="C143">
            <v>106599.53949757891</v>
          </cell>
          <cell r="D143">
            <v>29437.545360450309</v>
          </cell>
          <cell r="E143">
            <v>435132.70303637587</v>
          </cell>
          <cell r="F143">
            <v>40013.103962606248</v>
          </cell>
          <cell r="G143">
            <v>57504.97332996453</v>
          </cell>
          <cell r="H143">
            <v>83050.996932185066</v>
          </cell>
          <cell r="I143">
            <v>11232.796707374671</v>
          </cell>
        </row>
      </sheetData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 MILLAR (QQS)"/>
      <sheetName val="Consolidado Reg. MILLAR (QQS)"/>
      <sheetName val="Consolidado Nac. MILLAR"/>
      <sheetName val="Consolidado Reg. MILLAR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JULIO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">
          <cell r="B82">
            <v>580</v>
          </cell>
          <cell r="C82">
            <v>60</v>
          </cell>
          <cell r="D82">
            <v>1296</v>
          </cell>
          <cell r="E82">
            <v>2116</v>
          </cell>
          <cell r="F82">
            <v>5085</v>
          </cell>
          <cell r="G82">
            <v>0</v>
          </cell>
          <cell r="H82">
            <v>15239</v>
          </cell>
          <cell r="I82">
            <v>2100</v>
          </cell>
        </row>
        <row r="83">
          <cell r="B83">
            <v>1692.3191250216153</v>
          </cell>
          <cell r="C83">
            <v>1663.6762061213904</v>
          </cell>
          <cell r="D83">
            <v>3286.7749438007954</v>
          </cell>
          <cell r="E83">
            <v>1520.4616116202662</v>
          </cell>
          <cell r="F83">
            <v>2422.7135569773473</v>
          </cell>
          <cell r="G83">
            <v>9368.6213902818599</v>
          </cell>
          <cell r="H83">
            <v>43240</v>
          </cell>
          <cell r="I83">
            <v>2019.3257824658483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135</v>
          </cell>
          <cell r="H84">
            <v>0</v>
          </cell>
          <cell r="I84">
            <v>0</v>
          </cell>
        </row>
        <row r="85">
          <cell r="B85">
            <v>1745.9588107397601</v>
          </cell>
          <cell r="C85">
            <v>348302.22743009037</v>
          </cell>
          <cell r="D85">
            <v>96.666706658828204</v>
          </cell>
          <cell r="E85">
            <v>767.29198410444894</v>
          </cell>
          <cell r="F85">
            <v>5437.5022495590865</v>
          </cell>
          <cell r="G85">
            <v>15350.0688505053</v>
          </cell>
          <cell r="H85">
            <v>785.41699160297912</v>
          </cell>
          <cell r="I85">
            <v>81320.866976739228</v>
          </cell>
        </row>
        <row r="86">
          <cell r="B86">
            <v>0</v>
          </cell>
          <cell r="C86">
            <v>44.979054458408136</v>
          </cell>
          <cell r="D86">
            <v>2242.2058647516455</v>
          </cell>
          <cell r="E86">
            <v>0</v>
          </cell>
          <cell r="F86">
            <v>0</v>
          </cell>
          <cell r="G86">
            <v>44.979054458408136</v>
          </cell>
          <cell r="H86">
            <v>1335.8779174147217</v>
          </cell>
          <cell r="I86">
            <v>89.958108916816272</v>
          </cell>
        </row>
        <row r="87">
          <cell r="B87">
            <v>0</v>
          </cell>
          <cell r="C87">
            <v>194.91422287390029</v>
          </cell>
          <cell r="D87">
            <v>7519.1909824046925</v>
          </cell>
          <cell r="E87">
            <v>2338.9706744868035</v>
          </cell>
          <cell r="F87">
            <v>5397.6246334310845</v>
          </cell>
          <cell r="G87">
            <v>2916.2166422287391</v>
          </cell>
          <cell r="H87">
            <v>1784.2148093841643</v>
          </cell>
          <cell r="I87">
            <v>299.86803519061584</v>
          </cell>
        </row>
        <row r="88">
          <cell r="B88">
            <v>0</v>
          </cell>
          <cell r="C88">
            <v>15.355077701481749</v>
          </cell>
          <cell r="D88">
            <v>5934.7375316226953</v>
          </cell>
          <cell r="E88">
            <v>174.02421395012649</v>
          </cell>
          <cell r="F88">
            <v>1420.3446873870619</v>
          </cell>
          <cell r="G88">
            <v>16138.186664257319</v>
          </cell>
          <cell r="H88">
            <v>4386.4338633899533</v>
          </cell>
          <cell r="I88">
            <v>255.91796169136248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1146.7894736842104</v>
          </cell>
          <cell r="G89">
            <v>1274.2105263157894</v>
          </cell>
          <cell r="H89">
            <v>0</v>
          </cell>
          <cell r="I89">
            <v>0</v>
          </cell>
        </row>
        <row r="90">
          <cell r="B90">
            <v>70.437909291458936</v>
          </cell>
          <cell r="C90">
            <v>933.30229811183108</v>
          </cell>
          <cell r="D90">
            <v>11724.390001563341</v>
          </cell>
          <cell r="E90">
            <v>629.24532300369992</v>
          </cell>
          <cell r="F90">
            <v>786.5566537546249</v>
          </cell>
          <cell r="G90">
            <v>10003.357084542029</v>
          </cell>
          <cell r="H90">
            <v>42960.080876860811</v>
          </cell>
          <cell r="I90">
            <v>476.6298528722055</v>
          </cell>
        </row>
        <row r="91">
          <cell r="B91">
            <v>40</v>
          </cell>
          <cell r="C91">
            <v>0</v>
          </cell>
          <cell r="D91">
            <v>0</v>
          </cell>
          <cell r="E91">
            <v>140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585.06393861892582</v>
          </cell>
          <cell r="C92">
            <v>680.30690537084399</v>
          </cell>
          <cell r="D92">
            <v>139.46291560102301</v>
          </cell>
          <cell r="E92">
            <v>1106.3491048593351</v>
          </cell>
          <cell r="F92">
            <v>170.076726342711</v>
          </cell>
          <cell r="G92">
            <v>196.43861892583121</v>
          </cell>
          <cell r="H92">
            <v>2989.9488491048596</v>
          </cell>
          <cell r="I92">
            <v>117.35294117647058</v>
          </cell>
        </row>
        <row r="93">
          <cell r="B93">
            <v>104.03580445260499</v>
          </cell>
          <cell r="C93">
            <v>3313</v>
          </cell>
          <cell r="D93">
            <v>6.7849437686481533</v>
          </cell>
          <cell r="E93">
            <v>678.49437686481531</v>
          </cell>
          <cell r="F93">
            <v>2261.6479228827175</v>
          </cell>
          <cell r="G93">
            <v>2349.8521918751435</v>
          </cell>
          <cell r="H93">
            <v>169.62359421620383</v>
          </cell>
          <cell r="I93">
            <v>470.42276795960527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5015.5986452159186</v>
          </cell>
          <cell r="F94">
            <v>0</v>
          </cell>
          <cell r="G94">
            <v>64.801016088060962</v>
          </cell>
          <cell r="H94">
            <v>21.600338696020323</v>
          </cell>
          <cell r="I94">
            <v>0</v>
          </cell>
        </row>
        <row r="95">
          <cell r="B95">
            <v>381.25038746340624</v>
          </cell>
          <cell r="C95">
            <v>1854.2242121577401</v>
          </cell>
          <cell r="D95">
            <v>125.49888066127089</v>
          </cell>
          <cell r="E95">
            <v>453.50731875322884</v>
          </cell>
          <cell r="F95">
            <v>984.02531427587394</v>
          </cell>
          <cell r="G95">
            <v>1633.386946788359</v>
          </cell>
          <cell r="H95">
            <v>3.8029963836748748</v>
          </cell>
          <cell r="I95">
            <v>322.30394351644566</v>
          </cell>
        </row>
        <row r="96">
          <cell r="B96">
            <v>5041.2673494469482</v>
          </cell>
          <cell r="C96">
            <v>5625.0045063498565</v>
          </cell>
          <cell r="D96">
            <v>3502.422941417452</v>
          </cell>
          <cell r="E96">
            <v>7185.630151577222</v>
          </cell>
          <cell r="F96">
            <v>1127.1790249897583</v>
          </cell>
          <cell r="G96">
            <v>560.86685784514543</v>
          </cell>
          <cell r="H96">
            <v>1776.2598934862763</v>
          </cell>
          <cell r="I96">
            <v>1765.3692748873411</v>
          </cell>
        </row>
        <row r="97">
          <cell r="B97">
            <v>0</v>
          </cell>
          <cell r="C97">
            <v>101</v>
          </cell>
          <cell r="D97">
            <v>0</v>
          </cell>
          <cell r="E97">
            <v>0</v>
          </cell>
          <cell r="F97">
            <v>20.485175202156334</v>
          </cell>
          <cell r="G97">
            <v>0</v>
          </cell>
          <cell r="H97">
            <v>0</v>
          </cell>
          <cell r="I97">
            <v>18.436657681940702</v>
          </cell>
        </row>
        <row r="98">
          <cell r="B98">
            <v>521.2115353632995</v>
          </cell>
          <cell r="C98">
            <v>872.18865796681166</v>
          </cell>
          <cell r="D98">
            <v>649.41275978733688</v>
          </cell>
          <cell r="E98">
            <v>6585</v>
          </cell>
          <cell r="F98">
            <v>1145.4043821491864</v>
          </cell>
          <cell r="G98">
            <v>1158.0143386499115</v>
          </cell>
          <cell r="H98">
            <v>2849.8501691638471</v>
          </cell>
          <cell r="I98">
            <v>159.72611567584985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10</v>
          </cell>
          <cell r="H99">
            <v>0</v>
          </cell>
          <cell r="I99">
            <v>0</v>
          </cell>
        </row>
        <row r="100">
          <cell r="B100">
            <v>338.03014143287737</v>
          </cell>
          <cell r="C100">
            <v>2815.8548574078368</v>
          </cell>
          <cell r="D100">
            <v>581.45436277919475</v>
          </cell>
          <cell r="E100">
            <v>1120.3892109127444</v>
          </cell>
          <cell r="F100">
            <v>2382.155808022258</v>
          </cell>
          <cell r="G100">
            <v>1419.0888012984003</v>
          </cell>
          <cell r="H100">
            <v>4416.7145838163688</v>
          </cell>
          <cell r="I100">
            <v>680.31223433031914</v>
          </cell>
        </row>
        <row r="101">
          <cell r="B101">
            <v>404.85919712402637</v>
          </cell>
          <cell r="C101">
            <v>293.31635710005992</v>
          </cell>
          <cell r="D101">
            <v>210.69203115638106</v>
          </cell>
          <cell r="E101">
            <v>2891.1593768723801</v>
          </cell>
          <cell r="F101">
            <v>702.30677052127021</v>
          </cell>
          <cell r="G101">
            <v>231.34811264230078</v>
          </cell>
          <cell r="H101">
            <v>2330.0059916117434</v>
          </cell>
          <cell r="I101">
            <v>41.312162971839427</v>
          </cell>
        </row>
        <row r="102">
          <cell r="B102">
            <v>502.43488863599413</v>
          </cell>
          <cell r="C102">
            <v>0</v>
          </cell>
          <cell r="D102">
            <v>0</v>
          </cell>
          <cell r="E102">
            <v>158.95464152170379</v>
          </cell>
          <cell r="F102">
            <v>2498.3523004389531</v>
          </cell>
          <cell r="G102">
            <v>382.87335392619087</v>
          </cell>
          <cell r="H102">
            <v>706.31149406600548</v>
          </cell>
          <cell r="I102">
            <v>2.0733214111526581</v>
          </cell>
        </row>
        <row r="103">
          <cell r="B103">
            <v>246.06261859582543</v>
          </cell>
          <cell r="C103">
            <v>8.1119544592030355</v>
          </cell>
          <cell r="D103">
            <v>0</v>
          </cell>
          <cell r="E103">
            <v>354.22201138519921</v>
          </cell>
          <cell r="F103">
            <v>621.91650853889951</v>
          </cell>
          <cell r="G103">
            <v>21.631878557874764</v>
          </cell>
          <cell r="H103">
            <v>164.94307400379506</v>
          </cell>
          <cell r="I103">
            <v>8.1119544592030355</v>
          </cell>
        </row>
        <row r="104">
          <cell r="B104">
            <v>93.88352272727272</v>
          </cell>
          <cell r="C104">
            <v>4.4706439393939394</v>
          </cell>
          <cell r="D104">
            <v>0</v>
          </cell>
          <cell r="E104">
            <v>4175.2916666666697</v>
          </cell>
          <cell r="F104">
            <v>22.353219696969699</v>
          </cell>
          <cell r="G104">
            <v>0</v>
          </cell>
          <cell r="H104">
            <v>0</v>
          </cell>
          <cell r="I104">
            <v>76.000946969696969</v>
          </cell>
        </row>
        <row r="105">
          <cell r="B105">
            <v>0</v>
          </cell>
          <cell r="C105">
            <v>3</v>
          </cell>
          <cell r="D105">
            <v>0</v>
          </cell>
          <cell r="E105">
            <v>802</v>
          </cell>
          <cell r="F105">
            <v>205</v>
          </cell>
          <cell r="G105">
            <v>5</v>
          </cell>
          <cell r="H105">
            <v>0</v>
          </cell>
          <cell r="I105">
            <v>40</v>
          </cell>
        </row>
        <row r="106">
          <cell r="B106">
            <v>0</v>
          </cell>
          <cell r="C106">
            <v>9.0875776397515526</v>
          </cell>
          <cell r="D106">
            <v>142.37204968944098</v>
          </cell>
          <cell r="E106">
            <v>9087.5776397515529</v>
          </cell>
          <cell r="F106">
            <v>0</v>
          </cell>
          <cell r="G106">
            <v>181.75155279503107</v>
          </cell>
          <cell r="H106">
            <v>333.21118012422363</v>
          </cell>
          <cell r="I106">
            <v>0</v>
          </cell>
        </row>
        <row r="107">
          <cell r="B107">
            <v>90.892857142857139</v>
          </cell>
          <cell r="C107">
            <v>10.099206349206348</v>
          </cell>
          <cell r="D107">
            <v>0</v>
          </cell>
          <cell r="E107">
            <v>161.58730158730157</v>
          </cell>
          <cell r="F107">
            <v>2166.6957671957698</v>
          </cell>
          <cell r="G107">
            <v>37.030423280423278</v>
          </cell>
          <cell r="H107">
            <v>60.595238095238095</v>
          </cell>
          <cell r="I107">
            <v>10.099206349206348</v>
          </cell>
        </row>
        <row r="108">
          <cell r="C108">
            <v>0</v>
          </cell>
          <cell r="D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1615.8210116731516</v>
          </cell>
          <cell r="F109">
            <v>500.5447470817121</v>
          </cell>
          <cell r="G109">
            <v>295.6342412451362</v>
          </cell>
          <cell r="H109">
            <v>0</v>
          </cell>
          <cell r="I109">
            <v>0</v>
          </cell>
        </row>
        <row r="110">
          <cell r="B110">
            <v>27.584134615384617</v>
          </cell>
          <cell r="C110">
            <v>0</v>
          </cell>
          <cell r="D110">
            <v>0</v>
          </cell>
          <cell r="E110">
            <v>361.90384615384613</v>
          </cell>
          <cell r="F110">
            <v>11.033653846153847</v>
          </cell>
          <cell r="G110">
            <v>57.375</v>
          </cell>
          <cell r="H110">
            <v>0</v>
          </cell>
          <cell r="I110">
            <v>1.1033653846153846</v>
          </cell>
        </row>
        <row r="111">
          <cell r="B111">
            <v>97.674418604651166</v>
          </cell>
          <cell r="C111">
            <v>0</v>
          </cell>
          <cell r="D111">
            <v>0</v>
          </cell>
          <cell r="E111">
            <v>8.3720930232558146</v>
          </cell>
          <cell r="F111">
            <v>0</v>
          </cell>
          <cell r="G111">
            <v>0</v>
          </cell>
          <cell r="H111">
            <v>0</v>
          </cell>
          <cell r="I111">
            <v>13.953488372093023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580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178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86</v>
          </cell>
          <cell r="C114">
            <v>162</v>
          </cell>
          <cell r="D114">
            <v>22</v>
          </cell>
          <cell r="E114">
            <v>145</v>
          </cell>
          <cell r="F114">
            <v>130</v>
          </cell>
          <cell r="G114">
            <v>278</v>
          </cell>
          <cell r="H114">
            <v>621</v>
          </cell>
          <cell r="I114">
            <v>44</v>
          </cell>
        </row>
        <row r="115">
          <cell r="B115">
            <v>77.851239669421489</v>
          </cell>
          <cell r="C115">
            <v>0</v>
          </cell>
          <cell r="D115">
            <v>97.314049586776861</v>
          </cell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142.80925243043916</v>
          </cell>
          <cell r="C116">
            <v>0</v>
          </cell>
          <cell r="D116">
            <v>2709.353000335233</v>
          </cell>
          <cell r="E116">
            <v>2148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113.71145038167938</v>
          </cell>
          <cell r="C117">
            <v>0</v>
          </cell>
          <cell r="D117">
            <v>0</v>
          </cell>
          <cell r="E117">
            <v>544.28854961832008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36.322869955156953</v>
          </cell>
          <cell r="C119">
            <v>43.049327354260086</v>
          </cell>
          <cell r="D119">
            <v>0</v>
          </cell>
          <cell r="E119">
            <v>520.62780269058294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330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139</v>
          </cell>
          <cell r="F121">
            <v>16.768558951965066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8.8536585365853657</v>
          </cell>
          <cell r="C122">
            <v>0</v>
          </cell>
          <cell r="D122">
            <v>24.146341463414632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1860.5522222222221</v>
          </cell>
          <cell r="D123">
            <v>0</v>
          </cell>
          <cell r="E123">
            <v>228.77555555555554</v>
          </cell>
          <cell r="F123">
            <v>0</v>
          </cell>
          <cell r="G123">
            <v>0</v>
          </cell>
          <cell r="H123">
            <v>0</v>
          </cell>
          <cell r="I123">
            <v>11.672222222222222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12247.834578678701</v>
          </cell>
          <cell r="C125">
            <v>633.92449014820841</v>
          </cell>
          <cell r="D125">
            <v>103.35725382851226</v>
          </cell>
          <cell r="E125">
            <v>6030.8957608936898</v>
          </cell>
          <cell r="F125">
            <v>45648.787329535597</v>
          </cell>
          <cell r="G125">
            <v>1188.6084190278909</v>
          </cell>
          <cell r="H125">
            <v>6897.3740721560498</v>
          </cell>
          <cell r="I125">
            <v>222.21809573130133</v>
          </cell>
        </row>
        <row r="126">
          <cell r="B126">
            <v>139.0732014615094</v>
          </cell>
          <cell r="C126">
            <v>17621.00025198438</v>
          </cell>
          <cell r="D126">
            <v>43.917853093108228</v>
          </cell>
          <cell r="E126">
            <v>2047.6699004661712</v>
          </cell>
          <cell r="F126">
            <v>3888.5599092856237</v>
          </cell>
          <cell r="G126">
            <v>301.93524001511906</v>
          </cell>
          <cell r="H126">
            <v>768.56242912939399</v>
          </cell>
          <cell r="I126">
            <v>384.281214564697</v>
          </cell>
        </row>
        <row r="127">
          <cell r="B127">
            <v>545.98138252025512</v>
          </cell>
          <cell r="C127">
            <v>4176.6033442509897</v>
          </cell>
          <cell r="D127">
            <v>3504.1516979831067</v>
          </cell>
          <cell r="E127">
            <v>7136.4216514394102</v>
          </cell>
          <cell r="F127">
            <v>1588.5898982933977</v>
          </cell>
          <cell r="G127">
            <v>2094.4709532839165</v>
          </cell>
          <cell r="H127">
            <v>1385.0036200655059</v>
          </cell>
          <cell r="I127">
            <v>64.777452163420108</v>
          </cell>
        </row>
        <row r="128">
          <cell r="B128">
            <v>47.972850678733032</v>
          </cell>
          <cell r="C128">
            <v>48.814479638009047</v>
          </cell>
          <cell r="D128">
            <v>891.80995475113104</v>
          </cell>
          <cell r="E128">
            <v>0</v>
          </cell>
          <cell r="F128">
            <v>0</v>
          </cell>
          <cell r="G128">
            <v>246.59728506787329</v>
          </cell>
          <cell r="H128">
            <v>159.90950226244343</v>
          </cell>
          <cell r="I128">
            <v>462.89592760180994</v>
          </cell>
        </row>
        <row r="129">
          <cell r="B129">
            <v>3092.6436492405201</v>
          </cell>
          <cell r="C129">
            <v>5754.1094026651754</v>
          </cell>
          <cell r="D129">
            <v>324.96430901127576</v>
          </cell>
          <cell r="E129">
            <v>2061.8425123474044</v>
          </cell>
          <cell r="F129">
            <v>5602.8329139875123</v>
          </cell>
          <cell r="G129">
            <v>2297.1614947348799</v>
          </cell>
          <cell r="H129">
            <v>0</v>
          </cell>
          <cell r="I129">
            <v>41623.44571801323</v>
          </cell>
        </row>
        <row r="130">
          <cell r="B130">
            <v>152.0703933747412</v>
          </cell>
          <cell r="C130">
            <v>2546.0928719313811</v>
          </cell>
          <cell r="D130">
            <v>0</v>
          </cell>
          <cell r="E130">
            <v>575.69506063294887</v>
          </cell>
          <cell r="F130">
            <v>4713.4519372966606</v>
          </cell>
          <cell r="G130">
            <v>0</v>
          </cell>
          <cell r="H130">
            <v>0</v>
          </cell>
          <cell r="I130">
            <v>8.6897367642709256</v>
          </cell>
        </row>
        <row r="131">
          <cell r="B131">
            <v>2342.9368809652437</v>
          </cell>
          <cell r="C131">
            <v>1691.5556455969745</v>
          </cell>
          <cell r="D131">
            <v>8968.7053844768598</v>
          </cell>
          <cell r="E131">
            <v>40843.971096704496</v>
          </cell>
          <cell r="F131">
            <v>5842.0754547091665</v>
          </cell>
          <cell r="G131">
            <v>2540.3868179362507</v>
          </cell>
          <cell r="H131">
            <v>7688.3341437061044</v>
          </cell>
          <cell r="I131">
            <v>1490.0345759049164</v>
          </cell>
        </row>
        <row r="132">
          <cell r="B132">
            <v>195.57251908396944</v>
          </cell>
          <cell r="C132">
            <v>111.7557251908397</v>
          </cell>
          <cell r="D132">
            <v>0</v>
          </cell>
          <cell r="E132">
            <v>0</v>
          </cell>
          <cell r="F132">
            <v>0</v>
          </cell>
          <cell r="G132">
            <v>1757.73282442748</v>
          </cell>
          <cell r="H132">
            <v>0</v>
          </cell>
          <cell r="I132">
            <v>27.938931297709924</v>
          </cell>
        </row>
        <row r="133">
          <cell r="B133">
            <v>3145.3421174294999</v>
          </cell>
          <cell r="C133">
            <v>487.46093388811835</v>
          </cell>
          <cell r="D133">
            <v>0</v>
          </cell>
          <cell r="E133">
            <v>0</v>
          </cell>
          <cell r="F133">
            <v>2277.8548312528892</v>
          </cell>
          <cell r="G133">
            <v>0</v>
          </cell>
          <cell r="H133">
            <v>0</v>
          </cell>
          <cell r="I133">
            <v>3544.3421174294963</v>
          </cell>
        </row>
        <row r="134">
          <cell r="B134">
            <v>154.95270270270271</v>
          </cell>
          <cell r="C134">
            <v>1011.75</v>
          </cell>
          <cell r="D134">
            <v>0</v>
          </cell>
          <cell r="E134">
            <v>619.81081081081084</v>
          </cell>
          <cell r="F134">
            <v>911.48648648648646</v>
          </cell>
          <cell r="G134">
            <v>0</v>
          </cell>
          <cell r="H134">
            <v>0</v>
          </cell>
          <cell r="I134">
            <v>0</v>
          </cell>
        </row>
        <row r="135">
          <cell r="B135">
            <v>30</v>
          </cell>
          <cell r="C135">
            <v>5</v>
          </cell>
          <cell r="D135">
            <v>0</v>
          </cell>
          <cell r="E135">
            <v>125</v>
          </cell>
          <cell r="F135">
            <v>50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29.272727272727273</v>
          </cell>
          <cell r="C136">
            <v>20.363636363636363</v>
          </cell>
          <cell r="D136">
            <v>0</v>
          </cell>
          <cell r="E136">
            <v>0</v>
          </cell>
          <cell r="F136">
            <v>0</v>
          </cell>
          <cell r="G136">
            <v>181.36363636363637</v>
          </cell>
          <cell r="H136">
            <v>0</v>
          </cell>
          <cell r="I136">
            <v>0</v>
          </cell>
        </row>
        <row r="137">
          <cell r="B137">
            <v>10.421052631578947</v>
          </cell>
          <cell r="C137">
            <v>13.894736842105264</v>
          </cell>
          <cell r="D137">
            <v>0</v>
          </cell>
          <cell r="E137">
            <v>305.68421052631578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156</v>
          </cell>
          <cell r="G138">
            <v>0</v>
          </cell>
          <cell r="H138">
            <v>0</v>
          </cell>
          <cell r="I138">
            <v>0</v>
          </cell>
        </row>
        <row r="139">
          <cell r="B139">
            <v>82.939917695473241</v>
          </cell>
          <cell r="C139">
            <v>0</v>
          </cell>
          <cell r="D139">
            <v>900.96131687242791</v>
          </cell>
          <cell r="E139">
            <v>7.0288065843621403</v>
          </cell>
          <cell r="F139">
            <v>112.46090534979425</v>
          </cell>
          <cell r="G139">
            <v>175.72016460905351</v>
          </cell>
          <cell r="H139">
            <v>0</v>
          </cell>
          <cell r="I139">
            <v>94.888888888888886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155</v>
          </cell>
          <cell r="H140">
            <v>0</v>
          </cell>
          <cell r="I140">
            <v>0</v>
          </cell>
        </row>
        <row r="141">
          <cell r="B141">
            <v>80.397301349325303</v>
          </cell>
          <cell r="C141">
            <v>292.72863568215894</v>
          </cell>
          <cell r="D141">
            <v>0</v>
          </cell>
          <cell r="E141">
            <v>2789.5202398800602</v>
          </cell>
          <cell r="F141">
            <v>824.58770614692651</v>
          </cell>
          <cell r="G141">
            <v>41.229385307346327</v>
          </cell>
          <cell r="H141">
            <v>0</v>
          </cell>
          <cell r="I141">
            <v>51.536731634182907</v>
          </cell>
        </row>
        <row r="143">
          <cell r="D143">
            <v>20857.152223206005</v>
          </cell>
          <cell r="E143">
            <v>398978</v>
          </cell>
          <cell r="F143">
            <v>38281.916809319751</v>
          </cell>
          <cell r="G143">
            <v>52961.553507190212</v>
          </cell>
          <cell r="H143">
            <v>24502.304089397872</v>
          </cell>
          <cell r="I143">
            <v>9837.2167101349642</v>
          </cell>
        </row>
      </sheetData>
      <sheetData sheetId="5">
        <row r="82">
          <cell r="B82">
            <v>0</v>
          </cell>
          <cell r="C82">
            <v>0</v>
          </cell>
          <cell r="D82">
            <v>6720</v>
          </cell>
          <cell r="E82">
            <v>90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B83">
            <v>2916.0438413361167</v>
          </cell>
          <cell r="C83">
            <v>1799.1294363256786</v>
          </cell>
          <cell r="D83">
            <v>1526.8622129436326</v>
          </cell>
          <cell r="E83">
            <v>2728.8601252609601</v>
          </cell>
          <cell r="F83">
            <v>2411.7306889352822</v>
          </cell>
          <cell r="G83">
            <v>4820.3674321503131</v>
          </cell>
          <cell r="H83">
            <v>15618.237995824635</v>
          </cell>
          <cell r="I83">
            <v>1523.7682672233821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1581</v>
          </cell>
          <cell r="H84">
            <v>0</v>
          </cell>
          <cell r="I84">
            <v>0</v>
          </cell>
        </row>
        <row r="85">
          <cell r="B85">
            <v>1345.5746491523821</v>
          </cell>
          <cell r="C85">
            <v>379538.64744928357</v>
          </cell>
          <cell r="D85">
            <v>106.58017022989165</v>
          </cell>
          <cell r="E85">
            <v>1505.4449044972196</v>
          </cell>
          <cell r="F85">
            <v>8959.3955599502679</v>
          </cell>
          <cell r="G85">
            <v>18196.565688562187</v>
          </cell>
          <cell r="H85">
            <v>399.67563836209365</v>
          </cell>
          <cell r="I85">
            <v>89807.115939962459</v>
          </cell>
        </row>
        <row r="86">
          <cell r="B86">
            <v>0</v>
          </cell>
          <cell r="C86">
            <v>50.564798426745327</v>
          </cell>
          <cell r="D86">
            <v>620.49006882989192</v>
          </cell>
          <cell r="E86">
            <v>0</v>
          </cell>
          <cell r="F86">
            <v>0</v>
          </cell>
          <cell r="G86">
            <v>0</v>
          </cell>
          <cell r="H86">
            <v>3216.4353982300881</v>
          </cell>
          <cell r="I86">
            <v>470.50973451327434</v>
          </cell>
        </row>
        <row r="87">
          <cell r="B87">
            <v>384.26778508781354</v>
          </cell>
          <cell r="C87">
            <v>760.29220184866074</v>
          </cell>
          <cell r="D87">
            <v>579.57220391132262</v>
          </cell>
          <cell r="E87">
            <v>696.24757100069189</v>
          </cell>
          <cell r="F87">
            <v>2511.0568134451182</v>
          </cell>
          <cell r="G87">
            <v>429.92336351408841</v>
          </cell>
          <cell r="H87">
            <v>130944</v>
          </cell>
          <cell r="I87">
            <v>431.19157402592941</v>
          </cell>
        </row>
        <row r="88">
          <cell r="B88">
            <v>26.620090918412686</v>
          </cell>
          <cell r="C88">
            <v>219.61575007690465</v>
          </cell>
          <cell r="D88">
            <v>1185.7032163242984</v>
          </cell>
          <cell r="E88">
            <v>68.768568205899442</v>
          </cell>
          <cell r="F88">
            <v>865.15295484841238</v>
          </cell>
          <cell r="G88">
            <v>5693.3719451755142</v>
          </cell>
          <cell r="H88">
            <v>13544.080425197388</v>
          </cell>
          <cell r="I88">
            <v>10847.687049253171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145.79044117647058</v>
          </cell>
          <cell r="G89">
            <v>530.14705882352951</v>
          </cell>
          <cell r="H89">
            <v>45.0625</v>
          </cell>
          <cell r="I89">
            <v>0</v>
          </cell>
        </row>
        <row r="90">
          <cell r="B90">
            <v>99.143613330935068</v>
          </cell>
          <cell r="C90">
            <v>711.31608294575631</v>
          </cell>
          <cell r="D90">
            <v>3490.4846725081584</v>
          </cell>
          <cell r="E90">
            <v>692.43158516843539</v>
          </cell>
          <cell r="F90">
            <v>2360.5622221651206</v>
          </cell>
          <cell r="G90">
            <v>19049.737132872524</v>
          </cell>
          <cell r="H90">
            <v>34547.614975460594</v>
          </cell>
          <cell r="I90">
            <v>292.70971554847495</v>
          </cell>
        </row>
        <row r="91">
          <cell r="B91">
            <v>67.037671232876718</v>
          </cell>
          <cell r="C91">
            <v>0</v>
          </cell>
          <cell r="D91">
            <v>0</v>
          </cell>
          <cell r="E91">
            <v>157.9623287671233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1402.5161689071363</v>
          </cell>
          <cell r="C92">
            <v>2687.8466768205194</v>
          </cell>
          <cell r="D92">
            <v>157.74992826082158</v>
          </cell>
          <cell r="E92">
            <v>4591.9811050040835</v>
          </cell>
          <cell r="F92">
            <v>159.07555791007218</v>
          </cell>
          <cell r="G92">
            <v>324.77926406639733</v>
          </cell>
          <cell r="H92">
            <v>2486.8812219941283</v>
          </cell>
          <cell r="I92">
            <v>200.17007703684081</v>
          </cell>
        </row>
        <row r="93">
          <cell r="B93">
            <v>218.82815169115136</v>
          </cell>
          <cell r="C93">
            <v>4033</v>
          </cell>
          <cell r="D93">
            <v>74.064912880081991</v>
          </cell>
          <cell r="E93">
            <v>828.18038947728053</v>
          </cell>
          <cell r="F93">
            <v>673.31738981892727</v>
          </cell>
          <cell r="G93">
            <v>3302.6217970618382</v>
          </cell>
          <cell r="H93">
            <v>90.897847625555173</v>
          </cell>
          <cell r="I93">
            <v>794.51451998633411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4740.3853835678619</v>
          </cell>
          <cell r="F94">
            <v>241.40263277349069</v>
          </cell>
          <cell r="G94">
            <v>25.410803449841126</v>
          </cell>
          <cell r="H94">
            <v>590.80118020880616</v>
          </cell>
          <cell r="I94">
            <v>0</v>
          </cell>
        </row>
        <row r="95">
          <cell r="B95">
            <v>428.65863453815263</v>
          </cell>
          <cell r="C95">
            <v>2024.0422743606002</v>
          </cell>
          <cell r="D95">
            <v>32.229972521665609</v>
          </cell>
          <cell r="E95">
            <v>778.35383639822453</v>
          </cell>
          <cell r="F95">
            <v>2022.4307757345171</v>
          </cell>
          <cell r="G95">
            <v>2017.5962798562673</v>
          </cell>
          <cell r="H95">
            <v>20.949482139082647</v>
          </cell>
          <cell r="I95">
            <v>299.73874445149016</v>
          </cell>
        </row>
        <row r="96">
          <cell r="B96">
            <v>5637.6637443316777</v>
          </cell>
          <cell r="C96">
            <v>6077.9117685165193</v>
          </cell>
          <cell r="D96">
            <v>4041.5702008205567</v>
          </cell>
          <cell r="E96">
            <v>11373.333232563162</v>
          </cell>
          <cell r="F96">
            <v>1765.65903692507</v>
          </cell>
          <cell r="G96">
            <v>1798.3276182250054</v>
          </cell>
          <cell r="H96">
            <v>2874.835154394299</v>
          </cell>
          <cell r="I96">
            <v>2451.6992442237101</v>
          </cell>
        </row>
        <row r="97">
          <cell r="B97">
            <v>0</v>
          </cell>
          <cell r="C97">
            <v>160</v>
          </cell>
          <cell r="D97">
            <v>10.384615384615385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1086.1819672131148</v>
          </cell>
          <cell r="C98">
            <v>1312.967213114754</v>
          </cell>
          <cell r="D98">
            <v>4034.3901639344263</v>
          </cell>
          <cell r="E98">
            <v>4935.563114754098</v>
          </cell>
          <cell r="F98">
            <v>646.53688524590166</v>
          </cell>
          <cell r="G98">
            <v>1185.6491803278689</v>
          </cell>
          <cell r="H98">
            <v>1243.3401639344263</v>
          </cell>
          <cell r="I98">
            <v>117.37131147540983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16.117647058823529</v>
          </cell>
          <cell r="F99">
            <v>0</v>
          </cell>
          <cell r="G99">
            <v>120.88235294117646</v>
          </cell>
          <cell r="H99">
            <v>0</v>
          </cell>
          <cell r="I99">
            <v>0</v>
          </cell>
        </row>
        <row r="100">
          <cell r="B100">
            <v>761.29564005574355</v>
          </cell>
          <cell r="C100">
            <v>2291</v>
          </cell>
          <cell r="D100">
            <v>736.09595859048375</v>
          </cell>
          <cell r="E100">
            <v>2082.2894684451521</v>
          </cell>
          <cell r="F100">
            <v>2228.1823611387617</v>
          </cell>
          <cell r="G100">
            <v>2616.7879753135576</v>
          </cell>
          <cell r="H100">
            <v>668.45470834162847</v>
          </cell>
          <cell r="I100">
            <v>940.34600836153686</v>
          </cell>
        </row>
        <row r="101">
          <cell r="B101">
            <v>169.94667959282597</v>
          </cell>
          <cell r="C101">
            <v>193.73921473582163</v>
          </cell>
          <cell r="D101">
            <v>418.06883179835188</v>
          </cell>
          <cell r="E101">
            <v>4279.2573921473586</v>
          </cell>
          <cell r="F101">
            <v>288.90935530780422</v>
          </cell>
          <cell r="G101">
            <v>513.23897237033441</v>
          </cell>
          <cell r="H101">
            <v>1114.8502181289384</v>
          </cell>
          <cell r="I101">
            <v>33.989335918565196</v>
          </cell>
        </row>
        <row r="102">
          <cell r="B102">
            <v>238.3791082802548</v>
          </cell>
          <cell r="C102">
            <v>0</v>
          </cell>
          <cell r="D102">
            <v>503.61783439490443</v>
          </cell>
          <cell r="E102">
            <v>25.180891719745222</v>
          </cell>
          <cell r="F102">
            <v>1426.9171974522294</v>
          </cell>
          <cell r="G102">
            <v>1275.8318471337579</v>
          </cell>
          <cell r="H102">
            <v>3114.0369426751595</v>
          </cell>
          <cell r="I102">
            <v>5.0361783439490448</v>
          </cell>
        </row>
        <row r="103">
          <cell r="B103">
            <v>155.40494296577947</v>
          </cell>
          <cell r="C103">
            <v>7.2281368821292773</v>
          </cell>
          <cell r="D103">
            <v>28.912547528517109</v>
          </cell>
          <cell r="E103">
            <v>708.35741444866926</v>
          </cell>
          <cell r="F103">
            <v>686.6730038022813</v>
          </cell>
          <cell r="G103">
            <v>18.070342205323193</v>
          </cell>
          <cell r="H103">
            <v>278.28326996197717</v>
          </cell>
          <cell r="I103">
            <v>18.070342205323193</v>
          </cell>
        </row>
        <row r="104">
          <cell r="B104">
            <v>136.3943661971831</v>
          </cell>
          <cell r="C104">
            <v>15.499359795134442</v>
          </cell>
          <cell r="D104">
            <v>6.1997439180537768</v>
          </cell>
          <cell r="E104">
            <v>2228.807938540333</v>
          </cell>
          <cell r="F104">
            <v>30.998719590268884</v>
          </cell>
          <cell r="G104">
            <v>0</v>
          </cell>
          <cell r="H104">
            <v>0</v>
          </cell>
          <cell r="I104">
            <v>3.0998719590268884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282.60278207109991</v>
          </cell>
          <cell r="F105">
            <v>433.75579598145288</v>
          </cell>
          <cell r="G105">
            <v>59.641421947449771</v>
          </cell>
          <cell r="H105">
            <v>0</v>
          </cell>
          <cell r="I105">
            <v>0</v>
          </cell>
        </row>
        <row r="106">
          <cell r="B106">
            <v>16.242265338227583</v>
          </cell>
          <cell r="C106">
            <v>0</v>
          </cell>
          <cell r="D106">
            <v>219.27058206607236</v>
          </cell>
          <cell r="E106">
            <v>4681.2414787625003</v>
          </cell>
          <cell r="F106">
            <v>0</v>
          </cell>
          <cell r="G106">
            <v>852.71893025694817</v>
          </cell>
          <cell r="H106">
            <v>1908.466177241741</v>
          </cell>
          <cell r="I106">
            <v>4.0605663345568956</v>
          </cell>
        </row>
        <row r="107">
          <cell r="B107">
            <v>39.286184210526315</v>
          </cell>
          <cell r="C107">
            <v>34.921052631578945</v>
          </cell>
          <cell r="D107">
            <v>4.3651315789473681</v>
          </cell>
          <cell r="E107">
            <v>69.84210526315789</v>
          </cell>
          <cell r="F107">
            <v>2274.2335526315792</v>
          </cell>
          <cell r="G107">
            <v>43.651315789473685</v>
          </cell>
          <cell r="H107">
            <v>152.77960526315789</v>
          </cell>
          <cell r="I107">
            <v>34.921052631578945</v>
          </cell>
        </row>
        <row r="108">
          <cell r="C108">
            <v>0</v>
          </cell>
          <cell r="D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1064.7004941086998</v>
          </cell>
          <cell r="F109">
            <v>597.84682630178634</v>
          </cell>
          <cell r="G109">
            <v>198.40630938806538</v>
          </cell>
          <cell r="H109">
            <v>42.046370201444319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403.76190476190476</v>
          </cell>
          <cell r="F110">
            <v>87.142857142857139</v>
          </cell>
          <cell r="G110">
            <v>14.523809523809524</v>
          </cell>
          <cell r="H110">
            <v>104.57142857142857</v>
          </cell>
          <cell r="I110">
            <v>0</v>
          </cell>
        </row>
        <row r="111">
          <cell r="B111">
            <v>68</v>
          </cell>
          <cell r="C111">
            <v>0</v>
          </cell>
          <cell r="D111">
            <v>0</v>
          </cell>
          <cell r="E111">
            <v>62</v>
          </cell>
          <cell r="F111">
            <v>10</v>
          </cell>
          <cell r="G111">
            <v>0</v>
          </cell>
          <cell r="H111">
            <v>0</v>
          </cell>
          <cell r="I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621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201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106.05583392984968</v>
          </cell>
          <cell r="C114">
            <v>112.68432355046528</v>
          </cell>
          <cell r="D114">
            <v>62.307802433786691</v>
          </cell>
          <cell r="E114">
            <v>254.53400143163924</v>
          </cell>
          <cell r="F114">
            <v>185.59770937723695</v>
          </cell>
          <cell r="G114">
            <v>145.82677165354332</v>
          </cell>
          <cell r="H114">
            <v>910.75447387258407</v>
          </cell>
          <cell r="I114">
            <v>74.239083750894778</v>
          </cell>
        </row>
        <row r="115">
          <cell r="B115">
            <v>141.42857142857142</v>
          </cell>
          <cell r="C115">
            <v>0</v>
          </cell>
          <cell r="D115">
            <v>0</v>
          </cell>
          <cell r="E115">
            <v>1013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80</v>
          </cell>
          <cell r="C116">
            <v>0</v>
          </cell>
          <cell r="D116">
            <v>1784.9999999999998</v>
          </cell>
          <cell r="E116">
            <v>1152</v>
          </cell>
          <cell r="F116">
            <v>0</v>
          </cell>
          <cell r="G116">
            <v>0</v>
          </cell>
          <cell r="H116">
            <v>5</v>
          </cell>
          <cell r="I116">
            <v>0</v>
          </cell>
        </row>
        <row r="117">
          <cell r="B117">
            <v>69</v>
          </cell>
          <cell r="C117">
            <v>42</v>
          </cell>
          <cell r="D117">
            <v>0</v>
          </cell>
          <cell r="E117">
            <v>29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30</v>
          </cell>
          <cell r="H118">
            <v>0</v>
          </cell>
          <cell r="I118">
            <v>0</v>
          </cell>
        </row>
        <row r="119">
          <cell r="B119">
            <v>101.60869565217392</v>
          </cell>
          <cell r="C119">
            <v>161.08695652173915</v>
          </cell>
          <cell r="D119">
            <v>0</v>
          </cell>
          <cell r="E119">
            <v>191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821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182</v>
          </cell>
          <cell r="F121">
            <v>16.464088397790054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25</v>
          </cell>
          <cell r="C122">
            <v>0</v>
          </cell>
          <cell r="D122">
            <v>203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2978.2876602564102</v>
          </cell>
          <cell r="D123">
            <v>0</v>
          </cell>
          <cell r="E123">
            <v>877.71233974358972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389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15411.435590969455</v>
          </cell>
          <cell r="C125">
            <v>316.89907038512615</v>
          </cell>
          <cell r="D125">
            <v>0</v>
          </cell>
          <cell r="E125">
            <v>0</v>
          </cell>
          <cell r="F125">
            <v>61922.078353253652</v>
          </cell>
          <cell r="G125">
            <v>3047.3014608233734</v>
          </cell>
          <cell r="H125">
            <v>11570.618857901727</v>
          </cell>
          <cell r="I125">
            <v>1272.6666666666665</v>
          </cell>
        </row>
        <row r="126">
          <cell r="B126">
            <v>194.0184696569921</v>
          </cell>
          <cell r="C126">
            <v>11475.545751978892</v>
          </cell>
          <cell r="D126">
            <v>162.97551451187334</v>
          </cell>
          <cell r="E126">
            <v>4705.5946174142482</v>
          </cell>
          <cell r="F126">
            <v>4397.7519788918207</v>
          </cell>
          <cell r="G126">
            <v>212.12686015831136</v>
          </cell>
          <cell r="H126">
            <v>892.48496042216357</v>
          </cell>
          <cell r="I126">
            <v>2470.5018469656993</v>
          </cell>
        </row>
        <row r="127">
          <cell r="B127">
            <v>601.62867843766719</v>
          </cell>
          <cell r="C127">
            <v>3607.0123060460141</v>
          </cell>
          <cell r="D127">
            <v>2133.2980203317284</v>
          </cell>
          <cell r="E127">
            <v>3711.8833600856074</v>
          </cell>
          <cell r="F127">
            <v>1090.107009095773</v>
          </cell>
          <cell r="G127">
            <v>3838.8325307651153</v>
          </cell>
          <cell r="H127">
            <v>491.23809523809518</v>
          </cell>
          <cell r="I127">
            <v>0</v>
          </cell>
        </row>
        <row r="128">
          <cell r="B128">
            <v>276.29310344827587</v>
          </cell>
          <cell r="C128">
            <v>0</v>
          </cell>
          <cell r="D128">
            <v>610.05517241379312</v>
          </cell>
          <cell r="E128">
            <v>0</v>
          </cell>
          <cell r="F128">
            <v>0</v>
          </cell>
          <cell r="G128">
            <v>762.56896551724139</v>
          </cell>
          <cell r="H128">
            <v>362.49655172413793</v>
          </cell>
          <cell r="I128">
            <v>552.58620689655174</v>
          </cell>
        </row>
        <row r="129">
          <cell r="B129">
            <v>2047.9851871445574</v>
          </cell>
          <cell r="C129">
            <v>6050.2097606136749</v>
          </cell>
          <cell r="D129">
            <v>0</v>
          </cell>
          <cell r="E129">
            <v>3028.7104880306838</v>
          </cell>
          <cell r="F129">
            <v>7932.3369924613153</v>
          </cell>
          <cell r="G129">
            <v>2646.5160693030025</v>
          </cell>
          <cell r="H129">
            <v>0</v>
          </cell>
          <cell r="I129">
            <v>32818.241502446763</v>
          </cell>
        </row>
        <row r="130">
          <cell r="B130">
            <v>84.182549903412749</v>
          </cell>
          <cell r="C130">
            <v>4265.2491951062457</v>
          </cell>
          <cell r="D130">
            <v>0</v>
          </cell>
          <cell r="E130">
            <v>208.45202833226011</v>
          </cell>
          <cell r="F130">
            <v>7877.0814552479069</v>
          </cell>
          <cell r="G130">
            <v>0</v>
          </cell>
          <cell r="H130">
            <v>0</v>
          </cell>
          <cell r="I130">
            <v>16.034771410173857</v>
          </cell>
        </row>
        <row r="131">
          <cell r="B131">
            <v>1912.9872398900666</v>
          </cell>
          <cell r="C131">
            <v>2860.9975461327049</v>
          </cell>
          <cell r="D131">
            <v>4689.1516489988217</v>
          </cell>
          <cell r="E131">
            <v>12614.687475461327</v>
          </cell>
          <cell r="F131">
            <v>5450.5290537887704</v>
          </cell>
          <cell r="G131">
            <v>3673.274833137024</v>
          </cell>
          <cell r="H131">
            <v>10154.526501766784</v>
          </cell>
          <cell r="I131">
            <v>1857.8457008244993</v>
          </cell>
        </row>
        <row r="132">
          <cell r="B132">
            <v>87.189723320158109</v>
          </cell>
          <cell r="C132">
            <v>116.25296442687747</v>
          </cell>
          <cell r="D132">
            <v>0</v>
          </cell>
          <cell r="E132">
            <v>0</v>
          </cell>
          <cell r="F132">
            <v>0</v>
          </cell>
          <cell r="G132">
            <v>1879.4229249011858</v>
          </cell>
          <cell r="H132">
            <v>0</v>
          </cell>
          <cell r="I132">
            <v>368.13438735177863</v>
          </cell>
        </row>
        <row r="133">
          <cell r="B133">
            <v>3036.4147540983608</v>
          </cell>
          <cell r="C133">
            <v>216.02950819672131</v>
          </cell>
          <cell r="D133">
            <v>0</v>
          </cell>
          <cell r="E133">
            <v>0</v>
          </cell>
          <cell r="F133">
            <v>1200.1639344262294</v>
          </cell>
          <cell r="G133">
            <v>0</v>
          </cell>
          <cell r="H133">
            <v>0</v>
          </cell>
          <cell r="I133">
            <v>2868.3918032786887</v>
          </cell>
        </row>
        <row r="134">
          <cell r="B134">
            <v>22.770398481973434</v>
          </cell>
          <cell r="C134">
            <v>206.07210626185957</v>
          </cell>
          <cell r="D134">
            <v>119.54459203036053</v>
          </cell>
          <cell r="E134">
            <v>134.34535104364326</v>
          </cell>
          <cell r="F134">
            <v>717.26755218216329</v>
          </cell>
          <cell r="G134">
            <v>0</v>
          </cell>
          <cell r="H134">
            <v>0</v>
          </cell>
          <cell r="I134">
            <v>0</v>
          </cell>
        </row>
        <row r="135">
          <cell r="B135">
            <v>24.25</v>
          </cell>
          <cell r="C135">
            <v>46.295454545454547</v>
          </cell>
          <cell r="D135">
            <v>0</v>
          </cell>
          <cell r="E135">
            <v>110.22727272727272</v>
          </cell>
          <cell r="F135">
            <v>110.22727272727272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364.27248677248701</v>
          </cell>
          <cell r="C136">
            <v>4.4550264550264549</v>
          </cell>
          <cell r="D136">
            <v>0</v>
          </cell>
          <cell r="E136">
            <v>22.275132275132275</v>
          </cell>
          <cell r="F136">
            <v>0</v>
          </cell>
          <cell r="G136">
            <v>185.99735449735451</v>
          </cell>
          <cell r="H136">
            <v>0</v>
          </cell>
          <cell r="I136">
            <v>0</v>
          </cell>
        </row>
        <row r="137">
          <cell r="B137">
            <v>2.6875</v>
          </cell>
          <cell r="C137">
            <v>0</v>
          </cell>
          <cell r="D137">
            <v>0</v>
          </cell>
          <cell r="E137">
            <v>118.25000000000001</v>
          </cell>
          <cell r="F137">
            <v>0</v>
          </cell>
          <cell r="G137">
            <v>0</v>
          </cell>
          <cell r="H137">
            <v>0</v>
          </cell>
          <cell r="I137">
            <v>94.0625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54</v>
          </cell>
          <cell r="G138">
            <v>0</v>
          </cell>
          <cell r="H138">
            <v>0</v>
          </cell>
          <cell r="I138">
            <v>0</v>
          </cell>
        </row>
        <row r="139">
          <cell r="B139">
            <v>637.71983640081805</v>
          </cell>
          <cell r="C139">
            <v>271.37014314928427</v>
          </cell>
          <cell r="D139">
            <v>1177.7464212678938</v>
          </cell>
          <cell r="E139">
            <v>10.854805725971371</v>
          </cell>
          <cell r="F139">
            <v>189.95910020449898</v>
          </cell>
          <cell r="G139">
            <v>284.93865030674846</v>
          </cell>
          <cell r="H139">
            <v>27.137014314928425</v>
          </cell>
          <cell r="I139">
            <v>54.274028629856851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8</v>
          </cell>
          <cell r="H140">
            <v>0</v>
          </cell>
          <cell r="I140">
            <v>0</v>
          </cell>
        </row>
        <row r="141">
          <cell r="B141">
            <v>599.73243350535927</v>
          </cell>
          <cell r="C141">
            <v>220.09884874950379</v>
          </cell>
          <cell r="D141">
            <v>59.086939261611747</v>
          </cell>
          <cell r="E141">
            <v>2119.7439460103215</v>
          </cell>
          <cell r="F141">
            <v>517.01071853910287</v>
          </cell>
          <cell r="G141">
            <v>22.157602223104405</v>
          </cell>
          <cell r="H141">
            <v>0</v>
          </cell>
          <cell r="I141">
            <v>183.16951171099643</v>
          </cell>
        </row>
        <row r="143">
          <cell r="D143">
            <v>24363.044012016828</v>
          </cell>
          <cell r="E143">
            <v>423214</v>
          </cell>
          <cell r="F143">
            <v>42128.358637426521</v>
          </cell>
          <cell r="G143">
            <v>59161.425266519589</v>
          </cell>
          <cell r="H143">
            <v>38265.402362367575</v>
          </cell>
          <cell r="I143">
            <v>11371.086632220633</v>
          </cell>
        </row>
      </sheetData>
      <sheetData sheetId="6">
        <row r="82">
          <cell r="B82">
            <v>0</v>
          </cell>
          <cell r="C82">
            <v>29242</v>
          </cell>
          <cell r="D82">
            <v>89214</v>
          </cell>
          <cell r="E82">
            <v>6500</v>
          </cell>
          <cell r="F82">
            <v>0</v>
          </cell>
          <cell r="G82">
            <v>0</v>
          </cell>
          <cell r="H82">
            <v>5</v>
          </cell>
          <cell r="I82">
            <v>450</v>
          </cell>
        </row>
        <row r="83">
          <cell r="B83">
            <v>1131.7482076581998</v>
          </cell>
          <cell r="C83">
            <v>720.88252170967837</v>
          </cell>
          <cell r="D83">
            <v>6096.177709495747</v>
          </cell>
          <cell r="E83">
            <v>4390.0147656431636</v>
          </cell>
          <cell r="F83">
            <v>1430.5596156207607</v>
          </cell>
          <cell r="G83">
            <v>9845.9021119403023</v>
          </cell>
          <cell r="H83">
            <v>7110.4664619757741</v>
          </cell>
          <cell r="I83">
            <v>880.24860595637756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717.76349498619788</v>
          </cell>
          <cell r="H84">
            <v>125.23650501380212</v>
          </cell>
          <cell r="I84">
            <v>0</v>
          </cell>
        </row>
        <row r="85">
          <cell r="B85">
            <v>645.93127274712617</v>
          </cell>
          <cell r="C85">
            <v>226489.84317024477</v>
          </cell>
          <cell r="D85">
            <v>891.35865378372102</v>
          </cell>
          <cell r="E85">
            <v>8467.9072109453482</v>
          </cell>
          <cell r="F85">
            <v>6020.3303090994277</v>
          </cell>
          <cell r="G85">
            <v>138104.88142061525</v>
          </cell>
          <cell r="H85">
            <v>219.49120918591666</v>
          </cell>
          <cell r="I85">
            <v>45309.256753378511</v>
          </cell>
        </row>
        <row r="86">
          <cell r="B86">
            <v>0</v>
          </cell>
          <cell r="C86">
            <v>43.607888783120117</v>
          </cell>
          <cell r="D86">
            <v>344.81901920774442</v>
          </cell>
          <cell r="E86">
            <v>0</v>
          </cell>
          <cell r="F86">
            <v>0</v>
          </cell>
          <cell r="G86">
            <v>0</v>
          </cell>
          <cell r="H86">
            <v>1510.7710802863171</v>
          </cell>
          <cell r="I86">
            <v>256.80201172281852</v>
          </cell>
        </row>
        <row r="87">
          <cell r="B87">
            <v>1284.5676538899377</v>
          </cell>
          <cell r="C87">
            <v>1370.7731053937366</v>
          </cell>
          <cell r="D87">
            <v>821.42789497515173</v>
          </cell>
          <cell r="E87">
            <v>821.42789497515173</v>
          </cell>
          <cell r="F87">
            <v>2878.8363742935226</v>
          </cell>
          <cell r="G87">
            <v>2278.7999667052595</v>
          </cell>
          <cell r="H87">
            <v>19765.526485537634</v>
          </cell>
          <cell r="I87">
            <v>5210.6406242296061</v>
          </cell>
        </row>
        <row r="88">
          <cell r="B88">
            <v>46.187775494531046</v>
          </cell>
          <cell r="C88">
            <v>295.82170495306787</v>
          </cell>
          <cell r="D88">
            <v>372.17187620725412</v>
          </cell>
          <cell r="E88">
            <v>63.763713056487603</v>
          </cell>
          <cell r="F88">
            <v>797.28898175083339</v>
          </cell>
          <cell r="G88">
            <v>10826.818216938304</v>
          </cell>
          <cell r="H88">
            <v>8984.6220426266336</v>
          </cell>
          <cell r="I88">
            <v>37902</v>
          </cell>
        </row>
        <row r="89">
          <cell r="B89">
            <v>21.94159832716052</v>
          </cell>
          <cell r="C89">
            <v>0</v>
          </cell>
          <cell r="D89">
            <v>19.891966587824491</v>
          </cell>
          <cell r="E89">
            <v>3.3153277646374151</v>
          </cell>
          <cell r="F89">
            <v>41.793520623162898</v>
          </cell>
          <cell r="G89">
            <v>763.86579350350485</v>
          </cell>
          <cell r="H89">
            <v>214.19179319370983</v>
          </cell>
          <cell r="I89">
            <v>0</v>
          </cell>
        </row>
        <row r="90">
          <cell r="B90">
            <v>47.419600851481924</v>
          </cell>
          <cell r="C90">
            <v>549.06906249084341</v>
          </cell>
          <cell r="D90">
            <v>4176.2846997664747</v>
          </cell>
          <cell r="E90">
            <v>550.0472531399746</v>
          </cell>
          <cell r="F90">
            <v>2308.5858309274095</v>
          </cell>
          <cell r="G90">
            <v>18508.071462135817</v>
          </cell>
          <cell r="H90">
            <v>12994.21851753898</v>
          </cell>
          <cell r="I90">
            <v>263.30357314901806</v>
          </cell>
        </row>
        <row r="91">
          <cell r="B91">
            <v>122.08365142532281</v>
          </cell>
          <cell r="C91">
            <v>0</v>
          </cell>
          <cell r="D91">
            <v>42.987736538617725</v>
          </cell>
          <cell r="E91">
            <v>68.928612036059448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2883.820001731518</v>
          </cell>
          <cell r="C92">
            <v>1637.6464450777719</v>
          </cell>
          <cell r="D92">
            <v>304.52247100890486</v>
          </cell>
          <cell r="E92">
            <v>3645.454527946074</v>
          </cell>
          <cell r="F92">
            <v>526.80806330843473</v>
          </cell>
          <cell r="G92">
            <v>94.562240997502045</v>
          </cell>
          <cell r="H92">
            <v>1596.7734056831521</v>
          </cell>
          <cell r="I92">
            <v>253.4128442466436</v>
          </cell>
        </row>
        <row r="93">
          <cell r="B93">
            <v>30.79589646032596</v>
          </cell>
          <cell r="C93">
            <v>2278.8963380641208</v>
          </cell>
          <cell r="D93">
            <v>136.05043795625525</v>
          </cell>
          <cell r="E93">
            <v>2115.7231371972753</v>
          </cell>
          <cell r="F93">
            <v>641.58117625679074</v>
          </cell>
          <cell r="G93">
            <v>1924.1419082384666</v>
          </cell>
          <cell r="H93">
            <v>0</v>
          </cell>
          <cell r="I93">
            <v>166.81110582676558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4331.5947758650755</v>
          </cell>
          <cell r="F94">
            <v>180.52695905059647</v>
          </cell>
          <cell r="G94">
            <v>0</v>
          </cell>
          <cell r="H94">
            <v>300.87826508432744</v>
          </cell>
          <cell r="I94">
            <v>0</v>
          </cell>
        </row>
        <row r="95">
          <cell r="B95">
            <v>364.4580287732656</v>
          </cell>
          <cell r="C95">
            <v>1104.6576166223745</v>
          </cell>
          <cell r="D95">
            <v>71.474690780230659</v>
          </cell>
          <cell r="E95">
            <v>973.31711268372942</v>
          </cell>
          <cell r="F95">
            <v>1844.8572044714838</v>
          </cell>
          <cell r="G95">
            <v>1648.1222815206133</v>
          </cell>
          <cell r="H95">
            <v>0</v>
          </cell>
          <cell r="I95">
            <v>80.113065148302951</v>
          </cell>
        </row>
        <row r="96">
          <cell r="B96">
            <v>4474.6693741738709</v>
          </cell>
          <cell r="C96">
            <v>5396.9129288897739</v>
          </cell>
          <cell r="D96">
            <v>4272.2935563203182</v>
          </cell>
          <cell r="E96">
            <v>8262</v>
          </cell>
          <cell r="F96">
            <v>1468.4371523384827</v>
          </cell>
          <cell r="G96">
            <v>1076.3673153110724</v>
          </cell>
          <cell r="H96">
            <v>1258.1959659520137</v>
          </cell>
          <cell r="I96">
            <v>1287.4563372532232</v>
          </cell>
        </row>
        <row r="97">
          <cell r="B97">
            <v>0</v>
          </cell>
          <cell r="C97">
            <v>110.86486486486487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182.13513513513513</v>
          </cell>
        </row>
        <row r="98">
          <cell r="B98">
            <v>889.96669334214255</v>
          </cell>
          <cell r="C98">
            <v>589.38900003788535</v>
          </cell>
          <cell r="D98">
            <v>4273.1244747217625</v>
          </cell>
          <cell r="E98">
            <v>7940.4664475092859</v>
          </cell>
          <cell r="F98">
            <v>137.98762432828894</v>
          </cell>
          <cell r="G98">
            <v>1683.1322209430371</v>
          </cell>
          <cell r="H98">
            <v>1455.8229202387693</v>
          </cell>
          <cell r="I98">
            <v>63.110618878829825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369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1041.217428706025</v>
          </cell>
          <cell r="C100">
            <v>849.12443657107087</v>
          </cell>
          <cell r="D100">
            <v>1586.4641525559505</v>
          </cell>
          <cell r="E100">
            <v>3131.3615587567224</v>
          </cell>
          <cell r="F100">
            <v>2416.4564297231482</v>
          </cell>
          <cell r="G100">
            <v>4600.0532633063358</v>
          </cell>
          <cell r="H100">
            <v>504.09116407389223</v>
          </cell>
          <cell r="I100">
            <v>636.23156630685435</v>
          </cell>
        </row>
        <row r="101">
          <cell r="B101">
            <v>96.485473141273047</v>
          </cell>
          <cell r="C101">
            <v>278.04415915979763</v>
          </cell>
          <cell r="D101">
            <v>232.8734203080252</v>
          </cell>
          <cell r="E101">
            <v>3763.8843514901741</v>
          </cell>
          <cell r="F101">
            <v>62.248692349208419</v>
          </cell>
          <cell r="G101">
            <v>297.86135155677641</v>
          </cell>
          <cell r="H101">
            <v>1056.152813524903</v>
          </cell>
          <cell r="I101">
            <v>12.449738469841684</v>
          </cell>
        </row>
        <row r="102">
          <cell r="B102">
            <v>385.56257296152842</v>
          </cell>
          <cell r="C102">
            <v>0</v>
          </cell>
          <cell r="D102">
            <v>183.70234555107834</v>
          </cell>
          <cell r="E102">
            <v>27.162214517280066</v>
          </cell>
          <cell r="F102">
            <v>3241.5489543722088</v>
          </cell>
          <cell r="G102">
            <v>486.06068083553811</v>
          </cell>
          <cell r="H102">
            <v>6736.3163491104569</v>
          </cell>
          <cell r="I102">
            <v>2.6468826519098059</v>
          </cell>
        </row>
        <row r="103">
          <cell r="B103">
            <v>78.951108268323665</v>
          </cell>
          <cell r="C103">
            <v>3.8202149162092098</v>
          </cell>
          <cell r="D103">
            <v>0</v>
          </cell>
          <cell r="E103">
            <v>356.42083965579701</v>
          </cell>
          <cell r="F103">
            <v>222.8458701122039</v>
          </cell>
          <cell r="G103">
            <v>236.93214827639761</v>
          </cell>
          <cell r="H103">
            <v>52.209603854859203</v>
          </cell>
          <cell r="I103">
            <v>3.8202149162092098</v>
          </cell>
        </row>
        <row r="104">
          <cell r="B104">
            <v>28.143109179068983</v>
          </cell>
          <cell r="C104">
            <v>0</v>
          </cell>
          <cell r="D104">
            <v>2.3720284108551519</v>
          </cell>
          <cell r="E104">
            <v>3318.4677467863576</v>
          </cell>
          <cell r="F104">
            <v>0</v>
          </cell>
          <cell r="G104">
            <v>18.976227286841215</v>
          </cell>
          <cell r="H104">
            <v>0</v>
          </cell>
          <cell r="I104">
            <v>8.0408883368768524</v>
          </cell>
        </row>
        <row r="105">
          <cell r="B105">
            <v>5.1096129340701788</v>
          </cell>
          <cell r="C105">
            <v>0</v>
          </cell>
          <cell r="D105">
            <v>0</v>
          </cell>
          <cell r="E105">
            <v>1508.0457564857716</v>
          </cell>
          <cell r="F105">
            <v>143.06916215396501</v>
          </cell>
          <cell r="G105">
            <v>3.2712489294702203</v>
          </cell>
          <cell r="H105">
            <v>13.284993628582468</v>
          </cell>
          <cell r="I105">
            <v>10.219225868140358</v>
          </cell>
        </row>
        <row r="106">
          <cell r="B106">
            <v>3.0276569240750244</v>
          </cell>
          <cell r="C106">
            <v>0</v>
          </cell>
          <cell r="D106">
            <v>87.097139587734617</v>
          </cell>
          <cell r="E106">
            <v>11443.304906075255</v>
          </cell>
          <cell r="F106">
            <v>0</v>
          </cell>
          <cell r="G106">
            <v>805.91088196843589</v>
          </cell>
          <cell r="H106">
            <v>181.65941544450146</v>
          </cell>
          <cell r="I106">
            <v>0</v>
          </cell>
        </row>
        <row r="107">
          <cell r="B107">
            <v>11.13770980466675</v>
          </cell>
          <cell r="C107">
            <v>4.4550839218667004</v>
          </cell>
          <cell r="D107">
            <v>996.89609877859505</v>
          </cell>
          <cell r="E107">
            <v>847.36168396180585</v>
          </cell>
          <cell r="F107">
            <v>1280.8366275366764</v>
          </cell>
          <cell r="G107">
            <v>149.53441481678925</v>
          </cell>
          <cell r="H107">
            <v>40.095755296800306</v>
          </cell>
          <cell r="I107">
            <v>6.6826258828000498</v>
          </cell>
        </row>
        <row r="108">
          <cell r="C108">
            <v>0</v>
          </cell>
          <cell r="D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2065.9136757619567</v>
          </cell>
          <cell r="F109">
            <v>521.65382434628987</v>
          </cell>
          <cell r="G109">
            <v>3.4956238168561025</v>
          </cell>
          <cell r="H109">
            <v>41.93687607489781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110.27813064506728</v>
          </cell>
          <cell r="F110">
            <v>11.174756715809103</v>
          </cell>
          <cell r="G110">
            <v>3.9859565293397821</v>
          </cell>
          <cell r="H110">
            <v>165.3863993939747</v>
          </cell>
          <cell r="I110">
            <v>11.174756715809103</v>
          </cell>
        </row>
        <row r="111">
          <cell r="B111">
            <v>46.780459347376691</v>
          </cell>
          <cell r="C111">
            <v>0</v>
          </cell>
          <cell r="D111">
            <v>7.1641196687423125</v>
          </cell>
          <cell r="E111">
            <v>14.328239337484625</v>
          </cell>
          <cell r="F111">
            <v>13.860876843667169</v>
          </cell>
          <cell r="G111">
            <v>0</v>
          </cell>
          <cell r="H111">
            <v>0</v>
          </cell>
          <cell r="I111">
            <v>0.86630480272919808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420.00267236771776</v>
          </cell>
          <cell r="F112">
            <v>0</v>
          </cell>
          <cell r="G112">
            <v>0</v>
          </cell>
          <cell r="H112">
            <v>9.997327632282202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136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130.08258914516796</v>
          </cell>
          <cell r="C114">
            <v>128.55220574346009</v>
          </cell>
          <cell r="D114">
            <v>37.186873662006334</v>
          </cell>
          <cell r="E114">
            <v>283.54991167279826</v>
          </cell>
          <cell r="F114">
            <v>237.20942726471804</v>
          </cell>
          <cell r="G114">
            <v>277.88981769189644</v>
          </cell>
          <cell r="H114">
            <v>469.82770432431255</v>
          </cell>
          <cell r="I114">
            <v>85.701470495640066</v>
          </cell>
        </row>
        <row r="115">
          <cell r="B115">
            <v>53.928276319849715</v>
          </cell>
          <cell r="C115">
            <v>40.854754787764939</v>
          </cell>
          <cell r="D115">
            <v>0</v>
          </cell>
          <cell r="E115">
            <v>738</v>
          </cell>
          <cell r="F115">
            <v>0</v>
          </cell>
          <cell r="G115">
            <v>68.875277261892194</v>
          </cell>
          <cell r="H115">
            <v>0</v>
          </cell>
          <cell r="I115">
            <v>0</v>
          </cell>
        </row>
        <row r="116">
          <cell r="B116">
            <v>87.035374520493278</v>
          </cell>
          <cell r="C116">
            <v>0</v>
          </cell>
          <cell r="D116">
            <v>1832.5179114011887</v>
          </cell>
          <cell r="E116">
            <v>1759.8774914941343</v>
          </cell>
          <cell r="F116">
            <v>0</v>
          </cell>
          <cell r="G116">
            <v>0</v>
          </cell>
          <cell r="H116">
            <v>70.569222584183748</v>
          </cell>
          <cell r="I116">
            <v>0</v>
          </cell>
        </row>
        <row r="117">
          <cell r="B117">
            <v>19.084581852615766</v>
          </cell>
          <cell r="C117">
            <v>0</v>
          </cell>
          <cell r="D117">
            <v>30.835668921529685</v>
          </cell>
          <cell r="E117">
            <v>374.07974922585402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27.538178776769684</v>
          </cell>
          <cell r="C119">
            <v>29.374057361887662</v>
          </cell>
          <cell r="D119">
            <v>0</v>
          </cell>
          <cell r="E119">
            <v>252.82845563863074</v>
          </cell>
          <cell r="F119">
            <v>0</v>
          </cell>
          <cell r="G119">
            <v>40.259308222711894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480.79675727666205</v>
          </cell>
          <cell r="F120">
            <v>0</v>
          </cell>
          <cell r="G120">
            <v>0</v>
          </cell>
          <cell r="H120">
            <v>25.20324272333799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99</v>
          </cell>
          <cell r="F121">
            <v>5.0164059204412723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31.456310679611647</v>
          </cell>
          <cell r="C122">
            <v>0</v>
          </cell>
          <cell r="D122">
            <v>184.54368932038835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1848.7927010442927</v>
          </cell>
          <cell r="D123">
            <v>0</v>
          </cell>
          <cell r="E123">
            <v>1020.4598803387571</v>
          </cell>
          <cell r="F123">
            <v>0</v>
          </cell>
          <cell r="G123">
            <v>0</v>
          </cell>
          <cell r="H123">
            <v>0</v>
          </cell>
          <cell r="I123">
            <v>6.7474186169499726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529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10184.641998897432</v>
          </cell>
          <cell r="C125">
            <v>0</v>
          </cell>
          <cell r="D125">
            <v>2052.6441212585105</v>
          </cell>
          <cell r="E125">
            <v>11357.964137630426</v>
          </cell>
          <cell r="F125">
            <v>32803.294781724857</v>
          </cell>
          <cell r="G125">
            <v>11142.925229689057</v>
          </cell>
          <cell r="H125">
            <v>11317.136699695076</v>
          </cell>
          <cell r="I125">
            <v>752.39303110464152</v>
          </cell>
        </row>
        <row r="126">
          <cell r="B126">
            <v>121.54860367202495</v>
          </cell>
          <cell r="C126">
            <v>5994.1777153327375</v>
          </cell>
          <cell r="D126">
            <v>74.696387345722343</v>
          </cell>
          <cell r="E126">
            <v>5110.4778342365025</v>
          </cell>
          <cell r="F126">
            <v>2988.7636108395177</v>
          </cell>
          <cell r="G126">
            <v>1367.5295861965451</v>
          </cell>
          <cell r="H126">
            <v>576.10708041809085</v>
          </cell>
          <cell r="I126">
            <v>309.69918195885811</v>
          </cell>
        </row>
        <row r="127">
          <cell r="B127">
            <v>142.16813527369504</v>
          </cell>
          <cell r="C127">
            <v>758.95912215341821</v>
          </cell>
          <cell r="D127">
            <v>2592.3500725593826</v>
          </cell>
          <cell r="E127">
            <v>6664.6720208277657</v>
          </cell>
          <cell r="F127">
            <v>519.4604942692705</v>
          </cell>
          <cell r="G127">
            <v>4240.443599872001</v>
          </cell>
          <cell r="H127">
            <v>142.16813527369504</v>
          </cell>
          <cell r="I127">
            <v>20.778419770770817</v>
          </cell>
        </row>
        <row r="128">
          <cell r="B128">
            <v>60.136588019395568</v>
          </cell>
          <cell r="C128">
            <v>0</v>
          </cell>
          <cell r="D128">
            <v>270.23059584139662</v>
          </cell>
          <cell r="E128">
            <v>0</v>
          </cell>
          <cell r="F128">
            <v>0</v>
          </cell>
          <cell r="G128">
            <v>370.71345277881125</v>
          </cell>
          <cell r="H128">
            <v>416.33022474966162</v>
          </cell>
          <cell r="I128">
            <v>462.58913861073512</v>
          </cell>
        </row>
        <row r="129">
          <cell r="B129">
            <v>0</v>
          </cell>
          <cell r="C129">
            <v>2097.7869901004419</v>
          </cell>
          <cell r="D129">
            <v>0</v>
          </cell>
          <cell r="E129">
            <v>5787.9573291181096</v>
          </cell>
          <cell r="F129">
            <v>3032.9450459283489</v>
          </cell>
          <cell r="G129">
            <v>146.53056529412939</v>
          </cell>
          <cell r="H129">
            <v>0</v>
          </cell>
          <cell r="I129">
            <v>19726.780069558972</v>
          </cell>
        </row>
        <row r="130">
          <cell r="B130">
            <v>133.1419290641085</v>
          </cell>
          <cell r="C130">
            <v>3880.6001276002357</v>
          </cell>
          <cell r="D130">
            <v>0</v>
          </cell>
          <cell r="E130">
            <v>660.77056387824769</v>
          </cell>
          <cell r="F130">
            <v>5520.5190099752299</v>
          </cell>
          <cell r="G130">
            <v>0</v>
          </cell>
          <cell r="H130">
            <v>0</v>
          </cell>
          <cell r="I130">
            <v>38.968369482178097</v>
          </cell>
        </row>
        <row r="131">
          <cell r="B131">
            <v>1321.9731249623676</v>
          </cell>
          <cell r="C131">
            <v>1318.3178997320567</v>
          </cell>
          <cell r="D131">
            <v>5732.9808373963588</v>
          </cell>
          <cell r="E131">
            <v>8304.2676723291879</v>
          </cell>
          <cell r="F131">
            <v>3898.9069123314066</v>
          </cell>
          <cell r="G131">
            <v>2416.953123711653</v>
          </cell>
          <cell r="H131">
            <v>5927.5569151538411</v>
          </cell>
          <cell r="I131">
            <v>625.04351438312858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698</v>
          </cell>
          <cell r="H132">
            <v>0</v>
          </cell>
          <cell r="I132">
            <v>0</v>
          </cell>
        </row>
        <row r="133">
          <cell r="B133">
            <v>1165.5970695970698</v>
          </cell>
          <cell r="C133">
            <v>68.876190476190487</v>
          </cell>
          <cell r="D133">
            <v>0</v>
          </cell>
          <cell r="E133">
            <v>0</v>
          </cell>
          <cell r="F133">
            <v>1324.5421245421244</v>
          </cell>
          <cell r="G133">
            <v>0</v>
          </cell>
          <cell r="H133">
            <v>0</v>
          </cell>
          <cell r="I133">
            <v>4672.9846153846156</v>
          </cell>
        </row>
        <row r="134">
          <cell r="B134">
            <v>44.319206194511175</v>
          </cell>
          <cell r="C134">
            <v>211.523484110167</v>
          </cell>
          <cell r="D134">
            <v>87.362992494109491</v>
          </cell>
          <cell r="E134">
            <v>496.58964154546447</v>
          </cell>
          <cell r="F134">
            <v>1853.3486226795585</v>
          </cell>
          <cell r="G134">
            <v>0</v>
          </cell>
          <cell r="H134">
            <v>0</v>
          </cell>
          <cell r="I134">
            <v>118.85605297618908</v>
          </cell>
        </row>
        <row r="135">
          <cell r="B135">
            <v>12.025458632227652</v>
          </cell>
          <cell r="C135">
            <v>28.059403475197858</v>
          </cell>
          <cell r="D135">
            <v>0</v>
          </cell>
          <cell r="E135">
            <v>176.10703438019863</v>
          </cell>
          <cell r="F135">
            <v>66.808103512375851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129.53859211440033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135.46140788559964</v>
          </cell>
          <cell r="H136">
            <v>0</v>
          </cell>
          <cell r="I136">
            <v>0</v>
          </cell>
        </row>
        <row r="137">
          <cell r="B137">
            <v>1.9842076977138368</v>
          </cell>
          <cell r="C137">
            <v>0</v>
          </cell>
          <cell r="D137">
            <v>0</v>
          </cell>
          <cell r="E137">
            <v>35.84488817230973</v>
          </cell>
          <cell r="F137">
            <v>0</v>
          </cell>
          <cell r="G137">
            <v>0</v>
          </cell>
          <cell r="H137">
            <v>104.17090412997644</v>
          </cell>
          <cell r="I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590.80483126694264</v>
          </cell>
          <cell r="G138">
            <v>212.80432326134246</v>
          </cell>
          <cell r="H138">
            <v>103.39084547171495</v>
          </cell>
          <cell r="I138">
            <v>0</v>
          </cell>
        </row>
        <row r="139">
          <cell r="B139">
            <v>157.70505234840641</v>
          </cell>
          <cell r="C139">
            <v>142.03250056222939</v>
          </cell>
          <cell r="D139">
            <v>1135.688964354651</v>
          </cell>
          <cell r="E139">
            <v>0</v>
          </cell>
          <cell r="F139">
            <v>0</v>
          </cell>
          <cell r="G139">
            <v>222.49443083609012</v>
          </cell>
          <cell r="H139">
            <v>44.079051898622907</v>
          </cell>
          <cell r="I139">
            <v>0</v>
          </cell>
        </row>
        <row r="140">
          <cell r="B140">
            <v>0</v>
          </cell>
          <cell r="C140">
            <v>11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B141">
            <v>1916.2770511740284</v>
          </cell>
          <cell r="C141">
            <v>186.80198711688334</v>
          </cell>
          <cell r="D141">
            <v>0</v>
          </cell>
          <cell r="E141">
            <v>4272.9989132675291</v>
          </cell>
          <cell r="F141">
            <v>467.00496779220839</v>
          </cell>
          <cell r="G141">
            <v>0</v>
          </cell>
          <cell r="H141">
            <v>0</v>
          </cell>
          <cell r="I141">
            <v>38.917080649350694</v>
          </cell>
        </row>
        <row r="143">
          <cell r="D143">
            <v>59465.919910811637</v>
          </cell>
          <cell r="E143">
            <v>442144</v>
          </cell>
          <cell r="F143">
            <v>20154</v>
          </cell>
          <cell r="G143">
            <v>112037.87564116591</v>
          </cell>
          <cell r="H143">
            <v>12639.732347115927</v>
          </cell>
          <cell r="I143">
            <v>1854</v>
          </cell>
        </row>
      </sheetData>
      <sheetData sheetId="7">
        <row r="82">
          <cell r="B82">
            <v>3450</v>
          </cell>
          <cell r="C82">
            <v>239279</v>
          </cell>
          <cell r="D82">
            <v>156444</v>
          </cell>
          <cell r="E82">
            <v>55233</v>
          </cell>
          <cell r="F82">
            <v>3520</v>
          </cell>
          <cell r="G82">
            <v>0</v>
          </cell>
          <cell r="H82">
            <v>91</v>
          </cell>
          <cell r="I82">
            <v>6878</v>
          </cell>
        </row>
        <row r="83">
          <cell r="B83">
            <v>10285.83415195638</v>
          </cell>
          <cell r="C83">
            <v>1062.4802377955496</v>
          </cell>
          <cell r="D83">
            <v>1071.0256552577121</v>
          </cell>
          <cell r="E83">
            <v>1935.5370551798283</v>
          </cell>
          <cell r="F83">
            <v>1929.8401102050532</v>
          </cell>
          <cell r="G83">
            <v>6343.0679615128083</v>
          </cell>
          <cell r="H83">
            <v>8308</v>
          </cell>
          <cell r="I83">
            <v>1018.3289142410429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B85">
            <v>800.22758608969832</v>
          </cell>
          <cell r="C85">
            <v>245818.93093086785</v>
          </cell>
          <cell r="D85">
            <v>62.762947928603801</v>
          </cell>
          <cell r="E85">
            <v>1502.3880660409534</v>
          </cell>
          <cell r="F85">
            <v>2353.6105473226421</v>
          </cell>
          <cell r="G85">
            <v>152539.92651482188</v>
          </cell>
          <cell r="H85">
            <v>686.469742969104</v>
          </cell>
          <cell r="I85">
            <v>50802.683663959237</v>
          </cell>
        </row>
        <row r="86">
          <cell r="B86">
            <v>6.6233223978526699</v>
          </cell>
          <cell r="C86">
            <v>18.628094243960632</v>
          </cell>
          <cell r="D86">
            <v>223.12317327766178</v>
          </cell>
          <cell r="E86">
            <v>0</v>
          </cell>
          <cell r="F86">
            <v>0</v>
          </cell>
          <cell r="G86">
            <v>0</v>
          </cell>
          <cell r="H86">
            <v>2426.6197435132717</v>
          </cell>
          <cell r="I86">
            <v>101.0056665672532</v>
          </cell>
        </row>
        <row r="87">
          <cell r="B87">
            <v>5009.8950533877742</v>
          </cell>
          <cell r="C87">
            <v>696.81649007544308</v>
          </cell>
          <cell r="D87">
            <v>423.83683416959946</v>
          </cell>
          <cell r="E87">
            <v>1353.4043992805512</v>
          </cell>
          <cell r="F87">
            <v>3361.9599727351274</v>
          </cell>
          <cell r="G87">
            <v>730.54317286072444</v>
          </cell>
          <cell r="H87">
            <v>426.71030423176614</v>
          </cell>
          <cell r="I87">
            <v>4772.8337732590135</v>
          </cell>
        </row>
        <row r="88">
          <cell r="B88">
            <v>60.641946835046895</v>
          </cell>
          <cell r="C88">
            <v>202.13982278348965</v>
          </cell>
          <cell r="D88">
            <v>197.54573590204669</v>
          </cell>
          <cell r="E88">
            <v>22.970434407214732</v>
          </cell>
          <cell r="F88">
            <v>234.29843095359027</v>
          </cell>
          <cell r="G88">
            <v>5535.2220992650691</v>
          </cell>
          <cell r="H88">
            <v>1935.9482118400574</v>
          </cell>
          <cell r="I88">
            <v>25768.233318013488</v>
          </cell>
        </row>
        <row r="89">
          <cell r="B89">
            <v>22.96524064171123</v>
          </cell>
          <cell r="C89">
            <v>0</v>
          </cell>
          <cell r="D89">
            <v>34.99465240641711</v>
          </cell>
          <cell r="E89">
            <v>0</v>
          </cell>
          <cell r="F89">
            <v>21.871657754010695</v>
          </cell>
          <cell r="G89">
            <v>329.16844919786098</v>
          </cell>
          <cell r="H89">
            <v>0</v>
          </cell>
          <cell r="I89">
            <v>0</v>
          </cell>
        </row>
        <row r="90">
          <cell r="B90">
            <v>268.53012017569091</v>
          </cell>
          <cell r="C90">
            <v>571.58554151682779</v>
          </cell>
          <cell r="D90">
            <v>53.706024035138192</v>
          </cell>
          <cell r="E90">
            <v>1064.5301192679176</v>
          </cell>
          <cell r="F90">
            <v>2973.0120448022922</v>
          </cell>
          <cell r="G90">
            <v>10797.942185493659</v>
          </cell>
          <cell r="H90">
            <v>9293.0602303658743</v>
          </cell>
          <cell r="I90">
            <v>523.63373434259722</v>
          </cell>
        </row>
        <row r="91">
          <cell r="B91">
            <v>42.886597938144334</v>
          </cell>
          <cell r="C91">
            <v>0</v>
          </cell>
          <cell r="D91">
            <v>0</v>
          </cell>
          <cell r="E91">
            <v>17.11340206185567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3180.4752098800063</v>
          </cell>
          <cell r="C92">
            <v>658.92574533050595</v>
          </cell>
          <cell r="D92">
            <v>207.9628424370722</v>
          </cell>
          <cell r="E92">
            <v>5327.9176046106431</v>
          </cell>
          <cell r="F92">
            <v>423.83731474946774</v>
          </cell>
          <cell r="G92">
            <v>343.31794481306798</v>
          </cell>
          <cell r="H92">
            <v>1948.5214150082199</v>
          </cell>
          <cell r="I92">
            <v>252.04192317101683</v>
          </cell>
        </row>
        <row r="93">
          <cell r="B93">
            <v>131.44809144209594</v>
          </cell>
          <cell r="C93">
            <v>2909.1538132316496</v>
          </cell>
          <cell r="D93">
            <v>211.00877836757505</v>
          </cell>
          <cell r="E93">
            <v>417.40534300033971</v>
          </cell>
          <cell r="F93">
            <v>1153.0534337025961</v>
          </cell>
          <cell r="G93">
            <v>1501.030543585023</v>
          </cell>
          <cell r="H93">
            <v>0</v>
          </cell>
          <cell r="I93">
            <v>2718.8999966707211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3622.2263750648899</v>
          </cell>
          <cell r="F94">
            <v>0</v>
          </cell>
          <cell r="G94">
            <v>347.7736249351122</v>
          </cell>
          <cell r="H94">
            <v>0</v>
          </cell>
          <cell r="I94">
            <v>0</v>
          </cell>
        </row>
        <row r="95">
          <cell r="B95">
            <v>749.76944174952973</v>
          </cell>
          <cell r="C95">
            <v>1172.83211872065</v>
          </cell>
          <cell r="D95">
            <v>76.783617528566296</v>
          </cell>
          <cell r="E95">
            <v>624.80786812460815</v>
          </cell>
          <cell r="F95">
            <v>1181.8654854887166</v>
          </cell>
          <cell r="G95">
            <v>2666.2518885145528</v>
          </cell>
          <cell r="H95">
            <v>0</v>
          </cell>
          <cell r="I95">
            <v>186.68957987337689</v>
          </cell>
        </row>
        <row r="96">
          <cell r="B96">
            <v>9700.9354519893841</v>
          </cell>
          <cell r="C96">
            <v>2645.0946734503832</v>
          </cell>
          <cell r="D96">
            <v>3086.1692839592451</v>
          </cell>
          <cell r="E96">
            <v>8626.661707375777</v>
          </cell>
          <cell r="F96">
            <v>947.09272195154392</v>
          </cell>
          <cell r="G96">
            <v>2038.4542166871363</v>
          </cell>
          <cell r="H96">
            <v>1783.2402964744783</v>
          </cell>
          <cell r="I96">
            <v>1607.3516481120487</v>
          </cell>
        </row>
        <row r="97">
          <cell r="B97">
            <v>0</v>
          </cell>
          <cell r="C97">
            <v>47.065573770491802</v>
          </cell>
          <cell r="D97">
            <v>0</v>
          </cell>
          <cell r="E97">
            <v>0</v>
          </cell>
          <cell r="F97">
            <v>213.9344262295082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708.95100814658417</v>
          </cell>
          <cell r="C98">
            <v>928.89665224025339</v>
          </cell>
          <cell r="D98">
            <v>2240.0289383908639</v>
          </cell>
          <cell r="E98">
            <v>4947.7092948061318</v>
          </cell>
          <cell r="F98">
            <v>277.60129837065045</v>
          </cell>
          <cell r="G98">
            <v>3962.684758147484</v>
          </cell>
          <cell r="H98">
            <v>1565.2442438898984</v>
          </cell>
          <cell r="I98">
            <v>155.88380600813448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1597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826.22227567507389</v>
          </cell>
          <cell r="C100">
            <v>1342.0142165589352</v>
          </cell>
          <cell r="D100">
            <v>444.15417131665828</v>
          </cell>
          <cell r="E100">
            <v>1765.4730322228461</v>
          </cell>
          <cell r="F100">
            <v>1353.1578696027223</v>
          </cell>
          <cell r="G100">
            <v>1850.5611154660169</v>
          </cell>
          <cell r="H100">
            <v>183.07430000507421</v>
          </cell>
          <cell r="I100">
            <v>802.34301915267304</v>
          </cell>
        </row>
        <row r="101">
          <cell r="B101">
            <v>65.799295279790101</v>
          </cell>
          <cell r="C101">
            <v>147.02030039078099</v>
          </cell>
          <cell r="D101">
            <v>111.03631078464579</v>
          </cell>
          <cell r="E101">
            <v>1099.0538539702441</v>
          </cell>
          <cell r="F101">
            <v>51.405699437336011</v>
          </cell>
          <cell r="G101">
            <v>246.38271666102145</v>
          </cell>
          <cell r="H101">
            <v>392.73954370124716</v>
          </cell>
          <cell r="I101">
            <v>20.562279774934403</v>
          </cell>
        </row>
        <row r="102">
          <cell r="B102">
            <v>913.23755490483165</v>
          </cell>
          <cell r="C102">
            <v>0</v>
          </cell>
          <cell r="D102">
            <v>481.52525622254763</v>
          </cell>
          <cell r="E102">
            <v>1022.0880917520742</v>
          </cell>
          <cell r="F102">
            <v>830.2159590043924</v>
          </cell>
          <cell r="G102">
            <v>2918.6703269887748</v>
          </cell>
          <cell r="H102">
            <v>6055.5034163006294</v>
          </cell>
          <cell r="I102">
            <v>14.759394826744755</v>
          </cell>
        </row>
        <row r="103">
          <cell r="B103">
            <v>264.91785246390725</v>
          </cell>
          <cell r="C103">
            <v>6.3835627099736678</v>
          </cell>
          <cell r="D103">
            <v>95.753440649605025</v>
          </cell>
          <cell r="E103">
            <v>389.3973253083937</v>
          </cell>
          <cell r="F103">
            <v>398.97266937335422</v>
          </cell>
          <cell r="G103">
            <v>188.86280207022685</v>
          </cell>
          <cell r="H103">
            <v>105.32878471456551</v>
          </cell>
          <cell r="I103">
            <v>6.3835627099736678</v>
          </cell>
        </row>
        <row r="104">
          <cell r="B104">
            <v>43.146362839614369</v>
          </cell>
          <cell r="C104">
            <v>0</v>
          </cell>
          <cell r="D104">
            <v>0</v>
          </cell>
          <cell r="E104">
            <v>1525.943032427695</v>
          </cell>
          <cell r="F104">
            <v>57.528483786152499</v>
          </cell>
          <cell r="G104">
            <v>1.4382120946538124</v>
          </cell>
          <cell r="H104">
            <v>0</v>
          </cell>
          <cell r="I104">
            <v>12.943908851884311</v>
          </cell>
        </row>
        <row r="105">
          <cell r="B105">
            <v>14.368275002831577</v>
          </cell>
          <cell r="C105">
            <v>0</v>
          </cell>
          <cell r="D105">
            <v>0</v>
          </cell>
          <cell r="E105">
            <v>491.39500509683995</v>
          </cell>
          <cell r="F105">
            <v>100.57792501982105</v>
          </cell>
          <cell r="G105">
            <v>51.221967380224257</v>
          </cell>
          <cell r="H105">
            <v>0</v>
          </cell>
          <cell r="I105">
            <v>1.4368275002831579</v>
          </cell>
        </row>
        <row r="106">
          <cell r="B106">
            <v>3.1170780038519617</v>
          </cell>
          <cell r="C106">
            <v>0</v>
          </cell>
          <cell r="D106">
            <v>0</v>
          </cell>
          <cell r="E106">
            <v>5587.3623219046403</v>
          </cell>
          <cell r="F106">
            <v>23.378085028889707</v>
          </cell>
          <cell r="G106">
            <v>525.14251506261769</v>
          </cell>
          <cell r="H106">
            <v>0</v>
          </cell>
          <cell r="I106">
            <v>0</v>
          </cell>
        </row>
        <row r="107">
          <cell r="B107">
            <v>19.26370411829145</v>
          </cell>
          <cell r="C107">
            <v>26.969185765608032</v>
          </cell>
          <cell r="D107">
            <v>7.7054816473165815</v>
          </cell>
          <cell r="E107">
            <v>115.5822247097487</v>
          </cell>
          <cell r="F107">
            <v>2407.9630147864314</v>
          </cell>
          <cell r="G107">
            <v>517.11223767358888</v>
          </cell>
          <cell r="H107">
            <v>115.5822247097487</v>
          </cell>
          <cell r="I107">
            <v>30.821926589266326</v>
          </cell>
        </row>
        <row r="108">
          <cell r="C108">
            <v>0</v>
          </cell>
          <cell r="D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1033.4166690892177</v>
          </cell>
          <cell r="F109">
            <v>599.38166807174628</v>
          </cell>
          <cell r="G109">
            <v>184.69010727056022</v>
          </cell>
          <cell r="H109">
            <v>0</v>
          </cell>
          <cell r="I109">
            <v>5.5115555684758286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93.603525187683587</v>
          </cell>
          <cell r="F110">
            <v>93.603525187683587</v>
          </cell>
          <cell r="G110">
            <v>124.54683929931454</v>
          </cell>
          <cell r="H110">
            <v>131.04493526275704</v>
          </cell>
          <cell r="I110">
            <v>31.201175062561198</v>
          </cell>
        </row>
        <row r="111">
          <cell r="B111">
            <v>54.378137200223094</v>
          </cell>
          <cell r="C111">
            <v>0</v>
          </cell>
          <cell r="D111">
            <v>0</v>
          </cell>
          <cell r="E111">
            <v>46.012269938650306</v>
          </cell>
          <cell r="F111">
            <v>0</v>
          </cell>
          <cell r="G111">
            <v>47.51812604573341</v>
          </cell>
          <cell r="H111">
            <v>0</v>
          </cell>
          <cell r="I111">
            <v>2.0914668153931961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463.90673575129529</v>
          </cell>
          <cell r="F112">
            <v>0</v>
          </cell>
          <cell r="G112">
            <v>0</v>
          </cell>
          <cell r="H112">
            <v>39.093264248704664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256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81.661724865044192</v>
          </cell>
          <cell r="C114">
            <v>27.998305668015149</v>
          </cell>
          <cell r="D114">
            <v>54.830015266529671</v>
          </cell>
          <cell r="E114">
            <v>171.48962221659281</v>
          </cell>
          <cell r="F114">
            <v>151.65748903508208</v>
          </cell>
          <cell r="G114">
            <v>597.88381030704852</v>
          </cell>
          <cell r="H114">
            <v>326.64689946017677</v>
          </cell>
          <cell r="I114">
            <v>19.832133181510731</v>
          </cell>
        </row>
        <row r="115">
          <cell r="B115">
            <v>59.846967214499266</v>
          </cell>
          <cell r="C115">
            <v>0</v>
          </cell>
          <cell r="D115">
            <v>0</v>
          </cell>
          <cell r="E115">
            <v>773</v>
          </cell>
          <cell r="F115">
            <v>0</v>
          </cell>
          <cell r="G115">
            <v>107.63981554988769</v>
          </cell>
          <cell r="H115">
            <v>0</v>
          </cell>
          <cell r="I115">
            <v>0</v>
          </cell>
        </row>
        <row r="116">
          <cell r="B116">
            <v>115.89651229273871</v>
          </cell>
          <cell r="C116">
            <v>0</v>
          </cell>
          <cell r="D116">
            <v>852.75929102344003</v>
          </cell>
          <cell r="E116">
            <v>740</v>
          </cell>
          <cell r="F116">
            <v>0</v>
          </cell>
          <cell r="G116">
            <v>0</v>
          </cell>
          <cell r="H116">
            <v>113.99656946826758</v>
          </cell>
          <cell r="I116">
            <v>0</v>
          </cell>
        </row>
        <row r="117">
          <cell r="B117">
            <v>10.33388876908902</v>
          </cell>
          <cell r="C117">
            <v>0</v>
          </cell>
          <cell r="D117">
            <v>0</v>
          </cell>
          <cell r="E117">
            <v>220.49665758365802</v>
          </cell>
          <cell r="F117">
            <v>0</v>
          </cell>
          <cell r="G117">
            <v>21.169453647252553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2.9966996699669965</v>
          </cell>
          <cell r="D119">
            <v>0</v>
          </cell>
          <cell r="E119">
            <v>451.00330033003303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4.1414503133393019</v>
          </cell>
          <cell r="E120">
            <v>246</v>
          </cell>
          <cell r="F120">
            <v>0</v>
          </cell>
          <cell r="G120">
            <v>0</v>
          </cell>
          <cell r="H120">
            <v>20.707251566696506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77</v>
          </cell>
          <cell r="F121">
            <v>10.083333333333332</v>
          </cell>
          <cell r="G121">
            <v>0</v>
          </cell>
          <cell r="H121">
            <v>54.45</v>
          </cell>
          <cell r="I121">
            <v>0</v>
          </cell>
        </row>
        <row r="122">
          <cell r="B122">
            <v>76.829268292682926</v>
          </cell>
          <cell r="C122">
            <v>0</v>
          </cell>
          <cell r="D122">
            <v>73.170731707317074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822.66264677880031</v>
          </cell>
          <cell r="D123">
            <v>11.586797841954935</v>
          </cell>
          <cell r="E123">
            <v>2529.3979688987624</v>
          </cell>
          <cell r="F123">
            <v>278.08314820691845</v>
          </cell>
          <cell r="G123">
            <v>0</v>
          </cell>
          <cell r="H123">
            <v>0</v>
          </cell>
          <cell r="I123">
            <v>9.2694382735639476</v>
          </cell>
        </row>
        <row r="124">
          <cell r="B124">
            <v>0</v>
          </cell>
          <cell r="C124">
            <v>765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614.16536371946859</v>
          </cell>
          <cell r="F125">
            <v>7267.6234706803789</v>
          </cell>
          <cell r="G125">
            <v>1587.839676714184</v>
          </cell>
          <cell r="H125">
            <v>2876.3411200861779</v>
          </cell>
          <cell r="I125">
            <v>88.030368799790494</v>
          </cell>
        </row>
        <row r="126">
          <cell r="B126">
            <v>129.09144965482139</v>
          </cell>
          <cell r="C126">
            <v>5619.3663566610812</v>
          </cell>
          <cell r="D126">
            <v>63.7680654921407</v>
          </cell>
          <cell r="E126">
            <v>2589.6055864491282</v>
          </cell>
          <cell r="F126">
            <v>2177.4461387560236</v>
          </cell>
          <cell r="G126">
            <v>494.09078326361396</v>
          </cell>
          <cell r="H126">
            <v>334.39351416610367</v>
          </cell>
          <cell r="I126">
            <v>625.23810555708678</v>
          </cell>
        </row>
        <row r="127">
          <cell r="B127">
            <v>182.75000619167011</v>
          </cell>
          <cell r="C127">
            <v>952.91074657085119</v>
          </cell>
          <cell r="D127">
            <v>1454.5408656071702</v>
          </cell>
          <cell r="E127">
            <v>1958.035780625037</v>
          </cell>
          <cell r="F127">
            <v>615.38267391072588</v>
          </cell>
          <cell r="G127">
            <v>8856.7064309183406</v>
          </cell>
          <cell r="H127">
            <v>667.59696139406014</v>
          </cell>
          <cell r="I127">
            <v>123.07653478214517</v>
          </cell>
        </row>
        <row r="128">
          <cell r="B128">
            <v>60.961654961969082</v>
          </cell>
          <cell r="C128">
            <v>0</v>
          </cell>
          <cell r="D128">
            <v>196.73988646817295</v>
          </cell>
          <cell r="E128">
            <v>0</v>
          </cell>
          <cell r="F128">
            <v>0</v>
          </cell>
          <cell r="G128">
            <v>351.05600305144827</v>
          </cell>
          <cell r="H128">
            <v>349.14402387309565</v>
          </cell>
          <cell r="I128">
            <v>277.09843164531401</v>
          </cell>
        </row>
        <row r="129">
          <cell r="B129">
            <v>0</v>
          </cell>
          <cell r="C129">
            <v>2816.2142074175954</v>
          </cell>
          <cell r="D129">
            <v>0</v>
          </cell>
          <cell r="E129">
            <v>1103.6515137177064</v>
          </cell>
          <cell r="F129">
            <v>253.71299165924285</v>
          </cell>
          <cell r="G129">
            <v>102.77703189336545</v>
          </cell>
          <cell r="H129">
            <v>38.056948748886427</v>
          </cell>
          <cell r="I129">
            <v>24895.587306563204</v>
          </cell>
        </row>
        <row r="130">
          <cell r="B130">
            <v>2142.8526176858777</v>
          </cell>
          <cell r="C130">
            <v>20294.074791025079</v>
          </cell>
          <cell r="D130">
            <v>0</v>
          </cell>
          <cell r="E130">
            <v>850.83853937527488</v>
          </cell>
          <cell r="F130">
            <v>0</v>
          </cell>
          <cell r="G130">
            <v>0</v>
          </cell>
          <cell r="H130">
            <v>0</v>
          </cell>
          <cell r="I130">
            <v>588.23405191377037</v>
          </cell>
        </row>
        <row r="131">
          <cell r="B131">
            <v>1569.4165775327663</v>
          </cell>
          <cell r="C131">
            <v>1042.7667193002944</v>
          </cell>
          <cell r="D131">
            <v>1869.0218302161279</v>
          </cell>
          <cell r="E131">
            <v>8363.1997487316548</v>
          </cell>
          <cell r="F131">
            <v>3054.5691777483371</v>
          </cell>
          <cell r="G131">
            <v>2786.6036114295553</v>
          </cell>
          <cell r="H131">
            <v>6844.1074909855452</v>
          </cell>
          <cell r="I131">
            <v>579.31484405571905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750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216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440.33230769230767</v>
          </cell>
          <cell r="C134">
            <v>208.57846153846154</v>
          </cell>
          <cell r="D134">
            <v>0</v>
          </cell>
          <cell r="E134">
            <v>648.91076923076923</v>
          </cell>
          <cell r="F134">
            <v>478.09230769230999</v>
          </cell>
          <cell r="G134">
            <v>0</v>
          </cell>
          <cell r="H134">
            <v>0</v>
          </cell>
          <cell r="I134">
            <v>672.08615384615382</v>
          </cell>
        </row>
        <row r="135">
          <cell r="B135">
            <v>12.527027027027028</v>
          </cell>
          <cell r="C135">
            <v>11</v>
          </cell>
          <cell r="D135">
            <v>0</v>
          </cell>
          <cell r="E135">
            <v>89.777027027027017</v>
          </cell>
          <cell r="F135">
            <v>25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18.88372093023256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97.116279069767444</v>
          </cell>
          <cell r="H136">
            <v>0</v>
          </cell>
          <cell r="I136">
            <v>0</v>
          </cell>
        </row>
        <row r="137">
          <cell r="B137">
            <v>0</v>
          </cell>
          <cell r="C137">
            <v>2.3704918032786888</v>
          </cell>
          <cell r="D137">
            <v>3.9508196721311477</v>
          </cell>
          <cell r="E137">
            <v>57.681967213114753</v>
          </cell>
          <cell r="F137">
            <v>0</v>
          </cell>
          <cell r="G137">
            <v>0</v>
          </cell>
          <cell r="H137">
            <v>79.016393442622942</v>
          </cell>
          <cell r="I137">
            <v>97.980327868852456</v>
          </cell>
        </row>
        <row r="138">
          <cell r="B138">
            <v>0</v>
          </cell>
          <cell r="C138">
            <v>0</v>
          </cell>
          <cell r="D138">
            <v>72.617886178861795</v>
          </cell>
          <cell r="E138">
            <v>0</v>
          </cell>
          <cell r="F138">
            <v>0</v>
          </cell>
          <cell r="G138">
            <v>1315.3739837398373</v>
          </cell>
          <cell r="H138">
            <v>642.00813008130081</v>
          </cell>
          <cell r="I138">
            <v>0</v>
          </cell>
        </row>
        <row r="139">
          <cell r="B139">
            <v>122.69382400522028</v>
          </cell>
          <cell r="C139">
            <v>90.539580472817732</v>
          </cell>
          <cell r="D139">
            <v>280.08038445329595</v>
          </cell>
          <cell r="E139">
            <v>0</v>
          </cell>
          <cell r="F139">
            <v>71.923965796163614</v>
          </cell>
          <cell r="G139">
            <v>228.37595671501788</v>
          </cell>
          <cell r="H139">
            <v>84.616430348427784</v>
          </cell>
          <cell r="I139">
            <v>50.769858209056672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B141">
            <v>674.29858934169283</v>
          </cell>
          <cell r="C141">
            <v>253.25039184952979</v>
          </cell>
          <cell r="D141">
            <v>147.59992163009403</v>
          </cell>
          <cell r="E141">
            <v>2182.9251567398119</v>
          </cell>
          <cell r="F141">
            <v>466.1050156739812</v>
          </cell>
          <cell r="G141">
            <v>0</v>
          </cell>
          <cell r="H141">
            <v>0</v>
          </cell>
          <cell r="I141">
            <v>240.82092476489026</v>
          </cell>
        </row>
        <row r="143">
          <cell r="D143">
            <v>17842.138967397255</v>
          </cell>
          <cell r="E143">
            <v>412011</v>
          </cell>
          <cell r="F143">
            <v>30548.617076144204</v>
          </cell>
          <cell r="G143">
            <v>159767.52753886985</v>
          </cell>
          <cell r="H143">
            <v>44719.547856160963</v>
          </cell>
          <cell r="I143">
            <v>14476.584892598299</v>
          </cell>
        </row>
      </sheetData>
      <sheetData sheetId="8">
        <row r="82">
          <cell r="B82">
            <v>3361</v>
          </cell>
          <cell r="C82">
            <v>283625</v>
          </cell>
          <cell r="D82">
            <v>52590</v>
          </cell>
          <cell r="E82">
            <v>132529</v>
          </cell>
          <cell r="F82">
            <v>6630</v>
          </cell>
          <cell r="G82">
            <v>0</v>
          </cell>
          <cell r="H82">
            <v>7190</v>
          </cell>
          <cell r="I82">
            <v>15959.000000000002</v>
          </cell>
        </row>
        <row r="83">
          <cell r="B83">
            <v>3960.9146490869844</v>
          </cell>
          <cell r="C83">
            <v>1523.8353654979289</v>
          </cell>
          <cell r="D83">
            <v>471.82066390525642</v>
          </cell>
          <cell r="E83">
            <v>1004.4361472492855</v>
          </cell>
          <cell r="F83">
            <v>1070.517472726212</v>
          </cell>
          <cell r="G83">
            <v>2556.0256694475233</v>
          </cell>
          <cell r="H83">
            <v>11393.742138731697</v>
          </cell>
          <cell r="I83">
            <v>672.70789335511347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249</v>
          </cell>
          <cell r="H84">
            <v>0</v>
          </cell>
          <cell r="I84">
            <v>0</v>
          </cell>
        </row>
        <row r="85">
          <cell r="B85">
            <v>1462.6497684385779</v>
          </cell>
          <cell r="C85">
            <v>377258.08821200806</v>
          </cell>
          <cell r="D85">
            <v>120.63090873720229</v>
          </cell>
          <cell r="E85">
            <v>972.5867016936935</v>
          </cell>
          <cell r="F85">
            <v>7388.6431601536406</v>
          </cell>
          <cell r="G85">
            <v>26559.156388033909</v>
          </cell>
          <cell r="H85">
            <v>2314.6055613950693</v>
          </cell>
          <cell r="I85">
            <v>83868.639299539893</v>
          </cell>
        </row>
        <row r="86">
          <cell r="B86">
            <v>34.789267747344887</v>
          </cell>
          <cell r="C86">
            <v>47.43991056456121</v>
          </cell>
          <cell r="D86">
            <v>232.45556176634992</v>
          </cell>
          <cell r="E86">
            <v>0</v>
          </cell>
          <cell r="F86">
            <v>0</v>
          </cell>
          <cell r="G86">
            <v>0</v>
          </cell>
          <cell r="H86">
            <v>4871</v>
          </cell>
          <cell r="I86">
            <v>31.626607043040803</v>
          </cell>
        </row>
        <row r="87">
          <cell r="B87">
            <v>907.83997068165161</v>
          </cell>
          <cell r="C87">
            <v>256.16735890544834</v>
          </cell>
          <cell r="D87">
            <v>928.204739799658</v>
          </cell>
          <cell r="E87">
            <v>663.46274126557535</v>
          </cell>
          <cell r="F87">
            <v>1109.3440019545567</v>
          </cell>
          <cell r="G87">
            <v>264.7419985340826</v>
          </cell>
          <cell r="H87">
            <v>0</v>
          </cell>
          <cell r="I87">
            <v>257.23918885902759</v>
          </cell>
        </row>
        <row r="88">
          <cell r="B88">
            <v>22.753479125248511</v>
          </cell>
          <cell r="C88">
            <v>21.669980119284297</v>
          </cell>
          <cell r="D88">
            <v>504.36878727634195</v>
          </cell>
          <cell r="E88">
            <v>44.423459244532808</v>
          </cell>
          <cell r="F88">
            <v>170.65109343936382</v>
          </cell>
          <cell r="G88">
            <v>2119.3240556660039</v>
          </cell>
          <cell r="H88">
            <v>434.48310139165011</v>
          </cell>
          <cell r="I88">
            <v>1587.3260437375745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266.84210526315792</v>
          </cell>
          <cell r="G89">
            <v>33.037593984962406</v>
          </cell>
          <cell r="H89">
            <v>38.120300751879697</v>
          </cell>
          <cell r="I89">
            <v>0</v>
          </cell>
        </row>
        <row r="90">
          <cell r="B90">
            <v>282.8696431620283</v>
          </cell>
          <cell r="C90">
            <v>438.83020317568725</v>
          </cell>
          <cell r="D90">
            <v>218.65058903875703</v>
          </cell>
          <cell r="E90">
            <v>555.0361106368448</v>
          </cell>
          <cell r="F90">
            <v>3486.1772238347276</v>
          </cell>
          <cell r="G90">
            <v>700.29349496329178</v>
          </cell>
          <cell r="H90">
            <v>17981</v>
          </cell>
          <cell r="I90">
            <v>198.77326276250639</v>
          </cell>
        </row>
        <row r="91">
          <cell r="B91">
            <v>297.86213991769546</v>
          </cell>
          <cell r="C91">
            <v>0</v>
          </cell>
          <cell r="D91">
            <v>16.502057613168724</v>
          </cell>
          <cell r="E91">
            <v>86.635802469135797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1927.9070490670351</v>
          </cell>
          <cell r="C92">
            <v>1172.5975293711126</v>
          </cell>
          <cell r="D92">
            <v>18.22218382861092</v>
          </cell>
          <cell r="E92">
            <v>2787.0830165860398</v>
          </cell>
          <cell r="F92">
            <v>378.11031444367654</v>
          </cell>
          <cell r="G92">
            <v>485.621199032481</v>
          </cell>
          <cell r="H92">
            <v>3633.5034554250174</v>
          </cell>
          <cell r="I92">
            <v>143.95525224602625</v>
          </cell>
        </row>
        <row r="93">
          <cell r="B93">
            <v>192.89285714285714</v>
          </cell>
          <cell r="C93">
            <v>2064.4128401360545</v>
          </cell>
          <cell r="D93">
            <v>248.00510204081633</v>
          </cell>
          <cell r="E93">
            <v>332.96981292517006</v>
          </cell>
          <cell r="F93">
            <v>1262.9889455782313</v>
          </cell>
          <cell r="G93">
            <v>624.60544217687072</v>
          </cell>
          <cell r="H93">
            <v>22.963435374149661</v>
          </cell>
          <cell r="I93">
            <v>652.16156462585036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4699.6575121163169</v>
          </cell>
          <cell r="F94">
            <v>0</v>
          </cell>
          <cell r="G94">
            <v>214.34248788368339</v>
          </cell>
          <cell r="H94">
            <v>0</v>
          </cell>
          <cell r="I94">
            <v>0</v>
          </cell>
        </row>
        <row r="95">
          <cell r="B95">
            <v>553.54684418145951</v>
          </cell>
          <cell r="C95">
            <v>1947.4363905325445</v>
          </cell>
          <cell r="D95">
            <v>69.386094674556205</v>
          </cell>
          <cell r="E95">
            <v>636.81015779092706</v>
          </cell>
          <cell r="F95">
            <v>1788.6193293885603</v>
          </cell>
          <cell r="G95">
            <v>969.86341222879673</v>
          </cell>
          <cell r="H95">
            <v>18.502958579881657</v>
          </cell>
          <cell r="I95">
            <v>269.83481262327416</v>
          </cell>
        </row>
        <row r="96">
          <cell r="B96">
            <v>7269.015122265122</v>
          </cell>
          <cell r="C96">
            <v>2392.5476190476188</v>
          </cell>
          <cell r="D96">
            <v>2576.6978764478763</v>
          </cell>
          <cell r="E96">
            <v>7870.6663449163452</v>
          </cell>
          <cell r="F96">
            <v>1968.018018018018</v>
          </cell>
          <cell r="G96">
            <v>455.45559845559848</v>
          </cell>
          <cell r="H96">
            <v>2280.0894465894467</v>
          </cell>
          <cell r="I96">
            <v>1401.5099742599743</v>
          </cell>
        </row>
        <row r="97">
          <cell r="B97">
            <v>0</v>
          </cell>
          <cell r="C97">
            <v>99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743.47785108388314</v>
          </cell>
          <cell r="C98">
            <v>959.44046497015393</v>
          </cell>
          <cell r="D98">
            <v>1947.2038956958843</v>
          </cell>
          <cell r="E98">
            <v>3602.3272070373864</v>
          </cell>
          <cell r="F98">
            <v>44.254633993088277</v>
          </cell>
          <cell r="G98">
            <v>1479.8749607288721</v>
          </cell>
          <cell r="H98">
            <v>2363.1974552309143</v>
          </cell>
          <cell r="I98">
            <v>129.22353125981778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2485.1094177413052</v>
          </cell>
          <cell r="F99">
            <v>0</v>
          </cell>
          <cell r="G99">
            <v>3.8905822586948031</v>
          </cell>
          <cell r="H99">
            <v>0</v>
          </cell>
          <cell r="I99">
            <v>0</v>
          </cell>
        </row>
        <row r="100">
          <cell r="B100">
            <v>1464.8526466380545</v>
          </cell>
          <cell r="C100">
            <v>3293</v>
          </cell>
          <cell r="D100">
            <v>740.47496423462098</v>
          </cell>
          <cell r="E100">
            <v>908.60213002702267</v>
          </cell>
          <cell r="F100">
            <v>1520.2988396121441</v>
          </cell>
          <cell r="G100">
            <v>770.88094102686387</v>
          </cell>
          <cell r="H100">
            <v>491.86138928628202</v>
          </cell>
          <cell r="I100">
            <v>1062.4206008583692</v>
          </cell>
        </row>
        <row r="101">
          <cell r="B101">
            <v>133.41176470588235</v>
          </cell>
          <cell r="C101">
            <v>457.41176470588238</v>
          </cell>
          <cell r="D101">
            <v>116.73529411764706</v>
          </cell>
          <cell r="E101">
            <v>2284.6764705882351</v>
          </cell>
          <cell r="F101">
            <v>95.294117647058812</v>
          </cell>
          <cell r="G101">
            <v>154.85294117647058</v>
          </cell>
          <cell r="H101">
            <v>1184.0294117647059</v>
          </cell>
          <cell r="I101">
            <v>28.588235294117649</v>
          </cell>
        </row>
        <row r="102">
          <cell r="B102">
            <v>22.729744915159007</v>
          </cell>
          <cell r="C102">
            <v>0</v>
          </cell>
          <cell r="D102">
            <v>0</v>
          </cell>
          <cell r="E102">
            <v>4136.8135745589398</v>
          </cell>
          <cell r="F102">
            <v>1785.9085290482076</v>
          </cell>
          <cell r="G102">
            <v>58.447915496123166</v>
          </cell>
          <cell r="H102">
            <v>1203.0529272952017</v>
          </cell>
          <cell r="I102">
            <v>17.047308686369256</v>
          </cell>
        </row>
        <row r="103">
          <cell r="B103">
            <v>575.0136986301369</v>
          </cell>
          <cell r="C103">
            <v>8.712328767123287</v>
          </cell>
          <cell r="D103">
            <v>0</v>
          </cell>
          <cell r="E103">
            <v>287.50684931506845</v>
          </cell>
          <cell r="F103">
            <v>0</v>
          </cell>
          <cell r="G103">
            <v>0</v>
          </cell>
          <cell r="H103">
            <v>69.698630136986296</v>
          </cell>
          <cell r="I103">
            <v>13.068493150684931</v>
          </cell>
        </row>
        <row r="104">
          <cell r="B104">
            <v>20.574766355140188</v>
          </cell>
          <cell r="C104">
            <v>6.0514018691588785</v>
          </cell>
          <cell r="D104">
            <v>0</v>
          </cell>
          <cell r="E104">
            <v>1516.481308411215</v>
          </cell>
          <cell r="F104">
            <v>6.0514018691588785</v>
          </cell>
          <cell r="G104">
            <v>0</v>
          </cell>
          <cell r="H104">
            <v>0</v>
          </cell>
          <cell r="I104">
            <v>4.8411214953271022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766.30952380952374</v>
          </cell>
          <cell r="F105">
            <v>0</v>
          </cell>
          <cell r="G105">
            <v>8.0102040816326525</v>
          </cell>
          <cell r="H105">
            <v>10.680272108843537</v>
          </cell>
          <cell r="I105">
            <v>0</v>
          </cell>
        </row>
        <row r="106">
          <cell r="B106">
            <v>1.7475785148224243</v>
          </cell>
          <cell r="C106">
            <v>0</v>
          </cell>
          <cell r="D106">
            <v>118.83533900792486</v>
          </cell>
          <cell r="E106">
            <v>5373.8039330789552</v>
          </cell>
          <cell r="F106">
            <v>0</v>
          </cell>
          <cell r="G106">
            <v>276.11740534194308</v>
          </cell>
          <cell r="H106">
            <v>183.49574405635457</v>
          </cell>
          <cell r="I106">
            <v>0</v>
          </cell>
        </row>
        <row r="107">
          <cell r="B107">
            <v>21.838235294117649</v>
          </cell>
          <cell r="C107">
            <v>9.3592436974789912</v>
          </cell>
          <cell r="D107">
            <v>6.2394957983193278</v>
          </cell>
          <cell r="E107">
            <v>31.19747899159664</v>
          </cell>
          <cell r="F107">
            <v>1310.2941176470588</v>
          </cell>
          <cell r="G107">
            <v>31.19747899159664</v>
          </cell>
          <cell r="H107">
            <v>56.155462184873947</v>
          </cell>
          <cell r="I107">
            <v>18.718487394957982</v>
          </cell>
        </row>
        <row r="108">
          <cell r="C108">
            <v>0</v>
          </cell>
          <cell r="D108">
            <v>0</v>
          </cell>
        </row>
        <row r="109">
          <cell r="B109">
            <v>1.8194444444444446</v>
          </cell>
          <cell r="C109">
            <v>0</v>
          </cell>
          <cell r="D109">
            <v>3.6388888888888893</v>
          </cell>
          <cell r="E109">
            <v>1195.375</v>
          </cell>
          <cell r="F109">
            <v>0</v>
          </cell>
          <cell r="G109">
            <v>181.94444444444446</v>
          </cell>
          <cell r="H109">
            <v>58.222222222222229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152.75964391691394</v>
          </cell>
          <cell r="F110">
            <v>0</v>
          </cell>
          <cell r="G110">
            <v>2.0830860534124631</v>
          </cell>
          <cell r="H110">
            <v>313.15727002967355</v>
          </cell>
          <cell r="I110">
            <v>0</v>
          </cell>
        </row>
        <row r="111">
          <cell r="B111">
            <v>24.146341463414632</v>
          </cell>
          <cell r="C111">
            <v>0</v>
          </cell>
          <cell r="D111">
            <v>0</v>
          </cell>
          <cell r="E111">
            <v>67.073170731707322</v>
          </cell>
          <cell r="F111">
            <v>0</v>
          </cell>
          <cell r="G111">
            <v>0</v>
          </cell>
          <cell r="H111">
            <v>0</v>
          </cell>
          <cell r="I111">
            <v>18.780487804878049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529.32330827067665</v>
          </cell>
          <cell r="F112">
            <v>0</v>
          </cell>
          <cell r="G112">
            <v>0</v>
          </cell>
          <cell r="H112">
            <v>20.676691729323306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160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82.61999999999999</v>
          </cell>
          <cell r="C114">
            <v>235.61999999999998</v>
          </cell>
          <cell r="D114">
            <v>12.24</v>
          </cell>
          <cell r="E114">
            <v>223.38</v>
          </cell>
          <cell r="F114">
            <v>550.80000000000007</v>
          </cell>
          <cell r="G114">
            <v>734.4</v>
          </cell>
          <cell r="H114">
            <v>563.04000000000008</v>
          </cell>
          <cell r="I114">
            <v>351.9</v>
          </cell>
        </row>
        <row r="115">
          <cell r="B115">
            <v>157.93548387096774</v>
          </cell>
          <cell r="C115">
            <v>0</v>
          </cell>
          <cell r="D115">
            <v>0</v>
          </cell>
          <cell r="E115">
            <v>562.0645161290322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94.093804284887085</v>
          </cell>
          <cell r="C116">
            <v>0</v>
          </cell>
          <cell r="D116">
            <v>861.32020845396642</v>
          </cell>
          <cell r="E116">
            <v>1472.2061378112332</v>
          </cell>
          <cell r="F116">
            <v>0</v>
          </cell>
          <cell r="G116">
            <v>0</v>
          </cell>
          <cell r="H116">
            <v>72.379849449913152</v>
          </cell>
          <cell r="I116">
            <v>0</v>
          </cell>
        </row>
        <row r="117">
          <cell r="B117">
            <v>50.456066945606693</v>
          </cell>
          <cell r="C117">
            <v>84.635983263598334</v>
          </cell>
          <cell r="D117">
            <v>0</v>
          </cell>
          <cell r="E117">
            <v>642.90794979079499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</row>
        <row r="119">
          <cell r="B119">
            <v>5.3421926910298998</v>
          </cell>
          <cell r="C119">
            <v>8.9036544850498345</v>
          </cell>
          <cell r="D119">
            <v>0</v>
          </cell>
          <cell r="E119">
            <v>253.75415282392026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355.58823529411762</v>
          </cell>
          <cell r="F120">
            <v>0</v>
          </cell>
          <cell r="G120">
            <v>0</v>
          </cell>
          <cell r="H120">
            <v>34.411764705882355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184.45222929936307</v>
          </cell>
          <cell r="F121">
            <v>0</v>
          </cell>
          <cell r="G121">
            <v>0</v>
          </cell>
          <cell r="H121">
            <v>12.547770700636942</v>
          </cell>
          <cell r="I121">
            <v>0</v>
          </cell>
        </row>
        <row r="122">
          <cell r="B122">
            <v>142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837.38275124732718</v>
          </cell>
          <cell r="D123">
            <v>0</v>
          </cell>
          <cell r="E123">
            <v>1944.6329294369209</v>
          </cell>
          <cell r="F123">
            <v>0</v>
          </cell>
          <cell r="G123">
            <v>0</v>
          </cell>
          <cell r="H123">
            <v>0</v>
          </cell>
          <cell r="I123">
            <v>1.9843193157519603</v>
          </cell>
        </row>
        <row r="124">
          <cell r="B124">
            <v>0</v>
          </cell>
          <cell r="C124">
            <v>425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4471.0081766148814</v>
          </cell>
          <cell r="C125">
            <v>100.2814118288362</v>
          </cell>
          <cell r="D125">
            <v>0</v>
          </cell>
          <cell r="E125">
            <v>69.425592804578912</v>
          </cell>
          <cell r="F125">
            <v>4551.2333060779501</v>
          </cell>
          <cell r="G125">
            <v>185.13491414554372</v>
          </cell>
          <cell r="H125">
            <v>1280.5164895066775</v>
          </cell>
          <cell r="I125">
            <v>663.40010902153176</v>
          </cell>
        </row>
        <row r="126">
          <cell r="B126">
            <v>310.7959651535993</v>
          </cell>
          <cell r="C126">
            <v>17449.400389729482</v>
          </cell>
          <cell r="D126">
            <v>44.826341127922966</v>
          </cell>
          <cell r="E126">
            <v>2973.4806281522237</v>
          </cell>
          <cell r="F126">
            <v>4482.6341127922979</v>
          </cell>
          <cell r="G126">
            <v>349.64546079779922</v>
          </cell>
          <cell r="H126">
            <v>397.46022466758365</v>
          </cell>
          <cell r="I126">
            <v>62.756877579092162</v>
          </cell>
        </row>
        <row r="127">
          <cell r="B127">
            <v>218.47451075138923</v>
          </cell>
          <cell r="C127">
            <v>3359.8731577675767</v>
          </cell>
          <cell r="D127">
            <v>1456.4967383425949</v>
          </cell>
          <cell r="E127">
            <v>2813.6868808891036</v>
          </cell>
          <cell r="F127">
            <v>1671.6610292341145</v>
          </cell>
          <cell r="G127">
            <v>3409.5264556656198</v>
          </cell>
          <cell r="H127">
            <v>456.81034066199567</v>
          </cell>
          <cell r="I127">
            <v>314.47088668760568</v>
          </cell>
        </row>
        <row r="128">
          <cell r="B128">
            <v>0</v>
          </cell>
          <cell r="C128">
            <v>0</v>
          </cell>
          <cell r="D128">
            <v>473.56321839080459</v>
          </cell>
          <cell r="E128">
            <v>0</v>
          </cell>
          <cell r="F128">
            <v>0</v>
          </cell>
          <cell r="G128">
            <v>438.04597701149424</v>
          </cell>
          <cell r="H128">
            <v>0</v>
          </cell>
          <cell r="I128">
            <v>118.39080459770115</v>
          </cell>
        </row>
        <row r="129">
          <cell r="B129">
            <v>0</v>
          </cell>
          <cell r="C129">
            <v>4247.3386052760143</v>
          </cell>
          <cell r="D129">
            <v>0</v>
          </cell>
          <cell r="E129">
            <v>0</v>
          </cell>
          <cell r="F129">
            <v>1394.2843185148997</v>
          </cell>
          <cell r="G129">
            <v>6.9714215925744991</v>
          </cell>
          <cell r="H129">
            <v>17.428553981436249</v>
          </cell>
          <cell r="I129">
            <v>22874.977100635075</v>
          </cell>
        </row>
        <row r="130">
          <cell r="B130">
            <v>364.35744680851064</v>
          </cell>
          <cell r="C130">
            <v>3090.4136170212764</v>
          </cell>
          <cell r="D130">
            <v>0</v>
          </cell>
          <cell r="E130">
            <v>170.58553191489361</v>
          </cell>
          <cell r="F130">
            <v>4140.4255319148933</v>
          </cell>
          <cell r="G130">
            <v>0</v>
          </cell>
          <cell r="H130">
            <v>0</v>
          </cell>
          <cell r="I130">
            <v>18.217872340425533</v>
          </cell>
        </row>
        <row r="131">
          <cell r="B131">
            <v>2421.9531210449045</v>
          </cell>
          <cell r="C131">
            <v>2130.1893383283555</v>
          </cell>
          <cell r="D131">
            <v>4268.221789095327</v>
          </cell>
          <cell r="E131">
            <v>10693.299498810307</v>
          </cell>
          <cell r="F131">
            <v>6274.489950893535</v>
          </cell>
          <cell r="G131">
            <v>2301.1691894902042</v>
          </cell>
          <cell r="H131">
            <v>2015.6798967245481</v>
          </cell>
          <cell r="I131">
            <v>879.99721561281831</v>
          </cell>
        </row>
        <row r="132">
          <cell r="B132">
            <v>0</v>
          </cell>
          <cell r="C132">
            <v>576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180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272.78073089700996</v>
          </cell>
          <cell r="C134">
            <v>50.514950166112961</v>
          </cell>
          <cell r="D134">
            <v>88.401162790697668</v>
          </cell>
          <cell r="E134">
            <v>282.88372093023253</v>
          </cell>
          <cell r="F134">
            <v>2273.172757475083</v>
          </cell>
          <cell r="G134">
            <v>0</v>
          </cell>
          <cell r="H134">
            <v>0</v>
          </cell>
          <cell r="I134">
            <v>73.246677740863788</v>
          </cell>
        </row>
        <row r="135">
          <cell r="B135">
            <v>5.9090909090909092</v>
          </cell>
          <cell r="C135">
            <v>51.704545454545453</v>
          </cell>
          <cell r="D135">
            <v>0</v>
          </cell>
          <cell r="E135">
            <v>63.522727272727273</v>
          </cell>
          <cell r="F135">
            <v>73.86363636363636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5.67741935483871</v>
          </cell>
          <cell r="C136">
            <v>0.5161290322580645</v>
          </cell>
          <cell r="D136">
            <v>0</v>
          </cell>
          <cell r="E136">
            <v>0</v>
          </cell>
          <cell r="F136">
            <v>0</v>
          </cell>
          <cell r="G136">
            <v>40.602150537634408</v>
          </cell>
          <cell r="H136">
            <v>0</v>
          </cell>
          <cell r="I136">
            <v>1.2043010752688172</v>
          </cell>
        </row>
        <row r="137">
          <cell r="B137">
            <v>14.441860465116278</v>
          </cell>
          <cell r="C137">
            <v>22.465116279069768</v>
          </cell>
          <cell r="D137">
            <v>0</v>
          </cell>
          <cell r="E137">
            <v>117.13953488372093</v>
          </cell>
          <cell r="F137">
            <v>0</v>
          </cell>
          <cell r="G137">
            <v>0</v>
          </cell>
          <cell r="H137">
            <v>32.093023255813954</v>
          </cell>
          <cell r="I137">
            <v>227.86046511627907</v>
          </cell>
        </row>
        <row r="138">
          <cell r="B138">
            <v>0</v>
          </cell>
          <cell r="C138">
            <v>0</v>
          </cell>
          <cell r="D138">
            <v>3.6411976340020735</v>
          </cell>
          <cell r="E138">
            <v>0</v>
          </cell>
          <cell r="F138">
            <v>1780.5276541252499</v>
          </cell>
          <cell r="G138">
            <v>3.7929142020854929</v>
          </cell>
          <cell r="H138">
            <v>40.280748826147935</v>
          </cell>
          <cell r="I138">
            <v>22.757485212512957</v>
          </cell>
        </row>
        <row r="139">
          <cell r="B139">
            <v>28.521397379912663</v>
          </cell>
          <cell r="C139">
            <v>187.90567685589519</v>
          </cell>
          <cell r="D139">
            <v>969.7275109170306</v>
          </cell>
          <cell r="E139">
            <v>0</v>
          </cell>
          <cell r="F139">
            <v>296.95807860262005</v>
          </cell>
          <cell r="G139">
            <v>384.20000000000005</v>
          </cell>
          <cell r="H139">
            <v>53.687336244541484</v>
          </cell>
          <cell r="I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</v>
          </cell>
        </row>
        <row r="141">
          <cell r="B141">
            <v>113.59506680369989</v>
          </cell>
          <cell r="C141">
            <v>227.19013360739979</v>
          </cell>
          <cell r="D141">
            <v>0</v>
          </cell>
          <cell r="E141">
            <v>2467.1428571428573</v>
          </cell>
          <cell r="F141">
            <v>621.22302158273374</v>
          </cell>
          <cell r="G141">
            <v>0</v>
          </cell>
          <cell r="H141">
            <v>0</v>
          </cell>
          <cell r="I141">
            <v>24.848920863309353</v>
          </cell>
        </row>
        <row r="143">
          <cell r="D143">
            <v>421544</v>
          </cell>
          <cell r="E143">
            <v>32154</v>
          </cell>
          <cell r="F143">
            <v>43532.287961532478</v>
          </cell>
          <cell r="G143">
            <v>82145</v>
          </cell>
          <cell r="H143">
            <v>50124</v>
          </cell>
          <cell r="I143">
            <v>18010.761955232996</v>
          </cell>
        </row>
      </sheetData>
      <sheetData sheetId="9">
        <row r="82">
          <cell r="B82">
            <v>4140.9144553976839</v>
          </cell>
          <cell r="C82">
            <v>51047.673722010251</v>
          </cell>
          <cell r="D82">
            <v>21646.506672651623</v>
          </cell>
          <cell r="E82">
            <v>24253.124648239904</v>
          </cell>
          <cell r="F82">
            <v>15304.747889439428</v>
          </cell>
          <cell r="G82">
            <v>0</v>
          </cell>
          <cell r="H82">
            <v>9612.6765533553153</v>
          </cell>
          <cell r="I82">
            <v>4208.3560589057888</v>
          </cell>
        </row>
        <row r="83">
          <cell r="B83">
            <v>1356.8059442398737</v>
          </cell>
          <cell r="C83">
            <v>1902.8125723303524</v>
          </cell>
          <cell r="D83">
            <v>761.53556023145723</v>
          </cell>
          <cell r="E83">
            <v>2539.1360862703841</v>
          </cell>
          <cell r="F83">
            <v>2329.7651236191477</v>
          </cell>
          <cell r="G83">
            <v>3156.9856917411889</v>
          </cell>
          <cell r="H83">
            <v>36120</v>
          </cell>
          <cell r="I83">
            <v>853.9051025775907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99</v>
          </cell>
          <cell r="H84">
            <v>0</v>
          </cell>
          <cell r="I84">
            <v>0</v>
          </cell>
        </row>
        <row r="85">
          <cell r="B85">
            <v>1364.8765780210188</v>
          </cell>
          <cell r="C85">
            <v>330125.14770441724</v>
          </cell>
          <cell r="D85">
            <v>146.98670840226356</v>
          </cell>
          <cell r="E85">
            <v>1749.8417666936139</v>
          </cell>
          <cell r="F85">
            <v>2799.746826709782</v>
          </cell>
          <cell r="G85">
            <v>18567.221018032596</v>
          </cell>
          <cell r="H85">
            <v>1546.8601217571547</v>
          </cell>
          <cell r="I85">
            <v>110373.01927596639</v>
          </cell>
        </row>
        <row r="86">
          <cell r="B86">
            <v>0</v>
          </cell>
          <cell r="C86">
            <v>31.047235920062292</v>
          </cell>
          <cell r="D86">
            <v>31.047235920062292</v>
          </cell>
          <cell r="E86">
            <v>0</v>
          </cell>
          <cell r="F86">
            <v>0</v>
          </cell>
          <cell r="G86">
            <v>0</v>
          </cell>
          <cell r="H86">
            <v>3269.8948871009602</v>
          </cell>
          <cell r="I86">
            <v>1453.0106410589153</v>
          </cell>
        </row>
        <row r="87">
          <cell r="B87">
            <v>838.3986175115208</v>
          </cell>
          <cell r="C87">
            <v>360.78629032258067</v>
          </cell>
          <cell r="D87">
            <v>103.08179723502305</v>
          </cell>
          <cell r="E87">
            <v>3566.6301843317974</v>
          </cell>
          <cell r="F87">
            <v>292.06509216589865</v>
          </cell>
          <cell r="G87">
            <v>302.37327188940094</v>
          </cell>
          <cell r="H87">
            <v>501.66474654377879</v>
          </cell>
          <cell r="I87">
            <v>0</v>
          </cell>
        </row>
        <row r="88">
          <cell r="B88">
            <v>214.78061224489795</v>
          </cell>
          <cell r="C88">
            <v>117.15306122448979</v>
          </cell>
          <cell r="D88">
            <v>52.068027210884352</v>
          </cell>
          <cell r="E88">
            <v>390.51020408163265</v>
          </cell>
          <cell r="F88">
            <v>1073.9030612244896</v>
          </cell>
          <cell r="G88">
            <v>3787.9489795918366</v>
          </cell>
          <cell r="H88">
            <v>2017.6360544217689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194.08450704225353</v>
          </cell>
          <cell r="G89">
            <v>0</v>
          </cell>
          <cell r="H89">
            <v>17.91549295774648</v>
          </cell>
          <cell r="I89">
            <v>0</v>
          </cell>
        </row>
        <row r="90">
          <cell r="B90">
            <v>143.1175733346025</v>
          </cell>
          <cell r="C90">
            <v>359.14409912268178</v>
          </cell>
          <cell r="D90">
            <v>264.63249409039707</v>
          </cell>
          <cell r="E90">
            <v>953.21704503989974</v>
          </cell>
          <cell r="F90">
            <v>1647.2022591341042</v>
          </cell>
          <cell r="G90">
            <v>129.61591547284755</v>
          </cell>
          <cell r="H90">
            <v>13324.246077451495</v>
          </cell>
          <cell r="I90">
            <v>199.82453635397331</v>
          </cell>
        </row>
        <row r="91">
          <cell r="B91">
            <v>63.632275132275126</v>
          </cell>
          <cell r="C91">
            <v>0</v>
          </cell>
          <cell r="D91">
            <v>0</v>
          </cell>
          <cell r="E91">
            <v>295.36772486772486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2012.8865872604867</v>
          </cell>
          <cell r="C92">
            <v>1233.6403935784567</v>
          </cell>
          <cell r="D92">
            <v>251.11258415328845</v>
          </cell>
          <cell r="E92">
            <v>4252</v>
          </cell>
          <cell r="F92">
            <v>199.29570170895909</v>
          </cell>
          <cell r="G92">
            <v>63.774624546866903</v>
          </cell>
          <cell r="H92">
            <v>2552.9779388917659</v>
          </cell>
          <cell r="I92">
            <v>55.802796478508547</v>
          </cell>
        </row>
        <row r="93">
          <cell r="B93">
            <v>198.39082011474858</v>
          </cell>
          <cell r="C93">
            <v>661.30273371582859</v>
          </cell>
          <cell r="D93">
            <v>103.91900101248734</v>
          </cell>
          <cell r="E93">
            <v>467.6355045561931</v>
          </cell>
          <cell r="F93">
            <v>1771.346608167398</v>
          </cell>
          <cell r="G93">
            <v>575.09719878501517</v>
          </cell>
          <cell r="H93">
            <v>47.235909551130611</v>
          </cell>
          <cell r="I93">
            <v>3173.0722240971991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3915.1744532803182</v>
          </cell>
          <cell r="F94">
            <v>144.66202783300199</v>
          </cell>
          <cell r="G94">
            <v>0</v>
          </cell>
          <cell r="H94">
            <v>98.163518886679924</v>
          </cell>
          <cell r="I94">
            <v>0</v>
          </cell>
        </row>
        <row r="95">
          <cell r="B95">
            <v>689.97358143808867</v>
          </cell>
          <cell r="C95">
            <v>2247.3425223983459</v>
          </cell>
          <cell r="D95">
            <v>125.86331265793704</v>
          </cell>
          <cell r="E95">
            <v>1011.4557776246266</v>
          </cell>
          <cell r="F95">
            <v>1243.4688720422696</v>
          </cell>
          <cell r="G95">
            <v>968.99586492074434</v>
          </cell>
          <cell r="H95">
            <v>19.713530898231106</v>
          </cell>
          <cell r="I95">
            <v>294.18653801975648</v>
          </cell>
        </row>
        <row r="96">
          <cell r="B96">
            <v>12301.100816965061</v>
          </cell>
          <cell r="C96">
            <v>6656.4926125499733</v>
          </cell>
          <cell r="D96">
            <v>2905.6118546845128</v>
          </cell>
          <cell r="E96">
            <v>9935.973405179906</v>
          </cell>
          <cell r="F96">
            <v>2591.3452111941592</v>
          </cell>
          <cell r="G96">
            <v>560.80340691812967</v>
          </cell>
          <cell r="H96">
            <v>2923.2216235007822</v>
          </cell>
          <cell r="I96">
            <v>1090.4510690074744</v>
          </cell>
        </row>
        <row r="97">
          <cell r="B97">
            <v>0</v>
          </cell>
          <cell r="C97">
            <v>35.54081632653061</v>
          </cell>
          <cell r="D97">
            <v>0</v>
          </cell>
          <cell r="E97">
            <v>0</v>
          </cell>
          <cell r="F97">
            <v>41.326530612244902</v>
          </cell>
          <cell r="G97">
            <v>0</v>
          </cell>
          <cell r="H97">
            <v>0</v>
          </cell>
          <cell r="I97">
            <v>4.1326530612244898</v>
          </cell>
        </row>
        <row r="98">
          <cell r="B98">
            <v>848.41325471306368</v>
          </cell>
          <cell r="C98">
            <v>1922.702765551034</v>
          </cell>
          <cell r="D98">
            <v>2446.0745785233785</v>
          </cell>
          <cell r="E98">
            <v>5839.7275973756332</v>
          </cell>
          <cell r="F98">
            <v>716.19300722531341</v>
          </cell>
          <cell r="G98">
            <v>1732.6361597873931</v>
          </cell>
          <cell r="H98">
            <v>2915.7319159538242</v>
          </cell>
          <cell r="I98">
            <v>162.52072087035958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841</v>
          </cell>
          <cell r="F99">
            <v>0</v>
          </cell>
          <cell r="G99">
            <v>6</v>
          </cell>
          <cell r="H99">
            <v>0</v>
          </cell>
          <cell r="I99">
            <v>0</v>
          </cell>
        </row>
        <row r="100">
          <cell r="B100">
            <v>705.03156776445587</v>
          </cell>
          <cell r="C100">
            <v>2902.5762634694183</v>
          </cell>
          <cell r="D100">
            <v>647.82136894824714</v>
          </cell>
          <cell r="E100">
            <v>1773.5161633024736</v>
          </cell>
          <cell r="F100">
            <v>2683.831385642738</v>
          </cell>
          <cell r="G100">
            <v>444.22036727879799</v>
          </cell>
          <cell r="H100">
            <v>1571.5978145393838</v>
          </cell>
          <cell r="I100">
            <v>358.40506905448473</v>
          </cell>
        </row>
        <row r="101">
          <cell r="B101">
            <v>114.80408388520971</v>
          </cell>
          <cell r="C101">
            <v>335.22792494481234</v>
          </cell>
          <cell r="D101">
            <v>376.55739514348789</v>
          </cell>
          <cell r="E101">
            <v>3972.221302428256</v>
          </cell>
          <cell r="F101">
            <v>574.02041942604865</v>
          </cell>
          <cell r="G101">
            <v>440.84768211920527</v>
          </cell>
          <cell r="H101">
            <v>2433.846578366446</v>
          </cell>
          <cell r="I101">
            <v>73.474613686534212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226.21254355400697</v>
          </cell>
          <cell r="F102">
            <v>3562.0034843205572</v>
          </cell>
          <cell r="G102">
            <v>162.06271777003485</v>
          </cell>
          <cell r="H102">
            <v>1836.7108013937284</v>
          </cell>
          <cell r="I102">
            <v>27.010452961672474</v>
          </cell>
        </row>
        <row r="103">
          <cell r="B103">
            <v>136.39376770538243</v>
          </cell>
          <cell r="C103">
            <v>41.331444759206796</v>
          </cell>
          <cell r="D103">
            <v>0</v>
          </cell>
          <cell r="E103">
            <v>247.98866855524079</v>
          </cell>
          <cell r="F103">
            <v>681.96883852691212</v>
          </cell>
          <cell r="G103">
            <v>53.730878186968837</v>
          </cell>
          <cell r="H103">
            <v>285.18696883852692</v>
          </cell>
          <cell r="I103">
            <v>12.399433427762041</v>
          </cell>
        </row>
        <row r="104">
          <cell r="B104">
            <v>17.861054766734281</v>
          </cell>
          <cell r="C104">
            <v>0</v>
          </cell>
          <cell r="D104">
            <v>0</v>
          </cell>
          <cell r="E104">
            <v>1581.5152129817445</v>
          </cell>
          <cell r="F104">
            <v>0</v>
          </cell>
          <cell r="G104">
            <v>0</v>
          </cell>
          <cell r="H104">
            <v>0</v>
          </cell>
          <cell r="I104">
            <v>1.6237322515212982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1023.2407407407408</v>
          </cell>
          <cell r="F105">
            <v>163.59953703703704</v>
          </cell>
          <cell r="G105">
            <v>56.516203703703702</v>
          </cell>
          <cell r="H105">
            <v>41.643518518518519</v>
          </cell>
          <cell r="I105">
            <v>0</v>
          </cell>
        </row>
        <row r="106">
          <cell r="B106">
            <v>6.7410607866507748</v>
          </cell>
          <cell r="C106">
            <v>6.7410607866507748</v>
          </cell>
          <cell r="D106">
            <v>146.0563170441001</v>
          </cell>
          <cell r="E106">
            <v>6909.5873063170447</v>
          </cell>
          <cell r="F106">
            <v>33.705303933253873</v>
          </cell>
          <cell r="G106">
            <v>438.16895113230038</v>
          </cell>
          <cell r="H106">
            <v>0</v>
          </cell>
          <cell r="I106">
            <v>0</v>
          </cell>
        </row>
        <row r="107">
          <cell r="B107">
            <v>13.678436750085705</v>
          </cell>
          <cell r="C107">
            <v>4.5594789166952348</v>
          </cell>
          <cell r="D107">
            <v>0</v>
          </cell>
          <cell r="E107">
            <v>159.58176208433323</v>
          </cell>
          <cell r="F107">
            <v>2325.3342475145701</v>
          </cell>
          <cell r="G107">
            <v>0</v>
          </cell>
          <cell r="H107">
            <v>134.04868015083991</v>
          </cell>
          <cell r="I107">
            <v>22.797394583476176</v>
          </cell>
        </row>
        <row r="108">
          <cell r="C108">
            <v>0</v>
          </cell>
          <cell r="D108">
            <v>0</v>
          </cell>
        </row>
        <row r="109">
          <cell r="B109">
            <v>0</v>
          </cell>
          <cell r="C109">
            <v>0</v>
          </cell>
          <cell r="D109">
            <v>55.260058881256136</v>
          </cell>
          <cell r="E109">
            <v>6078.6064769381746</v>
          </cell>
          <cell r="F109">
            <v>2670.90284592738</v>
          </cell>
          <cell r="G109">
            <v>119.73012757605495</v>
          </cell>
          <cell r="H109">
            <v>460.50049067713445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317.12320916905441</v>
          </cell>
          <cell r="F110">
            <v>22.979942693409743</v>
          </cell>
          <cell r="G110">
            <v>2.2979942693409741</v>
          </cell>
          <cell r="H110">
            <v>58.598853868194851</v>
          </cell>
          <cell r="I110">
            <v>0</v>
          </cell>
        </row>
        <row r="111">
          <cell r="B111">
            <v>20.69387755102041</v>
          </cell>
          <cell r="C111">
            <v>0</v>
          </cell>
          <cell r="D111">
            <v>0</v>
          </cell>
          <cell r="E111">
            <v>127.34693877551021</v>
          </cell>
          <cell r="F111">
            <v>0</v>
          </cell>
          <cell r="G111">
            <v>0</v>
          </cell>
          <cell r="H111">
            <v>0</v>
          </cell>
          <cell r="I111">
            <v>7.9591836734693882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669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360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19.173166926677069</v>
          </cell>
          <cell r="C114">
            <v>180.22776911076443</v>
          </cell>
          <cell r="D114">
            <v>134.21216848673947</v>
          </cell>
          <cell r="E114">
            <v>256.92043681747271</v>
          </cell>
          <cell r="F114">
            <v>632.71450858034325</v>
          </cell>
          <cell r="G114">
            <v>95.865834633385333</v>
          </cell>
          <cell r="H114">
            <v>728.58034321372861</v>
          </cell>
          <cell r="I114">
            <v>410.30577223088926</v>
          </cell>
        </row>
        <row r="115">
          <cell r="B115">
            <v>354.86153846153849</v>
          </cell>
          <cell r="C115">
            <v>0</v>
          </cell>
          <cell r="D115">
            <v>0</v>
          </cell>
          <cell r="E115">
            <v>1466.1384615384616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288.10546139359695</v>
          </cell>
          <cell r="C116">
            <v>0</v>
          </cell>
          <cell r="D116">
            <v>1274.3126177024483</v>
          </cell>
          <cell r="E116">
            <v>3989.1525423728813</v>
          </cell>
          <cell r="F116">
            <v>0</v>
          </cell>
          <cell r="G116">
            <v>0</v>
          </cell>
          <cell r="H116">
            <v>332.42937853107344</v>
          </cell>
          <cell r="I116">
            <v>0</v>
          </cell>
        </row>
        <row r="117">
          <cell r="B117">
            <v>56.883910386965375</v>
          </cell>
          <cell r="C117">
            <v>109.70468431771894</v>
          </cell>
          <cell r="D117">
            <v>0</v>
          </cell>
          <cell r="E117">
            <v>498.41140529531572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16.864353312302839</v>
          </cell>
          <cell r="C119">
            <v>6.1324921135646688</v>
          </cell>
          <cell r="D119">
            <v>0</v>
          </cell>
          <cell r="E119">
            <v>463.00315457413245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622.69039145907004</v>
          </cell>
          <cell r="F120">
            <v>0</v>
          </cell>
          <cell r="G120">
            <v>0</v>
          </cell>
          <cell r="H120">
            <v>63.309608540925268</v>
          </cell>
          <cell r="I120">
            <v>0</v>
          </cell>
        </row>
        <row r="121">
          <cell r="B121">
            <v>26.341463414634145</v>
          </cell>
          <cell r="C121">
            <v>0</v>
          </cell>
          <cell r="D121">
            <v>0</v>
          </cell>
          <cell r="E121">
            <v>62</v>
          </cell>
          <cell r="F121">
            <v>26.341463414634145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122.61702127659575</v>
          </cell>
          <cell r="C122">
            <v>0</v>
          </cell>
          <cell r="D122">
            <v>216.38297872340428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2293.8113948919449</v>
          </cell>
          <cell r="D123">
            <v>0</v>
          </cell>
          <cell r="E123">
            <v>164.18860510805501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398.18181818181819</v>
          </cell>
          <cell r="G124">
            <v>39.81818181818182</v>
          </cell>
          <cell r="H124">
            <v>0</v>
          </cell>
          <cell r="I124">
            <v>0</v>
          </cell>
        </row>
        <row r="125">
          <cell r="B125">
            <v>24810.894795263936</v>
          </cell>
          <cell r="C125">
            <v>199.19018253576712</v>
          </cell>
          <cell r="D125">
            <v>0</v>
          </cell>
          <cell r="E125">
            <v>0</v>
          </cell>
          <cell r="F125">
            <v>17575.604341391219</v>
          </cell>
          <cell r="G125">
            <v>374.94622594967939</v>
          </cell>
          <cell r="H125">
            <v>2484.0187469166253</v>
          </cell>
          <cell r="I125">
            <v>2056.3457079427726</v>
          </cell>
        </row>
        <row r="126">
          <cell r="B126">
            <v>216.42936288088643</v>
          </cell>
          <cell r="C126">
            <v>8431.335180055401</v>
          </cell>
          <cell r="D126">
            <v>43.285872576177283</v>
          </cell>
          <cell r="E126">
            <v>2764.649861495845</v>
          </cell>
          <cell r="F126">
            <v>3914.5484764542934</v>
          </cell>
          <cell r="G126">
            <v>129.85761772853186</v>
          </cell>
          <cell r="H126">
            <v>289.82714681440439</v>
          </cell>
          <cell r="I126">
            <v>1195.06648199446</v>
          </cell>
        </row>
        <row r="127">
          <cell r="B127">
            <v>171.25048585618657</v>
          </cell>
          <cell r="C127">
            <v>4236.3439861800907</v>
          </cell>
          <cell r="D127">
            <v>1136.9909306845175</v>
          </cell>
          <cell r="E127">
            <v>2944.9468797236018</v>
          </cell>
          <cell r="F127">
            <v>1549.6765277477866</v>
          </cell>
          <cell r="G127">
            <v>2310.4778665515005</v>
          </cell>
          <cell r="H127">
            <v>421.10775210537679</v>
          </cell>
          <cell r="I127">
            <v>230.20557115093933</v>
          </cell>
        </row>
        <row r="128">
          <cell r="B128">
            <v>37.162471395881006</v>
          </cell>
          <cell r="C128">
            <v>0</v>
          </cell>
          <cell r="D128">
            <v>780.41189931350118</v>
          </cell>
          <cell r="E128">
            <v>0</v>
          </cell>
          <cell r="F128">
            <v>0</v>
          </cell>
          <cell r="G128">
            <v>408.78718535469113</v>
          </cell>
          <cell r="H128">
            <v>26.013729977116707</v>
          </cell>
          <cell r="I128">
            <v>371.6247139588101</v>
          </cell>
        </row>
        <row r="129">
          <cell r="B129">
            <v>0</v>
          </cell>
          <cell r="C129">
            <v>586.65158606344255</v>
          </cell>
          <cell r="D129">
            <v>0</v>
          </cell>
          <cell r="E129">
            <v>48.150632691974344</v>
          </cell>
          <cell r="F129">
            <v>1375.7323626278385</v>
          </cell>
          <cell r="G129">
            <v>0</v>
          </cell>
          <cell r="H129">
            <v>0</v>
          </cell>
          <cell r="I129">
            <v>20665.465418616743</v>
          </cell>
        </row>
        <row r="130">
          <cell r="B130">
            <v>277.95081967213116</v>
          </cell>
          <cell r="C130">
            <v>4021.8641331346248</v>
          </cell>
          <cell r="D130">
            <v>0</v>
          </cell>
          <cell r="E130">
            <v>309.53614008941878</v>
          </cell>
          <cell r="F130">
            <v>12318.274962742176</v>
          </cell>
          <cell r="G130">
            <v>0</v>
          </cell>
          <cell r="H130">
            <v>0</v>
          </cell>
          <cell r="I130">
            <v>27.373944361649279</v>
          </cell>
        </row>
        <row r="131">
          <cell r="B131">
            <v>3367.7648238220772</v>
          </cell>
          <cell r="C131">
            <v>2062.0855456131885</v>
          </cell>
          <cell r="D131">
            <v>11331.298778450227</v>
          </cell>
          <cell r="E131">
            <v>15239.089592692977</v>
          </cell>
          <cell r="F131">
            <v>6898.2772064010687</v>
          </cell>
          <cell r="G131">
            <v>3362.2166115917275</v>
          </cell>
          <cell r="H131">
            <v>3800.525377789329</v>
          </cell>
          <cell r="I131">
            <v>3748.7420636394017</v>
          </cell>
        </row>
        <row r="132">
          <cell r="B132">
            <v>0</v>
          </cell>
          <cell r="C132">
            <v>97.142857142857139</v>
          </cell>
          <cell r="D132">
            <v>291.42857142857139</v>
          </cell>
          <cell r="E132">
            <v>0</v>
          </cell>
          <cell r="F132">
            <v>0</v>
          </cell>
          <cell r="G132">
            <v>121.42857142857142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21.290801186943618</v>
          </cell>
          <cell r="D133">
            <v>0</v>
          </cell>
          <cell r="E133">
            <v>0</v>
          </cell>
          <cell r="F133">
            <v>3.7091988130563793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115.75398710553105</v>
          </cell>
          <cell r="C134">
            <v>195.58432304038004</v>
          </cell>
          <cell r="D134">
            <v>46.567695961995248</v>
          </cell>
          <cell r="E134">
            <v>26.610111978282998</v>
          </cell>
          <cell r="F134">
            <v>3279.6963013233799</v>
          </cell>
          <cell r="G134">
            <v>0</v>
          </cell>
          <cell r="H134">
            <v>0</v>
          </cell>
          <cell r="I134">
            <v>256.78758059043093</v>
          </cell>
        </row>
        <row r="135">
          <cell r="B135">
            <v>13.421052631578947</v>
          </cell>
          <cell r="C135">
            <v>62.631578947368418</v>
          </cell>
          <cell r="D135">
            <v>0</v>
          </cell>
          <cell r="E135">
            <v>107.36842105263158</v>
          </cell>
          <cell r="F135">
            <v>156.57894736842104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77.789203084832906</v>
          </cell>
          <cell r="C136">
            <v>3.4961439588688945</v>
          </cell>
          <cell r="D136">
            <v>0</v>
          </cell>
          <cell r="E136">
            <v>0</v>
          </cell>
          <cell r="F136">
            <v>0</v>
          </cell>
          <cell r="G136">
            <v>234.24164524421596</v>
          </cell>
          <cell r="H136">
            <v>0</v>
          </cell>
          <cell r="I136">
            <v>24.473007712082264</v>
          </cell>
        </row>
        <row r="137">
          <cell r="B137">
            <v>7.4285714285714279</v>
          </cell>
          <cell r="C137">
            <v>0</v>
          </cell>
          <cell r="D137">
            <v>0</v>
          </cell>
          <cell r="E137">
            <v>163.42857142857144</v>
          </cell>
          <cell r="F137">
            <v>0</v>
          </cell>
          <cell r="G137">
            <v>0</v>
          </cell>
          <cell r="H137">
            <v>139.28571428571428</v>
          </cell>
          <cell r="I137">
            <v>455.857142857143</v>
          </cell>
        </row>
        <row r="138">
          <cell r="B138">
            <v>55.871358304956487</v>
          </cell>
          <cell r="C138">
            <v>2.2054483541430194</v>
          </cell>
          <cell r="D138">
            <v>297.7355278093076</v>
          </cell>
          <cell r="E138">
            <v>0</v>
          </cell>
          <cell r="F138">
            <v>16415.887249337873</v>
          </cell>
          <cell r="G138">
            <v>573.41657207718504</v>
          </cell>
          <cell r="H138">
            <v>592.53045781309118</v>
          </cell>
          <cell r="I138">
            <v>1492.3533863034431</v>
          </cell>
        </row>
        <row r="139">
          <cell r="B139">
            <v>81.014823261117442</v>
          </cell>
          <cell r="C139">
            <v>245.83808437856328</v>
          </cell>
          <cell r="D139">
            <v>444.18472063854045</v>
          </cell>
          <cell r="E139">
            <v>0</v>
          </cell>
          <cell r="F139">
            <v>195.55302166476625</v>
          </cell>
          <cell r="G139">
            <v>258.40935005701255</v>
          </cell>
          <cell r="H139">
            <v>0</v>
          </cell>
          <cell r="I139">
            <v>0</v>
          </cell>
        </row>
        <row r="140">
          <cell r="B140">
            <v>40.05681818181818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12.954545454545455</v>
          </cell>
          <cell r="H140">
            <v>0</v>
          </cell>
          <cell r="I140">
            <v>6.9886363636363633</v>
          </cell>
        </row>
        <row r="141">
          <cell r="B141">
            <v>117.91509433962264</v>
          </cell>
          <cell r="C141">
            <v>256.16037735849056</v>
          </cell>
          <cell r="D141">
            <v>0</v>
          </cell>
          <cell r="E141">
            <v>2860.4575471698117</v>
          </cell>
          <cell r="F141">
            <v>914.85849056603774</v>
          </cell>
          <cell r="G141">
            <v>48.792452830188672</v>
          </cell>
          <cell r="H141">
            <v>0</v>
          </cell>
          <cell r="I141">
            <v>111.81603773584906</v>
          </cell>
        </row>
        <row r="143">
          <cell r="D143">
            <v>23282.574734942165</v>
          </cell>
          <cell r="E143">
            <v>421414</v>
          </cell>
          <cell r="F143">
            <v>44364.988610200555</v>
          </cell>
          <cell r="G143">
            <v>76217.116062709669</v>
          </cell>
          <cell r="H143">
            <v>8955</v>
          </cell>
          <cell r="I143">
            <v>15829.345245510067</v>
          </cell>
        </row>
      </sheetData>
      <sheetData sheetId="10">
        <row r="82">
          <cell r="B82">
            <v>6314.9719408237534</v>
          </cell>
          <cell r="C82">
            <v>93526.545859883481</v>
          </cell>
          <cell r="D82">
            <v>11565.580658387003</v>
          </cell>
          <cell r="E82">
            <v>23241.095546406545</v>
          </cell>
          <cell r="F82">
            <v>4422.3542374908175</v>
          </cell>
          <cell r="G82">
            <v>0</v>
          </cell>
          <cell r="H82">
            <v>4299.9274817636706</v>
          </cell>
          <cell r="I82">
            <v>2884.524275244717</v>
          </cell>
        </row>
        <row r="83">
          <cell r="B83">
            <v>2871.8675159235668</v>
          </cell>
          <cell r="C83">
            <v>450.06878980891724</v>
          </cell>
          <cell r="D83">
            <v>1162.6777070063695</v>
          </cell>
          <cell r="E83">
            <v>2271.7757961783441</v>
          </cell>
          <cell r="F83">
            <v>2821.8598726114651</v>
          </cell>
          <cell r="G83">
            <v>2530.7439490445859</v>
          </cell>
          <cell r="H83">
            <v>34622</v>
          </cell>
          <cell r="I83">
            <v>1123.3859872611465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175</v>
          </cell>
          <cell r="H84">
            <v>0</v>
          </cell>
          <cell r="I84">
            <v>0</v>
          </cell>
        </row>
        <row r="85">
          <cell r="B85">
            <v>1452.7626681104912</v>
          </cell>
          <cell r="C85">
            <v>338843.58168405382</v>
          </cell>
          <cell r="D85">
            <v>121.69739628150711</v>
          </cell>
          <cell r="E85">
            <v>1353.8835336317668</v>
          </cell>
          <cell r="F85">
            <v>6084.8698140753559</v>
          </cell>
          <cell r="G85">
            <v>12028.266404973461</v>
          </cell>
          <cell r="H85">
            <v>1757.0061588142589</v>
          </cell>
          <cell r="I85">
            <v>110371.93234005936</v>
          </cell>
        </row>
        <row r="86">
          <cell r="B86">
            <v>0</v>
          </cell>
          <cell r="C86">
            <v>25.821320121463959</v>
          </cell>
          <cell r="D86">
            <v>1339.7292632251879</v>
          </cell>
          <cell r="E86">
            <v>0</v>
          </cell>
          <cell r="F86">
            <v>0</v>
          </cell>
          <cell r="G86">
            <v>0</v>
          </cell>
          <cell r="H86">
            <v>3227.6650151829949</v>
          </cell>
          <cell r="I86">
            <v>1620.784401470353</v>
          </cell>
        </row>
        <row r="87">
          <cell r="B87">
            <v>152.5420168067227</v>
          </cell>
          <cell r="C87">
            <v>0</v>
          </cell>
          <cell r="D87">
            <v>424.34415584415581</v>
          </cell>
          <cell r="E87">
            <v>1378.4251336898396</v>
          </cell>
          <cell r="F87">
            <v>221.87929717341484</v>
          </cell>
          <cell r="G87">
            <v>1328.5022918258214</v>
          </cell>
          <cell r="H87">
            <v>11016.307104660047</v>
          </cell>
          <cell r="I87">
            <v>0</v>
          </cell>
        </row>
        <row r="88">
          <cell r="B88">
            <v>41.956371986222734</v>
          </cell>
          <cell r="C88">
            <v>137.05748182166093</v>
          </cell>
          <cell r="D88">
            <v>769.20015308075017</v>
          </cell>
          <cell r="E88">
            <v>358.02770761576733</v>
          </cell>
          <cell r="F88">
            <v>0</v>
          </cell>
          <cell r="G88">
            <v>8922.7217757367016</v>
          </cell>
          <cell r="H88">
            <v>26315.036509758895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740.86538461538464</v>
          </cell>
          <cell r="H89">
            <v>800.13461538461547</v>
          </cell>
          <cell r="I89">
            <v>0</v>
          </cell>
        </row>
        <row r="90">
          <cell r="B90">
            <v>58.156566847441638</v>
          </cell>
          <cell r="C90">
            <v>167.86099976420655</v>
          </cell>
          <cell r="D90">
            <v>129.53053525112003</v>
          </cell>
          <cell r="E90">
            <v>346.29592077340249</v>
          </cell>
          <cell r="F90">
            <v>1077.218226833294</v>
          </cell>
          <cell r="G90">
            <v>132.17401556236737</v>
          </cell>
          <cell r="H90">
            <v>9233.6767271869849</v>
          </cell>
          <cell r="I90">
            <v>66.087007781183686</v>
          </cell>
        </row>
        <row r="91">
          <cell r="B91">
            <v>58.767295597484278</v>
          </cell>
          <cell r="C91">
            <v>0</v>
          </cell>
          <cell r="D91">
            <v>0</v>
          </cell>
          <cell r="E91">
            <v>69.232704402515722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845.27807921866531</v>
          </cell>
          <cell r="C92">
            <v>550.15463917525767</v>
          </cell>
          <cell r="D92">
            <v>135.86814975583289</v>
          </cell>
          <cell r="E92">
            <v>3472</v>
          </cell>
          <cell r="F92">
            <v>417.62750949538798</v>
          </cell>
          <cell r="G92">
            <v>145.89120998372218</v>
          </cell>
          <cell r="H92">
            <v>3600.5059685295714</v>
          </cell>
          <cell r="I92">
            <v>42.319587628865982</v>
          </cell>
        </row>
        <row r="93">
          <cell r="B93">
            <v>215.94609991235757</v>
          </cell>
          <cell r="C93">
            <v>679.53680981595085</v>
          </cell>
          <cell r="D93">
            <v>0</v>
          </cell>
          <cell r="E93">
            <v>31.698510078878179</v>
          </cell>
          <cell r="F93">
            <v>1584.925503943909</v>
          </cell>
          <cell r="G93">
            <v>582.46012269938649</v>
          </cell>
          <cell r="H93">
            <v>0</v>
          </cell>
          <cell r="I93">
            <v>1426.4329535495178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3390.1663051337673</v>
          </cell>
          <cell r="F94">
            <v>0</v>
          </cell>
          <cell r="G94">
            <v>9.8336948662328272</v>
          </cell>
          <cell r="H94">
            <v>0</v>
          </cell>
          <cell r="I94">
            <v>0</v>
          </cell>
        </row>
        <row r="95">
          <cell r="B95">
            <v>774.43747386030952</v>
          </cell>
          <cell r="C95">
            <v>1244.8264324550398</v>
          </cell>
          <cell r="D95">
            <v>42.266833960685908</v>
          </cell>
          <cell r="E95">
            <v>1071.6687578419071</v>
          </cell>
          <cell r="F95">
            <v>2051.9866164784607</v>
          </cell>
          <cell r="G95">
            <v>1045.7632789627771</v>
          </cell>
          <cell r="H95">
            <v>0</v>
          </cell>
          <cell r="I95">
            <v>289.05060644081971</v>
          </cell>
        </row>
        <row r="96">
          <cell r="B96">
            <v>8915.8797920453108</v>
          </cell>
          <cell r="C96">
            <v>2142.4574157825778</v>
          </cell>
          <cell r="D96">
            <v>3143.7127520182594</v>
          </cell>
          <cell r="E96">
            <v>8909.5185764402559</v>
          </cell>
          <cell r="F96">
            <v>1908.3646815165475</v>
          </cell>
          <cell r="G96">
            <v>554.6980007608098</v>
          </cell>
          <cell r="H96">
            <v>2347.2885582653535</v>
          </cell>
          <cell r="I96">
            <v>2178.0802231708863</v>
          </cell>
        </row>
        <row r="97">
          <cell r="B97">
            <v>0</v>
          </cell>
          <cell r="C97">
            <v>72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328.89489776418878</v>
          </cell>
          <cell r="C98">
            <v>790.13395757691569</v>
          </cell>
          <cell r="D98">
            <v>497.92853047964843</v>
          </cell>
          <cell r="E98">
            <v>2504.0563730173899</v>
          </cell>
          <cell r="F98">
            <v>590.96254538505639</v>
          </cell>
          <cell r="G98">
            <v>897.58169310147139</v>
          </cell>
          <cell r="H98">
            <v>1171.442384865278</v>
          </cell>
          <cell r="I98">
            <v>75.999617810051589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98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839.1884057971015</v>
          </cell>
          <cell r="C100">
            <v>2050.2898550724635</v>
          </cell>
          <cell r="D100">
            <v>1447.123188405797</v>
          </cell>
          <cell r="E100">
            <v>1139.5797101449275</v>
          </cell>
          <cell r="F100">
            <v>882.10144927536226</v>
          </cell>
          <cell r="G100">
            <v>994.1521739130435</v>
          </cell>
          <cell r="H100">
            <v>925.01449275362313</v>
          </cell>
          <cell r="I100">
            <v>1263.5507246376812</v>
          </cell>
        </row>
        <row r="101">
          <cell r="B101">
            <v>363.3034647550777</v>
          </cell>
          <cell r="C101">
            <v>324.59080047789723</v>
          </cell>
          <cell r="D101">
            <v>193.56332138590204</v>
          </cell>
          <cell r="E101">
            <v>1852.2520908004781</v>
          </cell>
          <cell r="F101">
            <v>375.21505376344089</v>
          </cell>
          <cell r="G101">
            <v>122.09378733572282</v>
          </cell>
          <cell r="H101">
            <v>1652.7329749103944</v>
          </cell>
          <cell r="I101">
            <v>101.2485065710872</v>
          </cell>
        </row>
        <row r="102">
          <cell r="B102">
            <v>291.79031305375076</v>
          </cell>
          <cell r="C102">
            <v>0</v>
          </cell>
          <cell r="D102">
            <v>0</v>
          </cell>
          <cell r="E102">
            <v>1142.6597755463674</v>
          </cell>
          <cell r="F102">
            <v>4984.9367985823983</v>
          </cell>
          <cell r="G102">
            <v>318.51919669226226</v>
          </cell>
          <cell r="H102">
            <v>804.09391612522143</v>
          </cell>
          <cell r="I102">
            <v>0</v>
          </cell>
        </row>
        <row r="103">
          <cell r="B103">
            <v>81.666666666666671</v>
          </cell>
          <cell r="C103">
            <v>3.8888888888888888</v>
          </cell>
          <cell r="D103">
            <v>31.111111111111111</v>
          </cell>
          <cell r="E103">
            <v>412.22222222222223</v>
          </cell>
          <cell r="F103">
            <v>388.88888888888891</v>
          </cell>
          <cell r="G103">
            <v>0</v>
          </cell>
          <cell r="H103">
            <v>474.44444444444446</v>
          </cell>
          <cell r="I103">
            <v>7.7777777777777777</v>
          </cell>
        </row>
        <row r="104">
          <cell r="B104">
            <v>16.279391424619639</v>
          </cell>
          <cell r="C104">
            <v>6.5117565698478561</v>
          </cell>
          <cell r="D104">
            <v>0</v>
          </cell>
          <cell r="E104">
            <v>2331.2088520055327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B105">
            <v>0</v>
          </cell>
          <cell r="C105">
            <v>10.850253807106599</v>
          </cell>
          <cell r="D105">
            <v>0</v>
          </cell>
          <cell r="E105">
            <v>1081.4086294416243</v>
          </cell>
          <cell r="F105">
            <v>325.50761421319794</v>
          </cell>
          <cell r="G105">
            <v>7.2335025380710656</v>
          </cell>
          <cell r="H105">
            <v>0</v>
          </cell>
          <cell r="I105">
            <v>0</v>
          </cell>
        </row>
        <row r="106">
          <cell r="B106">
            <v>6.9975346687211095</v>
          </cell>
          <cell r="C106">
            <v>4.66502311248074</v>
          </cell>
          <cell r="D106">
            <v>0</v>
          </cell>
          <cell r="E106">
            <v>7172.4730354391368</v>
          </cell>
          <cell r="F106">
            <v>0</v>
          </cell>
          <cell r="G106">
            <v>209.92604006163327</v>
          </cell>
          <cell r="H106">
            <v>174.93836671802774</v>
          </cell>
          <cell r="I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1162.5166889185582</v>
          </cell>
          <cell r="G107">
            <v>0</v>
          </cell>
          <cell r="H107">
            <v>33.138406764574995</v>
          </cell>
          <cell r="I107">
            <v>5.3449043168669332</v>
          </cell>
        </row>
        <row r="108">
          <cell r="C108">
            <v>0</v>
          </cell>
          <cell r="D108">
            <v>0</v>
          </cell>
        </row>
        <row r="109">
          <cell r="B109">
            <v>0</v>
          </cell>
          <cell r="C109">
            <v>0</v>
          </cell>
          <cell r="D109">
            <v>6.7892898719441206</v>
          </cell>
          <cell r="E109">
            <v>1138.9033760186264</v>
          </cell>
          <cell r="F109">
            <v>305.51804423748547</v>
          </cell>
          <cell r="G109">
            <v>6.7892898719441206</v>
          </cell>
          <cell r="H109">
            <v>0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254.38353636028054</v>
          </cell>
          <cell r="F110">
            <v>0</v>
          </cell>
          <cell r="G110">
            <v>34.145441122185311</v>
          </cell>
          <cell r="H110">
            <v>81.471022517534152</v>
          </cell>
          <cell r="I110">
            <v>0</v>
          </cell>
        </row>
        <row r="111">
          <cell r="B111">
            <v>195.84</v>
          </cell>
          <cell r="C111">
            <v>0</v>
          </cell>
          <cell r="D111">
            <v>0</v>
          </cell>
          <cell r="E111">
            <v>8.16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754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121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78.732612055641425</v>
          </cell>
          <cell r="C114">
            <v>20.995363214837713</v>
          </cell>
          <cell r="D114">
            <v>55.112828438948995</v>
          </cell>
          <cell r="E114">
            <v>154.84080370942812</v>
          </cell>
          <cell r="F114">
            <v>472.39567233384849</v>
          </cell>
          <cell r="G114">
            <v>18.370942812982999</v>
          </cell>
          <cell r="H114">
            <v>758.45749613601242</v>
          </cell>
          <cell r="I114">
            <v>139.09428129829985</v>
          </cell>
        </row>
        <row r="115">
          <cell r="B115">
            <v>390.9064748201439</v>
          </cell>
          <cell r="C115">
            <v>0</v>
          </cell>
          <cell r="D115">
            <v>0</v>
          </cell>
          <cell r="E115">
            <v>246</v>
          </cell>
          <cell r="F115">
            <v>0</v>
          </cell>
          <cell r="G115">
            <v>0</v>
          </cell>
          <cell r="H115">
            <v>0</v>
          </cell>
          <cell r="I115">
            <v>61.079136690647481</v>
          </cell>
        </row>
        <row r="116">
          <cell r="B116">
            <v>105.29093198992443</v>
          </cell>
          <cell r="C116">
            <v>0</v>
          </cell>
          <cell r="D116">
            <v>576.59319899244338</v>
          </cell>
          <cell r="E116">
            <v>855.12594458438002</v>
          </cell>
          <cell r="F116">
            <v>0</v>
          </cell>
          <cell r="G116">
            <v>0</v>
          </cell>
          <cell r="H116">
            <v>116.98992443324937</v>
          </cell>
          <cell r="I116">
            <v>0</v>
          </cell>
        </row>
        <row r="117">
          <cell r="B117">
            <v>117.50954198473282</v>
          </cell>
          <cell r="C117">
            <v>39.169847328244281</v>
          </cell>
          <cell r="D117">
            <v>0</v>
          </cell>
          <cell r="E117">
            <v>101.32061068702296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54.967164179104479</v>
          </cell>
          <cell r="C119">
            <v>0</v>
          </cell>
          <cell r="D119">
            <v>0</v>
          </cell>
          <cell r="E119">
            <v>627.03283582089546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625.81034482758616</v>
          </cell>
          <cell r="F120">
            <v>0</v>
          </cell>
          <cell r="G120">
            <v>0</v>
          </cell>
          <cell r="H120">
            <v>28.189655172413794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179.56066945606699</v>
          </cell>
          <cell r="F121">
            <v>0</v>
          </cell>
          <cell r="G121">
            <v>10.175732217573222</v>
          </cell>
          <cell r="H121">
            <v>15.263598326359832</v>
          </cell>
          <cell r="I121">
            <v>0</v>
          </cell>
        </row>
        <row r="122">
          <cell r="B122">
            <v>45.333333333333329</v>
          </cell>
          <cell r="C122">
            <v>0</v>
          </cell>
          <cell r="D122">
            <v>56.666666666666671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1441.0377358490566</v>
          </cell>
          <cell r="D123">
            <v>0</v>
          </cell>
          <cell r="E123">
            <v>109.9544567338972</v>
          </cell>
          <cell r="F123">
            <v>74.007807417046195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498</v>
          </cell>
        </row>
        <row r="125">
          <cell r="B125">
            <v>16745.69250325541</v>
          </cell>
          <cell r="C125">
            <v>271.85260742853603</v>
          </cell>
          <cell r="D125">
            <v>0</v>
          </cell>
          <cell r="E125">
            <v>6391.7471321386492</v>
          </cell>
          <cell r="F125">
            <v>6849.8294785142925</v>
          </cell>
          <cell r="G125">
            <v>42.811434240714327</v>
          </cell>
          <cell r="H125">
            <v>2125.5877100514663</v>
          </cell>
          <cell r="I125">
            <v>2093.4791343709308</v>
          </cell>
        </row>
        <row r="126">
          <cell r="B126">
            <v>278.69092945128779</v>
          </cell>
          <cell r="C126">
            <v>6517.9552071668531</v>
          </cell>
          <cell r="D126">
            <v>70.146696528555424</v>
          </cell>
          <cell r="E126">
            <v>3359.4580067189249</v>
          </cell>
          <cell r="F126">
            <v>2426.6965285554311</v>
          </cell>
          <cell r="G126">
            <v>87.209406494960803</v>
          </cell>
          <cell r="H126">
            <v>367.79619260918253</v>
          </cell>
          <cell r="I126">
            <v>436.04703247480404</v>
          </cell>
        </row>
        <row r="127">
          <cell r="B127">
            <v>258.76897689768975</v>
          </cell>
          <cell r="C127">
            <v>3522.4266855256956</v>
          </cell>
          <cell r="D127">
            <v>691.81093823668084</v>
          </cell>
          <cell r="E127">
            <v>2513.7557755775579</v>
          </cell>
          <cell r="F127">
            <v>1288.5638849599245</v>
          </cell>
          <cell r="G127">
            <v>2112.3998114097126</v>
          </cell>
          <cell r="H127">
            <v>575.62894860914662</v>
          </cell>
          <cell r="I127">
            <v>237.64497878359265</v>
          </cell>
        </row>
        <row r="128">
          <cell r="B128">
            <v>160.66889632107024</v>
          </cell>
          <cell r="C128">
            <v>0</v>
          </cell>
          <cell r="D128">
            <v>658.74247491638789</v>
          </cell>
          <cell r="E128">
            <v>0</v>
          </cell>
          <cell r="F128">
            <v>0</v>
          </cell>
          <cell r="G128">
            <v>200.83612040133778</v>
          </cell>
          <cell r="H128">
            <v>180.75250836120404</v>
          </cell>
          <cell r="I128">
            <v>0</v>
          </cell>
        </row>
        <row r="129">
          <cell r="B129">
            <v>0</v>
          </cell>
          <cell r="C129">
            <v>482.00685400959566</v>
          </cell>
          <cell r="D129">
            <v>0</v>
          </cell>
          <cell r="E129">
            <v>37.077450308430436</v>
          </cell>
          <cell r="F129">
            <v>741.54900616860868</v>
          </cell>
          <cell r="G129">
            <v>0</v>
          </cell>
          <cell r="H129">
            <v>18.538725154215218</v>
          </cell>
          <cell r="I129">
            <v>12244.82796435915</v>
          </cell>
        </row>
        <row r="130">
          <cell r="B130">
            <v>99.842509322219783</v>
          </cell>
          <cell r="C130">
            <v>4587.8850625137093</v>
          </cell>
          <cell r="D130">
            <v>0</v>
          </cell>
          <cell r="E130">
            <v>664.80500109673176</v>
          </cell>
          <cell r="F130">
            <v>5722.6804123711336</v>
          </cell>
          <cell r="G130">
            <v>0</v>
          </cell>
          <cell r="H130">
            <v>0</v>
          </cell>
          <cell r="I130">
            <v>26.787014696205308</v>
          </cell>
        </row>
        <row r="131">
          <cell r="B131">
            <v>6473.1514529914539</v>
          </cell>
          <cell r="C131">
            <v>2570.1069325735989</v>
          </cell>
          <cell r="D131">
            <v>11812.719620132953</v>
          </cell>
          <cell r="E131">
            <v>16184.833086419752</v>
          </cell>
          <cell r="F131">
            <v>7329.202279202279</v>
          </cell>
          <cell r="G131">
            <v>2714.7365242165242</v>
          </cell>
          <cell r="H131">
            <v>2247.6220322886988</v>
          </cell>
          <cell r="I131">
            <v>2118.6280721747389</v>
          </cell>
        </row>
        <row r="132">
          <cell r="B132">
            <v>0</v>
          </cell>
          <cell r="C132">
            <v>24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654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215.47993746743094</v>
          </cell>
          <cell r="C134">
            <v>149.00208441896822</v>
          </cell>
          <cell r="D134">
            <v>0</v>
          </cell>
          <cell r="E134">
            <v>272.78843147472645</v>
          </cell>
          <cell r="F134">
            <v>3209.2756644085462</v>
          </cell>
          <cell r="G134">
            <v>0</v>
          </cell>
          <cell r="H134">
            <v>0</v>
          </cell>
          <cell r="I134">
            <v>552.4538822303283</v>
          </cell>
        </row>
        <row r="135">
          <cell r="B135">
            <v>7.7735849056603774</v>
          </cell>
          <cell r="C135">
            <v>44.698113207547173</v>
          </cell>
          <cell r="D135">
            <v>0</v>
          </cell>
          <cell r="E135">
            <v>56.358490566037737</v>
          </cell>
          <cell r="F135">
            <v>97.169811320754718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290</v>
          </cell>
          <cell r="C136">
            <v>7.9999999999999991</v>
          </cell>
          <cell r="D136">
            <v>0</v>
          </cell>
          <cell r="E136">
            <v>0</v>
          </cell>
          <cell r="F136">
            <v>0</v>
          </cell>
          <cell r="G136">
            <v>180</v>
          </cell>
          <cell r="H136">
            <v>0</v>
          </cell>
          <cell r="I136">
            <v>20</v>
          </cell>
        </row>
        <row r="137">
          <cell r="B137">
            <v>2</v>
          </cell>
          <cell r="C137">
            <v>0</v>
          </cell>
          <cell r="D137">
            <v>0</v>
          </cell>
          <cell r="E137">
            <v>93</v>
          </cell>
          <cell r="F137">
            <v>0</v>
          </cell>
          <cell r="G137">
            <v>0</v>
          </cell>
          <cell r="H137">
            <v>0</v>
          </cell>
          <cell r="I137">
            <v>165</v>
          </cell>
        </row>
        <row r="138">
          <cell r="B138">
            <v>256.74784325953647</v>
          </cell>
          <cell r="C138">
            <v>5.7566780999896059</v>
          </cell>
          <cell r="D138">
            <v>284.37989813948656</v>
          </cell>
          <cell r="E138">
            <v>0</v>
          </cell>
          <cell r="F138">
            <v>17932.052281467622</v>
          </cell>
          <cell r="G138">
            <v>331.5846585594013</v>
          </cell>
          <cell r="H138">
            <v>945.24654401829343</v>
          </cell>
          <cell r="I138">
            <v>2398.2320964556698</v>
          </cell>
        </row>
        <row r="139">
          <cell r="B139">
            <v>154.74334898278562</v>
          </cell>
          <cell r="C139">
            <v>327.24413145539904</v>
          </cell>
          <cell r="D139">
            <v>253.67762128325509</v>
          </cell>
          <cell r="E139">
            <v>0</v>
          </cell>
          <cell r="F139">
            <v>253.67762128325509</v>
          </cell>
          <cell r="G139">
            <v>545.40688575899844</v>
          </cell>
          <cell r="H139">
            <v>0</v>
          </cell>
          <cell r="I139">
            <v>86.250391236306726</v>
          </cell>
        </row>
        <row r="140">
          <cell r="B140">
            <v>64.886792452830193</v>
          </cell>
          <cell r="C140">
            <v>10.754716981132075</v>
          </cell>
          <cell r="D140">
            <v>4.6603773584905657</v>
          </cell>
          <cell r="E140">
            <v>0</v>
          </cell>
          <cell r="F140">
            <v>0</v>
          </cell>
          <cell r="G140">
            <v>53.773584905660371</v>
          </cell>
          <cell r="H140">
            <v>0</v>
          </cell>
          <cell r="I140">
            <v>17.924528301886792</v>
          </cell>
        </row>
        <row r="141">
          <cell r="B141">
            <v>769.43111294993787</v>
          </cell>
          <cell r="C141">
            <v>295.93504344228381</v>
          </cell>
          <cell r="D141">
            <v>0</v>
          </cell>
          <cell r="E141">
            <v>2559.3897393462971</v>
          </cell>
          <cell r="F141">
            <v>538.06371534960692</v>
          </cell>
          <cell r="G141">
            <v>17.935457178320231</v>
          </cell>
          <cell r="H141">
            <v>0</v>
          </cell>
          <cell r="I141">
            <v>154.24493173355398</v>
          </cell>
        </row>
        <row r="143">
          <cell r="D143">
            <v>25684.342683065788</v>
          </cell>
          <cell r="E143">
            <v>412141</v>
          </cell>
          <cell r="F143">
            <v>44886.985293186714</v>
          </cell>
          <cell r="G143">
            <v>87816.529492025249</v>
          </cell>
          <cell r="H143">
            <v>33903.655618458455</v>
          </cell>
          <cell r="I143">
            <v>13484.684004624061</v>
          </cell>
        </row>
      </sheetData>
      <sheetData sheetId="11">
        <row r="82">
          <cell r="B82">
            <v>2134</v>
          </cell>
          <cell r="C82">
            <v>261572</v>
          </cell>
          <cell r="D82">
            <v>105252</v>
          </cell>
          <cell r="E82">
            <v>22907</v>
          </cell>
          <cell r="F82">
            <v>1000</v>
          </cell>
          <cell r="G82">
            <v>0</v>
          </cell>
          <cell r="H82">
            <v>2615</v>
          </cell>
          <cell r="I82">
            <v>2713</v>
          </cell>
        </row>
        <row r="83">
          <cell r="B83">
            <v>1408.3158548707752</v>
          </cell>
          <cell r="C83">
            <v>1248.419731610338</v>
          </cell>
          <cell r="D83">
            <v>2646.4858349900596</v>
          </cell>
          <cell r="E83">
            <v>1894.1540755467197</v>
          </cell>
          <cell r="F83">
            <v>2275.4448310139164</v>
          </cell>
          <cell r="G83">
            <v>4001.5029821073558</v>
          </cell>
          <cell r="H83">
            <v>36274</v>
          </cell>
          <cell r="I83">
            <v>1496.463717693837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200</v>
          </cell>
          <cell r="H84">
            <v>0</v>
          </cell>
          <cell r="I84">
            <v>0</v>
          </cell>
        </row>
        <row r="85">
          <cell r="B85">
            <v>1047.6581214222972</v>
          </cell>
          <cell r="C85">
            <v>351243.75486497232</v>
          </cell>
          <cell r="D85">
            <v>87.30484345185809</v>
          </cell>
          <cell r="E85">
            <v>1325.9423099250948</v>
          </cell>
          <cell r="F85">
            <v>5838.5114058430108</v>
          </cell>
          <cell r="G85">
            <v>14163.573884249252</v>
          </cell>
          <cell r="H85">
            <v>1260.4636773362013</v>
          </cell>
          <cell r="I85">
            <v>90300.490892799979</v>
          </cell>
        </row>
        <row r="86">
          <cell r="B86">
            <v>0</v>
          </cell>
          <cell r="C86">
            <v>24.537768537768539</v>
          </cell>
          <cell r="D86">
            <v>3405.8422730422731</v>
          </cell>
          <cell r="E86">
            <v>0</v>
          </cell>
          <cell r="F86">
            <v>0</v>
          </cell>
          <cell r="G86">
            <v>0</v>
          </cell>
          <cell r="H86">
            <v>4584.8820512820521</v>
          </cell>
          <cell r="I86">
            <v>836.7379071379072</v>
          </cell>
        </row>
        <row r="87">
          <cell r="B87">
            <v>25.694374475230898</v>
          </cell>
          <cell r="C87">
            <v>0</v>
          </cell>
          <cell r="D87">
            <v>4591.5847187237614</v>
          </cell>
          <cell r="E87">
            <v>2258.5355163727959</v>
          </cell>
          <cell r="F87">
            <v>154.16624685138538</v>
          </cell>
          <cell r="G87">
            <v>1497.9820319059613</v>
          </cell>
          <cell r="H87">
            <v>6773.0371116708648</v>
          </cell>
          <cell r="I87">
            <v>0</v>
          </cell>
        </row>
        <row r="88">
          <cell r="B88">
            <v>0</v>
          </cell>
          <cell r="C88">
            <v>12.600764419735928</v>
          </cell>
          <cell r="D88">
            <v>8951.5830437804016</v>
          </cell>
          <cell r="E88">
            <v>103.3262682418346</v>
          </cell>
          <cell r="F88">
            <v>176.41070187630299</v>
          </cell>
          <cell r="G88">
            <v>17068.995482974289</v>
          </cell>
          <cell r="H88">
            <v>2699.0837387074357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47.857142857142854</v>
          </cell>
          <cell r="G89">
            <v>957.14285714285711</v>
          </cell>
          <cell r="H89">
            <v>0</v>
          </cell>
          <cell r="I89">
            <v>0</v>
          </cell>
        </row>
        <row r="90">
          <cell r="B90">
            <v>80.440677966101688</v>
          </cell>
          <cell r="C90">
            <v>474.9830508474576</v>
          </cell>
          <cell r="D90">
            <v>850.37288135593212</v>
          </cell>
          <cell r="E90">
            <v>1057.2203389830509</v>
          </cell>
          <cell r="F90">
            <v>3753.898305084746</v>
          </cell>
          <cell r="G90">
            <v>559.25423728813553</v>
          </cell>
          <cell r="H90">
            <v>10970.576271186441</v>
          </cell>
          <cell r="I90">
            <v>107.25423728813558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409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892.71585098612127</v>
          </cell>
          <cell r="C92">
            <v>1171.41738495252</v>
          </cell>
          <cell r="D92">
            <v>95.803652300949594</v>
          </cell>
          <cell r="E92">
            <v>2623.7136596055516</v>
          </cell>
          <cell r="F92">
            <v>783.84806428049671</v>
          </cell>
          <cell r="G92">
            <v>232.97706355003655</v>
          </cell>
          <cell r="H92">
            <v>1525.2376917458</v>
          </cell>
          <cell r="I92">
            <v>126.28663257852448</v>
          </cell>
        </row>
        <row r="93">
          <cell r="B93">
            <v>108.17846862406448</v>
          </cell>
          <cell r="C93">
            <v>883.84110535405864</v>
          </cell>
          <cell r="D93">
            <v>0</v>
          </cell>
          <cell r="E93">
            <v>50.636729994242948</v>
          </cell>
          <cell r="F93">
            <v>2301.6695451928613</v>
          </cell>
          <cell r="G93">
            <v>580.02072538860102</v>
          </cell>
          <cell r="H93">
            <v>0</v>
          </cell>
          <cell r="I93">
            <v>73.653425446171568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4084.3541944074568</v>
          </cell>
          <cell r="F94">
            <v>140.6458055925433</v>
          </cell>
          <cell r="G94">
            <v>0</v>
          </cell>
          <cell r="H94">
            <v>0</v>
          </cell>
          <cell r="I94">
            <v>0</v>
          </cell>
        </row>
        <row r="95">
          <cell r="B95">
            <v>363.73237997957102</v>
          </cell>
          <cell r="C95">
            <v>1707.3830439223698</v>
          </cell>
          <cell r="D95">
            <v>19.930541368743615</v>
          </cell>
          <cell r="E95">
            <v>1317.076608784474</v>
          </cell>
          <cell r="F95">
            <v>199.30541368743616</v>
          </cell>
          <cell r="G95">
            <v>993.20531154239029</v>
          </cell>
          <cell r="H95">
            <v>33.217568947906024</v>
          </cell>
          <cell r="I95">
            <v>244.14913176710931</v>
          </cell>
        </row>
        <row r="96">
          <cell r="B96">
            <v>4767.4201353001981</v>
          </cell>
          <cell r="C96">
            <v>2233.2634125716431</v>
          </cell>
          <cell r="D96">
            <v>4194.3620219862823</v>
          </cell>
          <cell r="E96">
            <v>10928.928873437939</v>
          </cell>
          <cell r="F96">
            <v>3500.3417739359202</v>
          </cell>
          <cell r="G96">
            <v>842.19886310250877</v>
          </cell>
          <cell r="H96">
            <v>4061.3036737761913</v>
          </cell>
          <cell r="I96">
            <v>1657.1812458893169</v>
          </cell>
        </row>
        <row r="97">
          <cell r="B97">
            <v>0</v>
          </cell>
          <cell r="C97">
            <v>94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543.17391304347825</v>
          </cell>
          <cell r="C98">
            <v>985.99604743083</v>
          </cell>
          <cell r="D98">
            <v>665.82608695652175</v>
          </cell>
          <cell r="E98">
            <v>2785.9565217391305</v>
          </cell>
          <cell r="F98">
            <v>278.75494071146244</v>
          </cell>
          <cell r="G98">
            <v>1406.5177865612648</v>
          </cell>
          <cell r="H98">
            <v>1345.9881422924902</v>
          </cell>
          <cell r="I98">
            <v>47.786561264822133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149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151.34609593460959</v>
          </cell>
          <cell r="C100">
            <v>2774.0146268014623</v>
          </cell>
          <cell r="D100">
            <v>1979.4476231447622</v>
          </cell>
          <cell r="E100">
            <v>1308.3471714347172</v>
          </cell>
          <cell r="F100">
            <v>1935.6369111636911</v>
          </cell>
          <cell r="G100">
            <v>615.34136373413639</v>
          </cell>
          <cell r="H100">
            <v>149.35469993546999</v>
          </cell>
          <cell r="I100">
            <v>344.51150785115078</v>
          </cell>
        </row>
        <row r="101">
          <cell r="B101">
            <v>191.57267865824016</v>
          </cell>
          <cell r="C101">
            <v>16.555663587749152</v>
          </cell>
          <cell r="D101">
            <v>132.44530870199321</v>
          </cell>
          <cell r="E101">
            <v>2334.3485658726299</v>
          </cell>
          <cell r="F101">
            <v>201.03305785123968</v>
          </cell>
          <cell r="G101">
            <v>354.76421973748177</v>
          </cell>
          <cell r="H101">
            <v>1603.5342732134177</v>
          </cell>
          <cell r="I101">
            <v>30.746232377248418</v>
          </cell>
        </row>
        <row r="102">
          <cell r="B102">
            <v>531.83319362950544</v>
          </cell>
          <cell r="C102">
            <v>0</v>
          </cell>
          <cell r="D102">
            <v>524.27158424140816</v>
          </cell>
          <cell r="E102">
            <v>370.51886001676445</v>
          </cell>
          <cell r="F102">
            <v>1115.337384744342</v>
          </cell>
          <cell r="G102">
            <v>499.06621961441749</v>
          </cell>
          <cell r="H102">
            <v>2964.1508801341156</v>
          </cell>
          <cell r="I102">
            <v>8.8218776194467736</v>
          </cell>
        </row>
        <row r="103">
          <cell r="B103">
            <v>77.962264150943398</v>
          </cell>
          <cell r="C103">
            <v>3.2484276729559749</v>
          </cell>
          <cell r="D103">
            <v>12.9937106918239</v>
          </cell>
          <cell r="E103">
            <v>425.54402515723274</v>
          </cell>
          <cell r="F103">
            <v>510.00314465408803</v>
          </cell>
          <cell r="G103">
            <v>0</v>
          </cell>
          <cell r="H103">
            <v>0</v>
          </cell>
          <cell r="I103">
            <v>3.2484276729559749</v>
          </cell>
        </row>
        <row r="104">
          <cell r="B104">
            <v>29.067995310668231</v>
          </cell>
          <cell r="C104">
            <v>9.6893317702227435</v>
          </cell>
          <cell r="D104">
            <v>0</v>
          </cell>
          <cell r="E104">
            <v>1612.3048065650644</v>
          </cell>
          <cell r="F104">
            <v>0</v>
          </cell>
          <cell r="G104">
            <v>0</v>
          </cell>
          <cell r="H104">
            <v>0</v>
          </cell>
          <cell r="I104">
            <v>1.9378663540445484</v>
          </cell>
        </row>
        <row r="105">
          <cell r="B105">
            <v>0</v>
          </cell>
          <cell r="C105">
            <v>4.4691358024691361</v>
          </cell>
          <cell r="D105">
            <v>0</v>
          </cell>
          <cell r="E105">
            <v>958.62962962962968</v>
          </cell>
          <cell r="F105">
            <v>111.72839506172839</v>
          </cell>
          <cell r="G105">
            <v>11.17283950617284</v>
          </cell>
          <cell r="H105">
            <v>0</v>
          </cell>
          <cell r="I105">
            <v>0</v>
          </cell>
        </row>
        <row r="106">
          <cell r="B106">
            <v>69.079422382671481</v>
          </cell>
          <cell r="C106">
            <v>0</v>
          </cell>
          <cell r="D106">
            <v>0</v>
          </cell>
          <cell r="E106">
            <v>1657.9061371841156</v>
          </cell>
          <cell r="F106">
            <v>0</v>
          </cell>
          <cell r="G106">
            <v>2956.5992779783392</v>
          </cell>
          <cell r="H106">
            <v>2970.415162454874</v>
          </cell>
          <cell r="I106">
            <v>0</v>
          </cell>
        </row>
        <row r="107">
          <cell r="B107">
            <v>7.1398305084745761</v>
          </cell>
          <cell r="C107">
            <v>0</v>
          </cell>
          <cell r="D107">
            <v>0</v>
          </cell>
          <cell r="E107">
            <v>71.398305084745758</v>
          </cell>
          <cell r="F107">
            <v>1356.5677966101694</v>
          </cell>
          <cell r="G107">
            <v>0</v>
          </cell>
          <cell r="H107">
            <v>239.18432203389833</v>
          </cell>
          <cell r="I107">
            <v>10.709745762711865</v>
          </cell>
        </row>
        <row r="108">
          <cell r="C108">
            <v>0</v>
          </cell>
          <cell r="D108">
            <v>0</v>
          </cell>
        </row>
        <row r="109">
          <cell r="B109">
            <v>0</v>
          </cell>
          <cell r="C109">
            <v>4.8948979591836732</v>
          </cell>
          <cell r="D109">
            <v>0</v>
          </cell>
          <cell r="E109">
            <v>1122.5632653061225</v>
          </cell>
          <cell r="F109">
            <v>146.84693877551021</v>
          </cell>
          <cell r="G109">
            <v>107.68775510204082</v>
          </cell>
          <cell r="H109">
            <v>212.11224489795919</v>
          </cell>
          <cell r="I109">
            <v>4.8948979591836732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331.40127388535035</v>
          </cell>
          <cell r="F110">
            <v>13.694267515923567</v>
          </cell>
          <cell r="G110">
            <v>13.694267515923567</v>
          </cell>
          <cell r="H110">
            <v>65.732484076433124</v>
          </cell>
          <cell r="I110">
            <v>5.4777070063694273</v>
          </cell>
        </row>
        <row r="111">
          <cell r="B111">
            <v>32.582278481012658</v>
          </cell>
          <cell r="C111">
            <v>0</v>
          </cell>
          <cell r="D111">
            <v>0</v>
          </cell>
          <cell r="E111">
            <v>123.41772151898734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512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123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110.1779359430605</v>
          </cell>
          <cell r="C114">
            <v>73.45195729537366</v>
          </cell>
          <cell r="D114">
            <v>39.021352313167256</v>
          </cell>
          <cell r="E114">
            <v>142.3131672597865</v>
          </cell>
          <cell r="F114">
            <v>413.1672597864769</v>
          </cell>
          <cell r="G114">
            <v>22.953736654804274</v>
          </cell>
          <cell r="H114">
            <v>413.1672597864769</v>
          </cell>
          <cell r="I114">
            <v>75.747330960854086</v>
          </cell>
        </row>
        <row r="115">
          <cell r="B115">
            <v>61.844660194174757</v>
          </cell>
          <cell r="C115">
            <v>0</v>
          </cell>
          <cell r="D115">
            <v>0</v>
          </cell>
          <cell r="E115">
            <v>705.15533980582495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162.96173212487412</v>
          </cell>
          <cell r="C116">
            <v>0</v>
          </cell>
          <cell r="D116">
            <v>2929.8439073514601</v>
          </cell>
          <cell r="E116">
            <v>2793.1943605236702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33.1869918699187</v>
          </cell>
          <cell r="C117">
            <v>0</v>
          </cell>
          <cell r="D117">
            <v>0</v>
          </cell>
          <cell r="E117">
            <v>345.81300813008102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16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27.09433962264151</v>
          </cell>
          <cell r="E119">
            <v>690.90566037735846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1190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252.67164179104478</v>
          </cell>
          <cell r="F121">
            <v>0</v>
          </cell>
          <cell r="G121">
            <v>0</v>
          </cell>
          <cell r="H121">
            <v>44.328358208955223</v>
          </cell>
          <cell r="I121">
            <v>0</v>
          </cell>
        </row>
        <row r="122">
          <cell r="B122">
            <v>10.76923076923077</v>
          </cell>
          <cell r="C122">
            <v>0</v>
          </cell>
          <cell r="D122">
            <v>17.230769230769234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2446.1904761904761</v>
          </cell>
          <cell r="D123">
            <v>0</v>
          </cell>
          <cell r="E123">
            <v>199.04761904761904</v>
          </cell>
          <cell r="F123">
            <v>104.76190476190477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1359.4736842105262</v>
          </cell>
          <cell r="G124">
            <v>0</v>
          </cell>
          <cell r="H124">
            <v>0</v>
          </cell>
          <cell r="I124">
            <v>116.52631578947367</v>
          </cell>
        </row>
        <row r="125">
          <cell r="B125">
            <v>20557.085321892337</v>
          </cell>
          <cell r="C125">
            <v>1874.4873316842152</v>
          </cell>
          <cell r="D125">
            <v>15.568831658506767</v>
          </cell>
          <cell r="E125">
            <v>12081.413367001252</v>
          </cell>
          <cell r="F125">
            <v>7161.6625629131131</v>
          </cell>
          <cell r="G125">
            <v>2115.1814691247296</v>
          </cell>
          <cell r="H125">
            <v>5069.2115880098036</v>
          </cell>
          <cell r="I125">
            <v>5629.6895277160475</v>
          </cell>
        </row>
        <row r="126">
          <cell r="B126">
            <v>312.03940886699507</v>
          </cell>
          <cell r="C126">
            <v>6871.1921182266005</v>
          </cell>
          <cell r="D126">
            <v>208.72906403940885</v>
          </cell>
          <cell r="E126">
            <v>3761.3399014778324</v>
          </cell>
          <cell r="F126">
            <v>4543.5467980295562</v>
          </cell>
          <cell r="G126">
            <v>409.02463054187194</v>
          </cell>
          <cell r="H126">
            <v>349.99014778325125</v>
          </cell>
          <cell r="I126">
            <v>664.13793103448279</v>
          </cell>
        </row>
        <row r="127">
          <cell r="B127">
            <v>341.44426389340271</v>
          </cell>
          <cell r="C127">
            <v>3670.5258368540785</v>
          </cell>
          <cell r="D127">
            <v>2385.6171595710107</v>
          </cell>
          <cell r="E127">
            <v>2551.8466038349043</v>
          </cell>
          <cell r="F127">
            <v>157.24406889827753</v>
          </cell>
          <cell r="G127">
            <v>3544.7305817354568</v>
          </cell>
          <cell r="H127">
            <v>826.65453363665904</v>
          </cell>
          <cell r="I127">
            <v>345.93695157621062</v>
          </cell>
        </row>
        <row r="128">
          <cell r="B128">
            <v>0</v>
          </cell>
          <cell r="C128">
            <v>0</v>
          </cell>
          <cell r="D128">
            <v>702.34899328859058</v>
          </cell>
          <cell r="E128">
            <v>0</v>
          </cell>
          <cell r="F128">
            <v>0</v>
          </cell>
          <cell r="G128">
            <v>207.65100671140939</v>
          </cell>
          <cell r="H128">
            <v>0</v>
          </cell>
          <cell r="I128">
            <v>0</v>
          </cell>
        </row>
        <row r="129">
          <cell r="B129">
            <v>0</v>
          </cell>
          <cell r="C129">
            <v>1158.0566037735848</v>
          </cell>
          <cell r="D129">
            <v>0</v>
          </cell>
          <cell r="E129">
            <v>112.98113207547171</v>
          </cell>
          <cell r="F129">
            <v>2259.6226415094338</v>
          </cell>
          <cell r="G129">
            <v>0</v>
          </cell>
          <cell r="H129">
            <v>0</v>
          </cell>
          <cell r="I129">
            <v>3954.3396226415093</v>
          </cell>
        </row>
        <row r="130">
          <cell r="B130">
            <v>144.34667586841499</v>
          </cell>
          <cell r="C130">
            <v>1865.8707154359331</v>
          </cell>
          <cell r="D130">
            <v>16.713825626869106</v>
          </cell>
          <cell r="E130">
            <v>311.48493213710606</v>
          </cell>
          <cell r="F130">
            <v>4254.4283413848625</v>
          </cell>
          <cell r="G130">
            <v>0</v>
          </cell>
          <cell r="H130">
            <v>0</v>
          </cell>
          <cell r="I130">
            <v>12.155509546813894</v>
          </cell>
        </row>
        <row r="131">
          <cell r="B131">
            <v>5654.0654867899848</v>
          </cell>
          <cell r="C131">
            <v>2187.8231275211688</v>
          </cell>
          <cell r="D131">
            <v>5101.1679325507866</v>
          </cell>
          <cell r="E131">
            <v>10383.716284478685</v>
          </cell>
          <cell r="F131">
            <v>4221.7856234327865</v>
          </cell>
          <cell r="G131">
            <v>1995.1846131482355</v>
          </cell>
          <cell r="H131">
            <v>2725.7098884326051</v>
          </cell>
          <cell r="I131">
            <v>2151.5470436457463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300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197.46153846153845</v>
          </cell>
          <cell r="C134">
            <v>1086.0384615384614</v>
          </cell>
          <cell r="D134">
            <v>0</v>
          </cell>
          <cell r="E134">
            <v>673.69230769230774</v>
          </cell>
          <cell r="F134">
            <v>1161.5384615384617</v>
          </cell>
          <cell r="G134">
            <v>0</v>
          </cell>
          <cell r="H134">
            <v>0</v>
          </cell>
          <cell r="I134">
            <v>505.26923076923077</v>
          </cell>
        </row>
        <row r="135">
          <cell r="B135">
            <v>8.3947368421052619</v>
          </cell>
          <cell r="C135">
            <v>50.368421052631575</v>
          </cell>
          <cell r="D135">
            <v>0</v>
          </cell>
          <cell r="E135">
            <v>64.359649122807014</v>
          </cell>
          <cell r="F135">
            <v>195.87719298245614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568.38559322033905</v>
          </cell>
          <cell r="C136">
            <v>24.847457627118644</v>
          </cell>
          <cell r="D136">
            <v>0</v>
          </cell>
          <cell r="E136">
            <v>0</v>
          </cell>
          <cell r="F136">
            <v>0</v>
          </cell>
          <cell r="G136">
            <v>77.648305084745758</v>
          </cell>
          <cell r="H136">
            <v>0</v>
          </cell>
          <cell r="I136">
            <v>62.118644067796609</v>
          </cell>
        </row>
        <row r="137">
          <cell r="B137">
            <v>3.7532133676092543</v>
          </cell>
          <cell r="C137">
            <v>0</v>
          </cell>
          <cell r="D137">
            <v>0</v>
          </cell>
          <cell r="E137">
            <v>87.26221079691517</v>
          </cell>
          <cell r="F137">
            <v>0</v>
          </cell>
          <cell r="G137">
            <v>0</v>
          </cell>
          <cell r="H137">
            <v>0</v>
          </cell>
          <cell r="I137">
            <v>273.9845758354756</v>
          </cell>
        </row>
        <row r="138">
          <cell r="B138">
            <v>468.52211084905656</v>
          </cell>
          <cell r="C138">
            <v>55.727299528301884</v>
          </cell>
          <cell r="D138">
            <v>0</v>
          </cell>
          <cell r="E138">
            <v>134.15831367924528</v>
          </cell>
          <cell r="F138">
            <v>928.78832547169816</v>
          </cell>
          <cell r="G138">
            <v>152.73408018867923</v>
          </cell>
          <cell r="H138">
            <v>359.13148584905662</v>
          </cell>
          <cell r="I138">
            <v>4901.9383844339618</v>
          </cell>
        </row>
        <row r="139">
          <cell r="B139">
            <v>213.22492080253431</v>
          </cell>
          <cell r="C139">
            <v>134.95248152059133</v>
          </cell>
          <cell r="D139">
            <v>580.29567053854282</v>
          </cell>
          <cell r="E139">
            <v>9.446673706441393</v>
          </cell>
          <cell r="F139">
            <v>134.95248152059133</v>
          </cell>
          <cell r="G139">
            <v>97.165786694825769</v>
          </cell>
          <cell r="H139">
            <v>10.796198521647307</v>
          </cell>
          <cell r="I139">
            <v>97.165786694825769</v>
          </cell>
        </row>
        <row r="140">
          <cell r="B140">
            <v>5.116591928251121</v>
          </cell>
          <cell r="C140">
            <v>21.928251121076233</v>
          </cell>
          <cell r="D140">
            <v>0</v>
          </cell>
          <cell r="E140">
            <v>0</v>
          </cell>
          <cell r="F140">
            <v>0</v>
          </cell>
          <cell r="G140">
            <v>99.408071748878925</v>
          </cell>
          <cell r="H140">
            <v>0</v>
          </cell>
          <cell r="I140">
            <v>36.54708520179372</v>
          </cell>
        </row>
        <row r="141">
          <cell r="B141">
            <v>3380.033860548006</v>
          </cell>
          <cell r="C141">
            <v>477.16083760302962</v>
          </cell>
          <cell r="D141">
            <v>0</v>
          </cell>
          <cell r="E141">
            <v>2573.1982624192469</v>
          </cell>
          <cell r="F141">
            <v>1127.8347070617065</v>
          </cell>
          <cell r="G141">
            <v>0</v>
          </cell>
          <cell r="H141">
            <v>0</v>
          </cell>
          <cell r="I141">
            <v>230.77233236801069</v>
          </cell>
        </row>
        <row r="143">
          <cell r="D143">
            <v>20468.713002909088</v>
          </cell>
          <cell r="E143">
            <v>410144</v>
          </cell>
          <cell r="F143">
            <v>24410.357686335436</v>
          </cell>
          <cell r="G143">
            <v>71661.544775502436</v>
          </cell>
          <cell r="H143">
            <v>32259.696625251639</v>
          </cell>
          <cell r="I143">
            <v>21096.79591973413</v>
          </cell>
        </row>
      </sheetData>
      <sheetData sheetId="12">
        <row r="82">
          <cell r="B82">
            <v>2740.5465904324597</v>
          </cell>
          <cell r="C82">
            <v>239216.04229673947</v>
          </cell>
          <cell r="D82">
            <v>114046.16260844607</v>
          </cell>
          <cell r="E82">
            <v>91310.485882690569</v>
          </cell>
          <cell r="F82">
            <v>1204.6358639263558</v>
          </cell>
          <cell r="G82">
            <v>0</v>
          </cell>
          <cell r="H82">
            <v>4365.892403805824</v>
          </cell>
          <cell r="I82">
            <v>1856.2343539592482</v>
          </cell>
        </row>
        <row r="83">
          <cell r="B83">
            <v>1197.0132657983597</v>
          </cell>
          <cell r="C83">
            <v>1663.3034249879404</v>
          </cell>
          <cell r="D83">
            <v>3126.7682103232032</v>
          </cell>
          <cell r="E83">
            <v>2022.6092619392186</v>
          </cell>
          <cell r="F83">
            <v>7458.6239749155802</v>
          </cell>
          <cell r="G83">
            <v>3740.4141341051618</v>
          </cell>
          <cell r="H83">
            <v>39350</v>
          </cell>
          <cell r="I83">
            <v>1655.229136517125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210</v>
          </cell>
          <cell r="H84">
            <v>0</v>
          </cell>
          <cell r="I84">
            <v>0</v>
          </cell>
        </row>
        <row r="85">
          <cell r="B85">
            <v>1097.4890292549042</v>
          </cell>
          <cell r="C85">
            <v>348569.71234072972</v>
          </cell>
          <cell r="D85">
            <v>95.9553249621774</v>
          </cell>
          <cell r="E85">
            <v>1325.3829260400751</v>
          </cell>
          <cell r="F85">
            <v>8096.2305436837178</v>
          </cell>
          <cell r="G85">
            <v>15123.158934820174</v>
          </cell>
          <cell r="H85">
            <v>659.69285911496968</v>
          </cell>
          <cell r="I85">
            <v>105077.07804139439</v>
          </cell>
        </row>
        <row r="86">
          <cell r="B86">
            <v>0</v>
          </cell>
          <cell r="C86">
            <v>0</v>
          </cell>
          <cell r="D86">
            <v>3297.8117854001757</v>
          </cell>
          <cell r="E86">
            <v>0</v>
          </cell>
          <cell r="F86">
            <v>43.029903254177661</v>
          </cell>
          <cell r="G86">
            <v>0</v>
          </cell>
          <cell r="H86">
            <v>5299.562884784521</v>
          </cell>
          <cell r="I86">
            <v>1144.5954265611258</v>
          </cell>
        </row>
        <row r="87">
          <cell r="B87">
            <v>0</v>
          </cell>
          <cell r="C87">
            <v>0</v>
          </cell>
          <cell r="D87">
            <v>3164.4603174603176</v>
          </cell>
          <cell r="E87">
            <v>503.47159565580614</v>
          </cell>
          <cell r="F87">
            <v>443.88011695906431</v>
          </cell>
          <cell r="G87">
            <v>114.59899749373433</v>
          </cell>
          <cell r="H87">
            <v>1260.5889724310775</v>
          </cell>
          <cell r="I87">
            <v>0</v>
          </cell>
        </row>
        <row r="88">
          <cell r="B88">
            <v>0</v>
          </cell>
          <cell r="C88">
            <v>4</v>
          </cell>
          <cell r="D88">
            <v>5289</v>
          </cell>
          <cell r="E88">
            <v>11</v>
          </cell>
          <cell r="F88">
            <v>375</v>
          </cell>
          <cell r="G88">
            <v>468</v>
          </cell>
          <cell r="H88">
            <v>2375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397</v>
          </cell>
          <cell r="G89">
            <v>0</v>
          </cell>
          <cell r="H89">
            <v>0</v>
          </cell>
          <cell r="I89">
            <v>0</v>
          </cell>
        </row>
        <row r="90">
          <cell r="B90">
            <v>106.71978513876452</v>
          </cell>
          <cell r="C90">
            <v>457.77170993733205</v>
          </cell>
          <cell r="D90">
            <v>752.65532676812882</v>
          </cell>
          <cell r="E90">
            <v>117.95344673231868</v>
          </cell>
          <cell r="F90">
            <v>2134.3957027752913</v>
          </cell>
          <cell r="G90">
            <v>0</v>
          </cell>
          <cell r="H90">
            <v>8809.9991047448511</v>
          </cell>
          <cell r="I90">
            <v>168.5049239033124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270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564.38550922761431</v>
          </cell>
          <cell r="C92">
            <v>1368.3007518796992</v>
          </cell>
          <cell r="D92">
            <v>7.1961722488038271</v>
          </cell>
          <cell r="E92">
            <v>4104</v>
          </cell>
          <cell r="F92">
            <v>205.60492139439503</v>
          </cell>
          <cell r="G92">
            <v>239.52973342447018</v>
          </cell>
          <cell r="H92">
            <v>1941.9384825700615</v>
          </cell>
          <cell r="I92">
            <v>89.438140806561847</v>
          </cell>
        </row>
        <row r="93">
          <cell r="B93">
            <v>0</v>
          </cell>
          <cell r="C93">
            <v>582</v>
          </cell>
          <cell r="D93">
            <v>0</v>
          </cell>
          <cell r="E93">
            <v>70.503597122302153</v>
          </cell>
          <cell r="F93">
            <v>2820.1438848920861</v>
          </cell>
          <cell r="G93">
            <v>0</v>
          </cell>
          <cell r="H93">
            <v>0</v>
          </cell>
          <cell r="I93">
            <v>123.38129496402877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2845</v>
          </cell>
          <cell r="F94">
            <v>488.73151750972772</v>
          </cell>
          <cell r="G94">
            <v>90.505836575875506</v>
          </cell>
          <cell r="H94">
            <v>228.07470817120625</v>
          </cell>
          <cell r="I94">
            <v>0</v>
          </cell>
        </row>
        <row r="95">
          <cell r="B95">
            <v>277</v>
          </cell>
          <cell r="C95">
            <v>1255</v>
          </cell>
          <cell r="D95">
            <v>122</v>
          </cell>
          <cell r="E95">
            <v>652.00000000000011</v>
          </cell>
          <cell r="F95">
            <v>1575</v>
          </cell>
          <cell r="G95">
            <v>532</v>
          </cell>
          <cell r="H95">
            <v>18</v>
          </cell>
          <cell r="I95">
            <v>58</v>
          </cell>
        </row>
        <row r="96">
          <cell r="B96">
            <v>4068.391953887779</v>
          </cell>
          <cell r="C96">
            <v>4228.3848958946019</v>
          </cell>
          <cell r="D96">
            <v>2998.7248558993065</v>
          </cell>
          <cell r="E96">
            <v>11484.064815904012</v>
          </cell>
          <cell r="F96">
            <v>1291.3716033407836</v>
          </cell>
          <cell r="G96">
            <v>588.5454652393837</v>
          </cell>
          <cell r="H96">
            <v>3487.8461357487358</v>
          </cell>
          <cell r="I96">
            <v>997.67027408540196</v>
          </cell>
        </row>
        <row r="97">
          <cell r="B97">
            <v>0</v>
          </cell>
          <cell r="C97">
            <v>32.222222222222221</v>
          </cell>
          <cell r="D97">
            <v>0</v>
          </cell>
          <cell r="E97">
            <v>0</v>
          </cell>
          <cell r="F97">
            <v>112.77777777777779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575.2198852772467</v>
          </cell>
          <cell r="C98">
            <v>1139.2549394518803</v>
          </cell>
          <cell r="D98">
            <v>615.16571064372215</v>
          </cell>
          <cell r="E98">
            <v>3003.9260675589549</v>
          </cell>
          <cell r="F98">
            <v>407.44741873804969</v>
          </cell>
          <cell r="G98">
            <v>490.53473550031867</v>
          </cell>
          <cell r="H98">
            <v>1219.1465901848312</v>
          </cell>
          <cell r="I98">
            <v>70.304652644996807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187.65868263473058</v>
          </cell>
          <cell r="C100">
            <v>2431</v>
          </cell>
          <cell r="D100">
            <v>382.92514970059887</v>
          </cell>
          <cell r="E100">
            <v>2158.0748502994015</v>
          </cell>
          <cell r="F100">
            <v>2193.5778443113777</v>
          </cell>
          <cell r="G100">
            <v>1328.8263473053894</v>
          </cell>
          <cell r="H100">
            <v>649.19760479041929</v>
          </cell>
          <cell r="I100">
            <v>679.6287425149701</v>
          </cell>
        </row>
        <row r="101">
          <cell r="B101">
            <v>197.67281740567336</v>
          </cell>
          <cell r="C101">
            <v>30.309832002203251</v>
          </cell>
          <cell r="D101">
            <v>187.13026714403748</v>
          </cell>
          <cell r="E101">
            <v>3081.0603139630953</v>
          </cell>
          <cell r="F101">
            <v>158.1382539245387</v>
          </cell>
          <cell r="G101">
            <v>342.63288350316719</v>
          </cell>
          <cell r="H101">
            <v>761.69925640319468</v>
          </cell>
          <cell r="I101">
            <v>26.356375654089781</v>
          </cell>
        </row>
        <row r="102">
          <cell r="B102">
            <v>1326.7238180395664</v>
          </cell>
          <cell r="C102">
            <v>0</v>
          </cell>
          <cell r="D102">
            <v>72.963116128311171</v>
          </cell>
          <cell r="E102">
            <v>1167.4098580529787</v>
          </cell>
          <cell r="F102">
            <v>548.89683692857943</v>
          </cell>
          <cell r="G102">
            <v>481.95819827875266</v>
          </cell>
          <cell r="H102">
            <v>2391.0481725718118</v>
          </cell>
          <cell r="I102">
            <v>0</v>
          </cell>
        </row>
        <row r="103">
          <cell r="B103">
            <v>110.31984585741813</v>
          </cell>
          <cell r="C103">
            <v>1.6223506743737959</v>
          </cell>
          <cell r="D103">
            <v>0</v>
          </cell>
          <cell r="E103">
            <v>447.76878612716757</v>
          </cell>
          <cell r="F103">
            <v>275.79961464354534</v>
          </cell>
          <cell r="G103">
            <v>0</v>
          </cell>
          <cell r="H103">
            <v>0</v>
          </cell>
          <cell r="I103">
            <v>6.4894026974951835</v>
          </cell>
        </row>
        <row r="104">
          <cell r="B104">
            <v>27.279077890324835</v>
          </cell>
          <cell r="C104">
            <v>2.1823262312259866</v>
          </cell>
          <cell r="D104">
            <v>0</v>
          </cell>
          <cell r="E104">
            <v>1529.8106880894165</v>
          </cell>
          <cell r="F104">
            <v>0</v>
          </cell>
          <cell r="G104">
            <v>0</v>
          </cell>
          <cell r="H104">
            <v>0</v>
          </cell>
          <cell r="I104">
            <v>2.7279077890324834</v>
          </cell>
        </row>
        <row r="105">
          <cell r="B105">
            <v>0</v>
          </cell>
          <cell r="C105">
            <v>2.3051948051948052</v>
          </cell>
          <cell r="D105">
            <v>0</v>
          </cell>
          <cell r="E105">
            <v>1325.487012987013</v>
          </cell>
          <cell r="F105">
            <v>86.444805194805198</v>
          </cell>
          <cell r="G105">
            <v>5.7629870129870122</v>
          </cell>
          <cell r="H105">
            <v>0</v>
          </cell>
          <cell r="I105">
            <v>0</v>
          </cell>
        </row>
        <row r="106">
          <cell r="B106">
            <v>7.2096480582524274</v>
          </cell>
          <cell r="C106">
            <v>0</v>
          </cell>
          <cell r="D106">
            <v>0</v>
          </cell>
          <cell r="E106">
            <v>7498.0339805825242</v>
          </cell>
          <cell r="F106">
            <v>0</v>
          </cell>
          <cell r="G106">
            <v>211.48300970873785</v>
          </cell>
          <cell r="H106">
            <v>204.27336165048544</v>
          </cell>
          <cell r="I106">
            <v>0</v>
          </cell>
        </row>
        <row r="107">
          <cell r="B107">
            <v>15.790067720090292</v>
          </cell>
          <cell r="C107">
            <v>3.1580135440180577</v>
          </cell>
          <cell r="D107">
            <v>15.790067720090292</v>
          </cell>
          <cell r="E107">
            <v>110.53047404063204</v>
          </cell>
          <cell r="F107">
            <v>1136.884875846501</v>
          </cell>
          <cell r="G107">
            <v>0</v>
          </cell>
          <cell r="H107">
            <v>110.53047404063204</v>
          </cell>
          <cell r="I107">
            <v>6.3160270880361153</v>
          </cell>
        </row>
        <row r="108">
          <cell r="C108">
            <v>0</v>
          </cell>
          <cell r="D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1513.7500000000005</v>
          </cell>
          <cell r="F109">
            <v>87.5</v>
          </cell>
          <cell r="G109">
            <v>10.500000000000002</v>
          </cell>
          <cell r="H109">
            <v>12.250000000000002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476.31569343065695</v>
          </cell>
          <cell r="F110">
            <v>14.260948905109494</v>
          </cell>
          <cell r="G110">
            <v>24.718978102189787</v>
          </cell>
          <cell r="H110">
            <v>5.7043795620437967</v>
          </cell>
          <cell r="I110">
            <v>0</v>
          </cell>
        </row>
        <row r="111">
          <cell r="B111">
            <v>35.573122529644266</v>
          </cell>
          <cell r="C111">
            <v>0</v>
          </cell>
          <cell r="D111">
            <v>0</v>
          </cell>
          <cell r="E111">
            <v>251.24110671936802</v>
          </cell>
          <cell r="F111">
            <v>0</v>
          </cell>
          <cell r="G111">
            <v>0</v>
          </cell>
          <cell r="H111">
            <v>0</v>
          </cell>
          <cell r="I111">
            <v>1.1857707509881421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235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410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169.34973637961338</v>
          </cell>
          <cell r="C114">
            <v>280.19683655536028</v>
          </cell>
          <cell r="D114">
            <v>27.711775043936736</v>
          </cell>
          <cell r="E114">
            <v>274.03866432337441</v>
          </cell>
          <cell r="F114">
            <v>292.51318101933219</v>
          </cell>
          <cell r="G114">
            <v>0</v>
          </cell>
          <cell r="H114">
            <v>585.02636203866439</v>
          </cell>
          <cell r="I114">
            <v>123.16344463971885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1524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85.984095427435392</v>
          </cell>
          <cell r="C116">
            <v>0</v>
          </cell>
          <cell r="D116">
            <v>1887.3508946322067</v>
          </cell>
          <cell r="E116">
            <v>1483.6650099403601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92.446247464503045</v>
          </cell>
          <cell r="C117">
            <v>0</v>
          </cell>
          <cell r="D117">
            <v>0</v>
          </cell>
          <cell r="E117">
            <v>118.55375253550005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32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36.407766990291265</v>
          </cell>
          <cell r="E119">
            <v>588.59223300970871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601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419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26.5</v>
          </cell>
          <cell r="C122">
            <v>0</v>
          </cell>
          <cell r="D122">
            <v>132.5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2888.1469816272966</v>
          </cell>
          <cell r="D123">
            <v>0</v>
          </cell>
          <cell r="E123">
            <v>123.8530183727034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1564</v>
          </cell>
        </row>
        <row r="125">
          <cell r="B125">
            <v>23223.251913265303</v>
          </cell>
          <cell r="C125">
            <v>4460.4158163265311</v>
          </cell>
          <cell r="D125">
            <v>0</v>
          </cell>
          <cell r="E125">
            <v>14451.598067111461</v>
          </cell>
          <cell r="F125">
            <v>11430.747890502354</v>
          </cell>
          <cell r="G125">
            <v>7872.8576824960746</v>
          </cell>
          <cell r="H125">
            <v>9558.566669937205</v>
          </cell>
          <cell r="I125">
            <v>5023.5619603610676</v>
          </cell>
        </row>
        <row r="126">
          <cell r="B126">
            <v>271.26404494382024</v>
          </cell>
          <cell r="C126">
            <v>10100.308988764044</v>
          </cell>
          <cell r="D126">
            <v>36.657303370786515</v>
          </cell>
          <cell r="E126">
            <v>3394.4662921348313</v>
          </cell>
          <cell r="F126">
            <v>4765.4494382022476</v>
          </cell>
          <cell r="G126">
            <v>410.56179775280896</v>
          </cell>
          <cell r="H126">
            <v>610.95505617977528</v>
          </cell>
          <cell r="I126">
            <v>420.33707865168537</v>
          </cell>
        </row>
        <row r="127">
          <cell r="B127">
            <v>286.28971962616828</v>
          </cell>
          <cell r="C127">
            <v>2656.1323987538944</v>
          </cell>
          <cell r="D127">
            <v>1174.3180166147458</v>
          </cell>
          <cell r="E127">
            <v>1640.8642263759091</v>
          </cell>
          <cell r="F127">
            <v>1206.1279854620977</v>
          </cell>
          <cell r="G127">
            <v>2990.1370716510905</v>
          </cell>
          <cell r="H127">
            <v>164.35150571131885</v>
          </cell>
          <cell r="I127">
            <v>92.779075804776753</v>
          </cell>
        </row>
        <row r="128">
          <cell r="B128">
            <v>98.227146814404421</v>
          </cell>
          <cell r="C128">
            <v>0</v>
          </cell>
          <cell r="D128">
            <v>463.8504155124653</v>
          </cell>
          <cell r="E128">
            <v>0</v>
          </cell>
          <cell r="F128">
            <v>0</v>
          </cell>
          <cell r="G128">
            <v>81.855955678670341</v>
          </cell>
          <cell r="H128">
            <v>0</v>
          </cell>
          <cell r="I128">
            <v>341.06648199445988</v>
          </cell>
        </row>
        <row r="129">
          <cell r="B129">
            <v>0</v>
          </cell>
          <cell r="C129">
            <v>336.74664651426411</v>
          </cell>
          <cell r="D129">
            <v>0</v>
          </cell>
          <cell r="E129">
            <v>619.61382958624608</v>
          </cell>
          <cell r="F129">
            <v>2062.5732098998678</v>
          </cell>
          <cell r="G129">
            <v>0</v>
          </cell>
          <cell r="H129">
            <v>0</v>
          </cell>
          <cell r="I129">
            <v>5893.0663139996213</v>
          </cell>
        </row>
        <row r="130">
          <cell r="B130">
            <v>126.12138429752066</v>
          </cell>
          <cell r="C130">
            <v>3017.3946280991736</v>
          </cell>
          <cell r="D130">
            <v>0</v>
          </cell>
          <cell r="E130">
            <v>47.59297520661157</v>
          </cell>
          <cell r="F130">
            <v>5949.121900826447</v>
          </cell>
          <cell r="G130">
            <v>0</v>
          </cell>
          <cell r="H130">
            <v>0</v>
          </cell>
          <cell r="I130">
            <v>73.769111570247929</v>
          </cell>
        </row>
        <row r="131">
          <cell r="B131">
            <v>4641.0065420183337</v>
          </cell>
          <cell r="C131">
            <v>2838.2764608488474</v>
          </cell>
          <cell r="D131">
            <v>7994.7819327222069</v>
          </cell>
          <cell r="E131">
            <v>11932.28405282074</v>
          </cell>
          <cell r="F131">
            <v>3608.4925089851795</v>
          </cell>
          <cell r="G131">
            <v>4104.2811856398657</v>
          </cell>
          <cell r="H131">
            <v>1984.6708799418489</v>
          </cell>
          <cell r="I131">
            <v>441.20643702297787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265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265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254.60538532961931</v>
          </cell>
          <cell r="C134">
            <v>712.89507892293409</v>
          </cell>
          <cell r="D134">
            <v>164.74466109563602</v>
          </cell>
          <cell r="E134">
            <v>344.46610956360263</v>
          </cell>
          <cell r="F134">
            <v>2096.7502321262768</v>
          </cell>
          <cell r="G134">
            <v>0</v>
          </cell>
          <cell r="H134">
            <v>0</v>
          </cell>
          <cell r="I134">
            <v>2878.5385329619312</v>
          </cell>
        </row>
        <row r="135">
          <cell r="B135">
            <v>0</v>
          </cell>
          <cell r="C135">
            <v>112.82608695652173</v>
          </cell>
          <cell r="D135">
            <v>0</v>
          </cell>
          <cell r="E135">
            <v>125.36231884057972</v>
          </cell>
          <cell r="F135">
            <v>626.8115942028985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38</v>
          </cell>
          <cell r="C136">
            <v>2</v>
          </cell>
          <cell r="D136">
            <v>0</v>
          </cell>
          <cell r="E136">
            <v>0</v>
          </cell>
          <cell r="F136">
            <v>0</v>
          </cell>
          <cell r="G136">
            <v>10</v>
          </cell>
          <cell r="H136">
            <v>0</v>
          </cell>
          <cell r="I136">
            <v>0</v>
          </cell>
        </row>
        <row r="137">
          <cell r="B137">
            <v>5</v>
          </cell>
          <cell r="C137">
            <v>0</v>
          </cell>
          <cell r="D137">
            <v>0</v>
          </cell>
          <cell r="E137">
            <v>93</v>
          </cell>
          <cell r="F137">
            <v>0</v>
          </cell>
          <cell r="G137">
            <v>0</v>
          </cell>
          <cell r="H137">
            <v>35</v>
          </cell>
          <cell r="I137">
            <v>264</v>
          </cell>
        </row>
        <row r="138">
          <cell r="B138">
            <v>91.935440484196363</v>
          </cell>
          <cell r="C138">
            <v>0</v>
          </cell>
          <cell r="D138">
            <v>1477.2353732347008</v>
          </cell>
          <cell r="E138">
            <v>0</v>
          </cell>
          <cell r="F138">
            <v>1078.1519838601209</v>
          </cell>
          <cell r="G138">
            <v>0</v>
          </cell>
          <cell r="H138">
            <v>1136.6563550773369</v>
          </cell>
          <cell r="I138">
            <v>2430.0208473436451</v>
          </cell>
        </row>
        <row r="139">
          <cell r="B139">
            <v>256.42351046698872</v>
          </cell>
          <cell r="C139">
            <v>125.99355877616746</v>
          </cell>
          <cell r="D139">
            <v>332.72946859903385</v>
          </cell>
          <cell r="E139">
            <v>6.210950080515298</v>
          </cell>
          <cell r="F139">
            <v>204.07407407407408</v>
          </cell>
          <cell r="G139">
            <v>176.56843800322059</v>
          </cell>
          <cell r="H139">
            <v>0</v>
          </cell>
          <cell r="I139">
            <v>0</v>
          </cell>
        </row>
        <row r="140">
          <cell r="B140">
            <v>6.9426751592356686</v>
          </cell>
          <cell r="C140">
            <v>10.414012738853504</v>
          </cell>
          <cell r="D140">
            <v>17.703821656050955</v>
          </cell>
          <cell r="E140">
            <v>0</v>
          </cell>
          <cell r="F140">
            <v>0</v>
          </cell>
          <cell r="G140">
            <v>53.111464968152866</v>
          </cell>
          <cell r="H140">
            <v>5.2070063694267521</v>
          </cell>
          <cell r="I140">
            <v>15.621019108280255</v>
          </cell>
        </row>
        <row r="141">
          <cell r="B141">
            <v>730.40468583599579</v>
          </cell>
          <cell r="C141">
            <v>205.5324813631523</v>
          </cell>
          <cell r="D141">
            <v>84.9307774227902</v>
          </cell>
          <cell r="E141">
            <v>2434.1160809371672</v>
          </cell>
          <cell r="F141">
            <v>1027.6624068157614</v>
          </cell>
          <cell r="G141">
            <v>25.47923322683706</v>
          </cell>
          <cell r="H141">
            <v>0</v>
          </cell>
          <cell r="I141">
            <v>276.87433439829607</v>
          </cell>
        </row>
        <row r="143">
          <cell r="D143">
            <v>24131.251276192437</v>
          </cell>
          <cell r="E143">
            <v>402144</v>
          </cell>
          <cell r="F143">
            <v>33799.53954884698</v>
          </cell>
          <cell r="G143">
            <v>56975.974425517765</v>
          </cell>
          <cell r="H143">
            <v>35477.847310766789</v>
          </cell>
          <cell r="I143">
            <v>14356.567214949931</v>
          </cell>
        </row>
      </sheetData>
      <sheetData sheetId="13">
        <row r="82">
          <cell r="B82">
            <v>1372</v>
          </cell>
          <cell r="C82">
            <v>149066</v>
          </cell>
          <cell r="D82">
            <v>49846</v>
          </cell>
          <cell r="E82">
            <v>38301</v>
          </cell>
          <cell r="F82">
            <v>1482</v>
          </cell>
          <cell r="G82">
            <v>0</v>
          </cell>
          <cell r="H82">
            <v>2652</v>
          </cell>
          <cell r="I82">
            <v>3395</v>
          </cell>
        </row>
        <row r="83">
          <cell r="B83">
            <v>968</v>
          </cell>
          <cell r="C83">
            <v>919</v>
          </cell>
          <cell r="D83">
            <v>2120</v>
          </cell>
          <cell r="E83">
            <v>824</v>
          </cell>
          <cell r="F83">
            <v>970</v>
          </cell>
          <cell r="G83">
            <v>3471</v>
          </cell>
          <cell r="H83">
            <v>6808</v>
          </cell>
          <cell r="I83">
            <v>4065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54</v>
          </cell>
          <cell r="I84">
            <v>0</v>
          </cell>
        </row>
        <row r="85">
          <cell r="B85">
            <v>181</v>
          </cell>
          <cell r="C85">
            <v>178815</v>
          </cell>
          <cell r="D85">
            <v>0</v>
          </cell>
          <cell r="E85">
            <v>247</v>
          </cell>
          <cell r="F85">
            <v>100350</v>
          </cell>
          <cell r="G85">
            <v>10</v>
          </cell>
          <cell r="H85">
            <v>215</v>
          </cell>
          <cell r="I85">
            <v>205659</v>
          </cell>
        </row>
        <row r="86">
          <cell r="B86">
            <v>0</v>
          </cell>
          <cell r="C86">
            <v>40</v>
          </cell>
          <cell r="D86">
            <v>195</v>
          </cell>
          <cell r="E86">
            <v>0</v>
          </cell>
          <cell r="F86">
            <v>0</v>
          </cell>
          <cell r="G86">
            <v>0</v>
          </cell>
          <cell r="H86">
            <v>1050</v>
          </cell>
          <cell r="I86">
            <v>1437</v>
          </cell>
        </row>
        <row r="87">
          <cell r="B87">
            <v>0</v>
          </cell>
          <cell r="D87">
            <v>70</v>
          </cell>
          <cell r="E87">
            <v>565</v>
          </cell>
          <cell r="F87">
            <v>160</v>
          </cell>
          <cell r="G87">
            <v>100</v>
          </cell>
          <cell r="H87">
            <v>2426</v>
          </cell>
          <cell r="I87">
            <v>0</v>
          </cell>
        </row>
        <row r="88">
          <cell r="B88">
            <v>0</v>
          </cell>
          <cell r="C88">
            <v>36</v>
          </cell>
          <cell r="D88">
            <v>214</v>
          </cell>
          <cell r="E88">
            <v>22</v>
          </cell>
          <cell r="F88">
            <v>210</v>
          </cell>
          <cell r="G88">
            <v>297</v>
          </cell>
          <cell r="H88">
            <v>3176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2590</v>
          </cell>
          <cell r="G89">
            <v>0</v>
          </cell>
          <cell r="H89">
            <v>0</v>
          </cell>
          <cell r="I89">
            <v>0</v>
          </cell>
        </row>
        <row r="90">
          <cell r="B90">
            <v>0</v>
          </cell>
          <cell r="C90">
            <v>109</v>
          </cell>
          <cell r="D90">
            <v>363</v>
          </cell>
          <cell r="E90">
            <v>19</v>
          </cell>
          <cell r="F90">
            <v>350</v>
          </cell>
          <cell r="G90">
            <v>219</v>
          </cell>
          <cell r="H90">
            <v>5513</v>
          </cell>
          <cell r="I90">
            <v>322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310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1132</v>
          </cell>
          <cell r="C92">
            <v>256</v>
          </cell>
          <cell r="D92">
            <v>13</v>
          </cell>
          <cell r="E92">
            <v>2013</v>
          </cell>
          <cell r="F92">
            <v>300</v>
          </cell>
          <cell r="G92">
            <v>185</v>
          </cell>
          <cell r="H92">
            <v>2541</v>
          </cell>
          <cell r="I92">
            <v>205</v>
          </cell>
        </row>
        <row r="93">
          <cell r="B93">
            <v>0</v>
          </cell>
          <cell r="C93">
            <v>571</v>
          </cell>
          <cell r="E93">
            <v>10</v>
          </cell>
          <cell r="F93">
            <v>243</v>
          </cell>
          <cell r="G93">
            <v>110</v>
          </cell>
          <cell r="I93">
            <v>432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2585</v>
          </cell>
          <cell r="F94">
            <v>140</v>
          </cell>
          <cell r="G94">
            <v>200</v>
          </cell>
          <cell r="H94">
            <v>41</v>
          </cell>
          <cell r="I94">
            <v>0</v>
          </cell>
        </row>
        <row r="95">
          <cell r="B95">
            <v>250</v>
          </cell>
          <cell r="C95">
            <v>1181</v>
          </cell>
          <cell r="D95">
            <v>70</v>
          </cell>
          <cell r="E95">
            <v>663</v>
          </cell>
          <cell r="F95">
            <v>3125</v>
          </cell>
          <cell r="G95">
            <v>443</v>
          </cell>
          <cell r="H95">
            <v>0</v>
          </cell>
          <cell r="I95">
            <v>56</v>
          </cell>
        </row>
        <row r="96">
          <cell r="B96">
            <v>4128</v>
          </cell>
          <cell r="C96">
            <v>3191</v>
          </cell>
          <cell r="D96">
            <v>2946</v>
          </cell>
          <cell r="E96">
            <v>8087</v>
          </cell>
          <cell r="F96">
            <v>810</v>
          </cell>
          <cell r="G96">
            <v>447</v>
          </cell>
          <cell r="H96">
            <v>2454</v>
          </cell>
          <cell r="I96">
            <v>1433</v>
          </cell>
        </row>
        <row r="97">
          <cell r="B97">
            <v>0</v>
          </cell>
          <cell r="C97">
            <v>53</v>
          </cell>
          <cell r="D97">
            <v>0</v>
          </cell>
          <cell r="E97">
            <v>0</v>
          </cell>
          <cell r="F97">
            <v>30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477</v>
          </cell>
          <cell r="C98">
            <v>528</v>
          </cell>
          <cell r="D98">
            <v>1020</v>
          </cell>
          <cell r="E98">
            <v>1621</v>
          </cell>
          <cell r="F98">
            <v>335</v>
          </cell>
          <cell r="G98">
            <v>459</v>
          </cell>
          <cell r="H98">
            <v>532</v>
          </cell>
          <cell r="I98">
            <v>83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89</v>
          </cell>
          <cell r="C100">
            <v>38</v>
          </cell>
          <cell r="D100">
            <v>1306</v>
          </cell>
          <cell r="E100">
            <v>1048</v>
          </cell>
          <cell r="F100">
            <v>1270</v>
          </cell>
          <cell r="G100">
            <v>192</v>
          </cell>
          <cell r="H100">
            <v>203</v>
          </cell>
          <cell r="I100">
            <v>608</v>
          </cell>
        </row>
        <row r="101">
          <cell r="B101">
            <v>98</v>
          </cell>
          <cell r="C101">
            <v>16</v>
          </cell>
          <cell r="D101">
            <v>135</v>
          </cell>
          <cell r="E101">
            <v>607</v>
          </cell>
          <cell r="F101">
            <v>70</v>
          </cell>
          <cell r="G101">
            <v>84</v>
          </cell>
          <cell r="H101">
            <v>796</v>
          </cell>
          <cell r="I101">
            <v>19</v>
          </cell>
        </row>
        <row r="102">
          <cell r="B102">
            <v>691</v>
          </cell>
          <cell r="C102">
            <v>0</v>
          </cell>
          <cell r="D102">
            <v>765</v>
          </cell>
          <cell r="E102">
            <v>21</v>
          </cell>
          <cell r="F102">
            <v>230</v>
          </cell>
          <cell r="G102">
            <v>1363</v>
          </cell>
          <cell r="H102">
            <v>1051</v>
          </cell>
          <cell r="I102">
            <v>0</v>
          </cell>
        </row>
        <row r="103">
          <cell r="B103">
            <v>58</v>
          </cell>
          <cell r="C103">
            <v>2</v>
          </cell>
          <cell r="D103">
            <v>0</v>
          </cell>
          <cell r="E103">
            <v>96</v>
          </cell>
          <cell r="F103">
            <v>85</v>
          </cell>
          <cell r="G103">
            <v>0</v>
          </cell>
          <cell r="H103">
            <v>40</v>
          </cell>
          <cell r="I103">
            <v>0</v>
          </cell>
        </row>
        <row r="104">
          <cell r="B104">
            <v>31</v>
          </cell>
          <cell r="C104">
            <v>7</v>
          </cell>
          <cell r="D104">
            <v>0</v>
          </cell>
          <cell r="E104">
            <v>1558</v>
          </cell>
          <cell r="F104">
            <v>5</v>
          </cell>
          <cell r="G104">
            <v>0</v>
          </cell>
          <cell r="H104">
            <v>496</v>
          </cell>
          <cell r="I104">
            <v>3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645</v>
          </cell>
          <cell r="F105">
            <v>75</v>
          </cell>
          <cell r="G105">
            <v>1</v>
          </cell>
          <cell r="H105">
            <v>0</v>
          </cell>
          <cell r="I105">
            <v>0</v>
          </cell>
        </row>
        <row r="106">
          <cell r="B106">
            <v>1</v>
          </cell>
          <cell r="C106">
            <v>0</v>
          </cell>
          <cell r="D106">
            <v>1020</v>
          </cell>
          <cell r="E106">
            <v>3120</v>
          </cell>
          <cell r="F106">
            <v>0</v>
          </cell>
          <cell r="G106">
            <v>1240</v>
          </cell>
          <cell r="H106">
            <v>304</v>
          </cell>
          <cell r="I106">
            <v>0</v>
          </cell>
        </row>
        <row r="107">
          <cell r="B107">
            <v>5</v>
          </cell>
          <cell r="C107">
            <v>1</v>
          </cell>
          <cell r="D107">
            <v>0</v>
          </cell>
          <cell r="E107">
            <v>32</v>
          </cell>
          <cell r="F107">
            <v>490</v>
          </cell>
          <cell r="G107">
            <v>0</v>
          </cell>
          <cell r="H107">
            <v>30</v>
          </cell>
          <cell r="I107">
            <v>7</v>
          </cell>
        </row>
        <row r="108">
          <cell r="C108">
            <v>0</v>
          </cell>
          <cell r="D108">
            <v>0</v>
          </cell>
        </row>
        <row r="109">
          <cell r="B109">
            <v>1</v>
          </cell>
          <cell r="C109">
            <v>0</v>
          </cell>
          <cell r="D109">
            <v>0</v>
          </cell>
          <cell r="E109">
            <v>867</v>
          </cell>
          <cell r="F109">
            <v>175</v>
          </cell>
          <cell r="G109">
            <v>1</v>
          </cell>
          <cell r="H109">
            <v>86</v>
          </cell>
          <cell r="I109">
            <v>0</v>
          </cell>
        </row>
        <row r="110">
          <cell r="B110">
            <v>1</v>
          </cell>
          <cell r="C110">
            <v>0</v>
          </cell>
          <cell r="D110">
            <v>0</v>
          </cell>
          <cell r="E110">
            <v>259</v>
          </cell>
          <cell r="F110">
            <v>20</v>
          </cell>
          <cell r="G110">
            <v>1</v>
          </cell>
          <cell r="H110">
            <v>36</v>
          </cell>
          <cell r="I110">
            <v>2</v>
          </cell>
        </row>
        <row r="111">
          <cell r="B111">
            <v>29</v>
          </cell>
          <cell r="C111">
            <v>0</v>
          </cell>
          <cell r="D111">
            <v>0</v>
          </cell>
          <cell r="E111">
            <v>331</v>
          </cell>
          <cell r="F111">
            <v>0</v>
          </cell>
          <cell r="G111">
            <v>0</v>
          </cell>
          <cell r="H111">
            <v>99</v>
          </cell>
          <cell r="I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380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185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45</v>
          </cell>
          <cell r="C114">
            <v>91</v>
          </cell>
          <cell r="D114">
            <v>54</v>
          </cell>
          <cell r="E114">
            <v>105</v>
          </cell>
          <cell r="F114">
            <v>90</v>
          </cell>
          <cell r="G114">
            <v>0</v>
          </cell>
          <cell r="H114">
            <v>312</v>
          </cell>
          <cell r="I114">
            <v>204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41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33</v>
          </cell>
          <cell r="C116">
            <v>0</v>
          </cell>
          <cell r="D116">
            <v>25</v>
          </cell>
          <cell r="E116">
            <v>970</v>
          </cell>
          <cell r="F116">
            <v>0</v>
          </cell>
          <cell r="G116">
            <v>0</v>
          </cell>
          <cell r="H116">
            <v>957</v>
          </cell>
          <cell r="I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10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213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60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127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0</v>
          </cell>
          <cell r="C122">
            <v>0</v>
          </cell>
          <cell r="D122">
            <v>15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311</v>
          </cell>
          <cell r="D123">
            <v>0</v>
          </cell>
          <cell r="E123">
            <v>524</v>
          </cell>
          <cell r="F123">
            <v>0</v>
          </cell>
          <cell r="G123">
            <v>537</v>
          </cell>
          <cell r="H123">
            <v>0</v>
          </cell>
          <cell r="I123">
            <v>13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3273</v>
          </cell>
          <cell r="C125">
            <v>1323</v>
          </cell>
          <cell r="D125">
            <v>0</v>
          </cell>
          <cell r="E125">
            <v>3836</v>
          </cell>
          <cell r="F125">
            <v>2773</v>
          </cell>
          <cell r="G125">
            <v>4516</v>
          </cell>
          <cell r="H125">
            <v>3987</v>
          </cell>
          <cell r="I125">
            <v>2979</v>
          </cell>
        </row>
        <row r="126">
          <cell r="B126">
            <v>100</v>
          </cell>
          <cell r="C126">
            <v>3380</v>
          </cell>
          <cell r="D126">
            <v>7408</v>
          </cell>
          <cell r="E126">
            <v>1491</v>
          </cell>
          <cell r="F126">
            <v>2150</v>
          </cell>
          <cell r="G126">
            <v>208</v>
          </cell>
          <cell r="H126">
            <v>130</v>
          </cell>
          <cell r="I126">
            <v>1131</v>
          </cell>
        </row>
        <row r="127">
          <cell r="B127">
            <v>20</v>
          </cell>
          <cell r="C127">
            <v>1977</v>
          </cell>
          <cell r="D127">
            <v>174</v>
          </cell>
          <cell r="E127">
            <v>905</v>
          </cell>
          <cell r="F127">
            <v>430</v>
          </cell>
          <cell r="G127">
            <v>1698</v>
          </cell>
          <cell r="H127">
            <v>109</v>
          </cell>
          <cell r="I127">
            <v>576</v>
          </cell>
        </row>
        <row r="128">
          <cell r="B128">
            <v>186</v>
          </cell>
          <cell r="C128">
            <v>0</v>
          </cell>
          <cell r="D128">
            <v>234</v>
          </cell>
          <cell r="E128">
            <v>0</v>
          </cell>
          <cell r="F128">
            <v>0</v>
          </cell>
          <cell r="G128">
            <v>242</v>
          </cell>
          <cell r="H128">
            <v>137</v>
          </cell>
          <cell r="I128">
            <v>178</v>
          </cell>
        </row>
        <row r="129">
          <cell r="B129">
            <v>0</v>
          </cell>
          <cell r="C129">
            <v>628</v>
          </cell>
          <cell r="D129">
            <v>17</v>
          </cell>
          <cell r="E129">
            <v>368</v>
          </cell>
          <cell r="F129">
            <v>690</v>
          </cell>
          <cell r="G129">
            <v>25</v>
          </cell>
          <cell r="H129">
            <v>0</v>
          </cell>
          <cell r="I129">
            <v>6926</v>
          </cell>
        </row>
        <row r="130">
          <cell r="B130">
            <v>11</v>
          </cell>
          <cell r="C130">
            <v>1391</v>
          </cell>
          <cell r="D130">
            <v>0</v>
          </cell>
          <cell r="E130">
            <v>0</v>
          </cell>
          <cell r="F130">
            <v>1170</v>
          </cell>
          <cell r="G130">
            <v>0</v>
          </cell>
          <cell r="H130">
            <v>0</v>
          </cell>
          <cell r="I130">
            <v>52</v>
          </cell>
        </row>
        <row r="131">
          <cell r="B131">
            <v>1953</v>
          </cell>
          <cell r="C131">
            <v>1930</v>
          </cell>
          <cell r="D131">
            <v>235</v>
          </cell>
          <cell r="E131">
            <v>9650</v>
          </cell>
          <cell r="F131">
            <v>5160</v>
          </cell>
          <cell r="G131">
            <v>2950</v>
          </cell>
          <cell r="H131">
            <v>5061</v>
          </cell>
          <cell r="I131">
            <v>515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93</v>
          </cell>
          <cell r="H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23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210</v>
          </cell>
        </row>
        <row r="134">
          <cell r="B134">
            <v>0</v>
          </cell>
          <cell r="C134">
            <v>233</v>
          </cell>
          <cell r="E134">
            <v>0</v>
          </cell>
          <cell r="F134">
            <v>397</v>
          </cell>
          <cell r="G134">
            <v>0</v>
          </cell>
          <cell r="H134">
            <v>0</v>
          </cell>
          <cell r="I134">
            <v>245</v>
          </cell>
        </row>
        <row r="135">
          <cell r="B135">
            <v>0</v>
          </cell>
          <cell r="C135">
            <v>86</v>
          </cell>
          <cell r="E135">
            <v>0</v>
          </cell>
          <cell r="G135">
            <v>0</v>
          </cell>
          <cell r="H135">
            <v>0</v>
          </cell>
        </row>
        <row r="136">
          <cell r="B136">
            <v>0</v>
          </cell>
          <cell r="C136">
            <v>10</v>
          </cell>
          <cell r="D136">
            <v>8</v>
          </cell>
          <cell r="E136">
            <v>0</v>
          </cell>
          <cell r="F136">
            <v>190</v>
          </cell>
          <cell r="G136">
            <v>0</v>
          </cell>
          <cell r="H136">
            <v>0</v>
          </cell>
          <cell r="I136">
            <v>9</v>
          </cell>
        </row>
        <row r="137">
          <cell r="B137">
            <v>0</v>
          </cell>
          <cell r="E137">
            <v>0</v>
          </cell>
          <cell r="G137">
            <v>0</v>
          </cell>
          <cell r="H137">
            <v>0</v>
          </cell>
          <cell r="I137">
            <v>425</v>
          </cell>
        </row>
        <row r="138">
          <cell r="B138">
            <v>0</v>
          </cell>
          <cell r="E138">
            <v>0</v>
          </cell>
          <cell r="F138">
            <v>1474</v>
          </cell>
          <cell r="G138">
            <v>0</v>
          </cell>
          <cell r="H138">
            <v>0</v>
          </cell>
          <cell r="I138">
            <v>1424</v>
          </cell>
        </row>
        <row r="139">
          <cell r="B139">
            <v>0</v>
          </cell>
          <cell r="C139">
            <v>53</v>
          </cell>
          <cell r="D139">
            <v>829</v>
          </cell>
          <cell r="E139">
            <v>0</v>
          </cell>
          <cell r="F139">
            <v>60</v>
          </cell>
          <cell r="G139">
            <v>0</v>
          </cell>
          <cell r="H139">
            <v>0</v>
          </cell>
          <cell r="I139">
            <v>143</v>
          </cell>
        </row>
        <row r="140">
          <cell r="B140">
            <v>0</v>
          </cell>
          <cell r="C140">
            <v>20</v>
          </cell>
          <cell r="E140">
            <v>0</v>
          </cell>
          <cell r="G140">
            <v>0</v>
          </cell>
          <cell r="H140">
            <v>0</v>
          </cell>
          <cell r="I140">
            <v>420</v>
          </cell>
        </row>
        <row r="141">
          <cell r="B141">
            <v>0</v>
          </cell>
          <cell r="C141">
            <v>50</v>
          </cell>
          <cell r="E141">
            <v>0</v>
          </cell>
          <cell r="F141">
            <v>1920</v>
          </cell>
          <cell r="G141">
            <v>0</v>
          </cell>
          <cell r="H141">
            <v>0</v>
          </cell>
          <cell r="I141">
            <v>1430</v>
          </cell>
        </row>
        <row r="143">
          <cell r="D143">
            <v>7794</v>
          </cell>
          <cell r="E143">
            <v>442514</v>
          </cell>
          <cell r="F143">
            <v>21451</v>
          </cell>
          <cell r="G143">
            <v>20007</v>
          </cell>
          <cell r="H143">
            <v>17854</v>
          </cell>
          <cell r="I143">
            <v>16852</v>
          </cell>
        </row>
      </sheetData>
      <sheetData sheetId="14">
        <row r="82">
          <cell r="B82">
            <v>2155</v>
          </cell>
          <cell r="C82">
            <v>141031</v>
          </cell>
          <cell r="D82">
            <v>32420</v>
          </cell>
          <cell r="E82">
            <v>29642</v>
          </cell>
          <cell r="F82">
            <v>9160</v>
          </cell>
          <cell r="G82">
            <v>0</v>
          </cell>
          <cell r="H82">
            <v>11793</v>
          </cell>
          <cell r="I82">
            <v>2929</v>
          </cell>
        </row>
        <row r="83">
          <cell r="B83">
            <v>1301</v>
          </cell>
          <cell r="C83">
            <v>1233</v>
          </cell>
          <cell r="D83">
            <v>1019</v>
          </cell>
          <cell r="E83">
            <v>1204</v>
          </cell>
          <cell r="F83">
            <v>982</v>
          </cell>
          <cell r="G83">
            <v>435</v>
          </cell>
          <cell r="H83">
            <v>3890</v>
          </cell>
          <cell r="I83">
            <v>910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88</v>
          </cell>
        </row>
        <row r="85">
          <cell r="B85">
            <v>137</v>
          </cell>
          <cell r="C85">
            <v>43891</v>
          </cell>
          <cell r="D85">
            <v>0</v>
          </cell>
          <cell r="E85">
            <v>181</v>
          </cell>
          <cell r="F85">
            <v>1743</v>
          </cell>
          <cell r="G85">
            <v>2184</v>
          </cell>
          <cell r="H85">
            <v>0</v>
          </cell>
          <cell r="I85">
            <v>17439</v>
          </cell>
        </row>
        <row r="86">
          <cell r="B86">
            <v>0</v>
          </cell>
          <cell r="C86">
            <v>60</v>
          </cell>
          <cell r="D86">
            <v>1669</v>
          </cell>
          <cell r="E86">
            <v>0</v>
          </cell>
          <cell r="F86">
            <v>30</v>
          </cell>
          <cell r="G86">
            <v>0</v>
          </cell>
          <cell r="H86">
            <v>1000</v>
          </cell>
          <cell r="I86">
            <v>315</v>
          </cell>
        </row>
        <row r="87">
          <cell r="B87">
            <v>57</v>
          </cell>
          <cell r="C87">
            <v>50</v>
          </cell>
          <cell r="D87">
            <v>2</v>
          </cell>
          <cell r="E87">
            <v>329</v>
          </cell>
          <cell r="F87">
            <v>350</v>
          </cell>
          <cell r="G87">
            <v>68</v>
          </cell>
          <cell r="H87">
            <v>898</v>
          </cell>
          <cell r="I87">
            <v>20</v>
          </cell>
        </row>
        <row r="88">
          <cell r="B88">
            <v>0</v>
          </cell>
          <cell r="C88">
            <v>20</v>
          </cell>
          <cell r="D88">
            <v>38</v>
          </cell>
          <cell r="E88">
            <v>0</v>
          </cell>
          <cell r="F88">
            <v>165</v>
          </cell>
          <cell r="G88">
            <v>518</v>
          </cell>
          <cell r="H88">
            <v>1640</v>
          </cell>
          <cell r="I88">
            <v>11793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988</v>
          </cell>
        </row>
        <row r="90">
          <cell r="B90">
            <v>27</v>
          </cell>
          <cell r="C90">
            <v>116</v>
          </cell>
          <cell r="D90">
            <v>896</v>
          </cell>
          <cell r="E90">
            <v>14</v>
          </cell>
          <cell r="F90">
            <v>979</v>
          </cell>
          <cell r="G90">
            <v>338</v>
          </cell>
          <cell r="H90">
            <v>647</v>
          </cell>
          <cell r="I90">
            <v>573</v>
          </cell>
        </row>
        <row r="91">
          <cell r="B91">
            <v>95</v>
          </cell>
          <cell r="C91">
            <v>0</v>
          </cell>
          <cell r="D91">
            <v>0</v>
          </cell>
          <cell r="E91">
            <v>140</v>
          </cell>
          <cell r="F91">
            <v>0</v>
          </cell>
          <cell r="G91">
            <v>0</v>
          </cell>
          <cell r="H91">
            <v>0</v>
          </cell>
          <cell r="I91">
            <v>148</v>
          </cell>
        </row>
        <row r="92">
          <cell r="B92">
            <v>665</v>
          </cell>
          <cell r="C92">
            <v>567</v>
          </cell>
          <cell r="D92">
            <v>40</v>
          </cell>
          <cell r="E92">
            <v>924</v>
          </cell>
          <cell r="F92">
            <v>55</v>
          </cell>
          <cell r="G92">
            <v>96</v>
          </cell>
          <cell r="H92">
            <v>2341</v>
          </cell>
          <cell r="I92">
            <v>132</v>
          </cell>
        </row>
        <row r="93">
          <cell r="B93">
            <v>288</v>
          </cell>
          <cell r="C93">
            <v>1036</v>
          </cell>
          <cell r="D93">
            <v>0</v>
          </cell>
          <cell r="E93">
            <v>25</v>
          </cell>
          <cell r="F93">
            <v>1100</v>
          </cell>
          <cell r="G93">
            <v>371</v>
          </cell>
          <cell r="H93">
            <v>0</v>
          </cell>
          <cell r="I93">
            <v>950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2518</v>
          </cell>
          <cell r="F94">
            <v>500</v>
          </cell>
          <cell r="G94">
            <v>0</v>
          </cell>
          <cell r="H94">
            <v>0</v>
          </cell>
          <cell r="I94">
            <v>4620</v>
          </cell>
        </row>
        <row r="95">
          <cell r="B95">
            <v>1199</v>
          </cell>
          <cell r="C95">
            <v>3567</v>
          </cell>
          <cell r="D95">
            <v>9</v>
          </cell>
          <cell r="E95">
            <v>662</v>
          </cell>
          <cell r="F95">
            <v>1566</v>
          </cell>
          <cell r="G95">
            <v>615</v>
          </cell>
          <cell r="H95">
            <v>63</v>
          </cell>
          <cell r="I95">
            <v>80</v>
          </cell>
        </row>
        <row r="96">
          <cell r="B96">
            <v>5572</v>
          </cell>
          <cell r="C96">
            <v>2572</v>
          </cell>
          <cell r="D96">
            <v>2589</v>
          </cell>
          <cell r="E96">
            <v>8414</v>
          </cell>
          <cell r="F96">
            <v>1211</v>
          </cell>
          <cell r="G96">
            <v>563</v>
          </cell>
          <cell r="H96">
            <v>2704</v>
          </cell>
          <cell r="I96">
            <v>132</v>
          </cell>
        </row>
        <row r="97">
          <cell r="B97">
            <v>0</v>
          </cell>
          <cell r="C97">
            <v>20</v>
          </cell>
          <cell r="D97">
            <v>0</v>
          </cell>
          <cell r="E97">
            <v>0</v>
          </cell>
          <cell r="F97">
            <v>100</v>
          </cell>
          <cell r="G97">
            <v>0</v>
          </cell>
          <cell r="H97">
            <v>0</v>
          </cell>
          <cell r="I97">
            <v>301</v>
          </cell>
        </row>
        <row r="98">
          <cell r="B98">
            <v>388</v>
          </cell>
          <cell r="C98">
            <v>591</v>
          </cell>
          <cell r="D98">
            <v>635</v>
          </cell>
          <cell r="E98">
            <v>3297</v>
          </cell>
          <cell r="F98">
            <v>410</v>
          </cell>
          <cell r="G98">
            <v>419</v>
          </cell>
          <cell r="H98">
            <v>0</v>
          </cell>
          <cell r="I98">
            <v>39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384</v>
          </cell>
          <cell r="C100">
            <v>1745</v>
          </cell>
          <cell r="D100">
            <v>990</v>
          </cell>
          <cell r="E100">
            <v>1195</v>
          </cell>
          <cell r="F100">
            <v>1201</v>
          </cell>
          <cell r="G100">
            <v>577</v>
          </cell>
          <cell r="H100">
            <v>2499</v>
          </cell>
          <cell r="I100">
            <v>1297</v>
          </cell>
        </row>
        <row r="101">
          <cell r="B101">
            <v>150</v>
          </cell>
          <cell r="C101">
            <v>8</v>
          </cell>
          <cell r="D101">
            <v>97</v>
          </cell>
          <cell r="E101">
            <v>575</v>
          </cell>
          <cell r="F101">
            <v>115</v>
          </cell>
          <cell r="G101">
            <v>114</v>
          </cell>
          <cell r="H101">
            <v>0</v>
          </cell>
          <cell r="I101">
            <v>16</v>
          </cell>
        </row>
        <row r="102">
          <cell r="B102">
            <v>169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1436</v>
          </cell>
          <cell r="H102">
            <v>0</v>
          </cell>
          <cell r="I102">
            <v>1824</v>
          </cell>
        </row>
        <row r="103">
          <cell r="B103">
            <v>18</v>
          </cell>
          <cell r="C103">
            <v>34</v>
          </cell>
          <cell r="D103">
            <v>0</v>
          </cell>
          <cell r="E103">
            <v>194</v>
          </cell>
          <cell r="F103">
            <v>74</v>
          </cell>
          <cell r="G103">
            <v>0</v>
          </cell>
          <cell r="H103">
            <v>0</v>
          </cell>
          <cell r="I103">
            <v>1</v>
          </cell>
        </row>
        <row r="104">
          <cell r="B104">
            <v>28</v>
          </cell>
          <cell r="C104">
            <v>0</v>
          </cell>
          <cell r="D104">
            <v>0</v>
          </cell>
          <cell r="E104">
            <v>840</v>
          </cell>
          <cell r="F104">
            <v>7</v>
          </cell>
          <cell r="G104">
            <v>0</v>
          </cell>
          <cell r="H104">
            <v>0</v>
          </cell>
          <cell r="I104">
            <v>5.5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463</v>
          </cell>
          <cell r="F105">
            <v>120</v>
          </cell>
          <cell r="G105">
            <v>2</v>
          </cell>
          <cell r="H105">
            <v>0</v>
          </cell>
          <cell r="I105">
            <v>925</v>
          </cell>
        </row>
        <row r="106">
          <cell r="B106">
            <v>1</v>
          </cell>
          <cell r="C106">
            <v>0</v>
          </cell>
          <cell r="D106">
            <v>0</v>
          </cell>
          <cell r="E106">
            <v>3120</v>
          </cell>
          <cell r="F106">
            <v>0</v>
          </cell>
          <cell r="G106">
            <v>0</v>
          </cell>
          <cell r="H106">
            <v>0</v>
          </cell>
          <cell r="I106">
            <v>7756</v>
          </cell>
        </row>
        <row r="107">
          <cell r="B107">
            <v>14</v>
          </cell>
          <cell r="C107">
            <v>1</v>
          </cell>
          <cell r="D107">
            <v>0</v>
          </cell>
          <cell r="E107">
            <v>30</v>
          </cell>
          <cell r="F107">
            <v>295</v>
          </cell>
          <cell r="G107">
            <v>0</v>
          </cell>
          <cell r="H107">
            <v>0</v>
          </cell>
          <cell r="I107">
            <v>1380</v>
          </cell>
        </row>
        <row r="108">
          <cell r="C108">
            <v>0</v>
          </cell>
          <cell r="D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1323</v>
          </cell>
          <cell r="F109">
            <v>220</v>
          </cell>
          <cell r="G109">
            <v>2</v>
          </cell>
          <cell r="H109">
            <v>0</v>
          </cell>
          <cell r="I109">
            <v>2780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176</v>
          </cell>
          <cell r="F110">
            <v>20</v>
          </cell>
          <cell r="G110">
            <v>2</v>
          </cell>
          <cell r="H110">
            <v>0</v>
          </cell>
          <cell r="I110">
            <v>323</v>
          </cell>
        </row>
        <row r="111">
          <cell r="B111">
            <v>19</v>
          </cell>
          <cell r="C111">
            <v>0</v>
          </cell>
          <cell r="D111">
            <v>0</v>
          </cell>
          <cell r="E111">
            <v>265</v>
          </cell>
          <cell r="F111">
            <v>0</v>
          </cell>
          <cell r="G111">
            <v>0</v>
          </cell>
          <cell r="H111">
            <v>0</v>
          </cell>
          <cell r="I111">
            <v>1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548</v>
          </cell>
          <cell r="F112">
            <v>0</v>
          </cell>
          <cell r="G112">
            <v>0</v>
          </cell>
          <cell r="H112">
            <v>0</v>
          </cell>
          <cell r="I112">
            <v>548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107</v>
          </cell>
          <cell r="F113">
            <v>0</v>
          </cell>
          <cell r="G113">
            <v>0</v>
          </cell>
          <cell r="H113">
            <v>0</v>
          </cell>
          <cell r="I113">
            <v>107</v>
          </cell>
        </row>
        <row r="114">
          <cell r="B114">
            <v>99</v>
          </cell>
          <cell r="C114">
            <v>41</v>
          </cell>
          <cell r="D114">
            <v>26</v>
          </cell>
          <cell r="E114">
            <v>110</v>
          </cell>
          <cell r="F114">
            <v>75</v>
          </cell>
          <cell r="G114">
            <v>0</v>
          </cell>
          <cell r="H114">
            <v>0</v>
          </cell>
          <cell r="I114">
            <v>18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73</v>
          </cell>
          <cell r="F115">
            <v>0</v>
          </cell>
          <cell r="G115">
            <v>0</v>
          </cell>
          <cell r="H115">
            <v>0</v>
          </cell>
          <cell r="I115">
            <v>1624</v>
          </cell>
        </row>
        <row r="116">
          <cell r="B116">
            <v>21</v>
          </cell>
          <cell r="C116">
            <v>0</v>
          </cell>
          <cell r="D116">
            <v>1220</v>
          </cell>
          <cell r="E116">
            <v>993</v>
          </cell>
          <cell r="F116">
            <v>0</v>
          </cell>
          <cell r="G116">
            <v>0</v>
          </cell>
          <cell r="H116">
            <v>0</v>
          </cell>
          <cell r="I116">
            <v>5522</v>
          </cell>
        </row>
        <row r="117">
          <cell r="B117">
            <v>12</v>
          </cell>
          <cell r="C117">
            <v>42</v>
          </cell>
          <cell r="D117">
            <v>0</v>
          </cell>
          <cell r="E117">
            <v>3279</v>
          </cell>
          <cell r="F117">
            <v>0</v>
          </cell>
          <cell r="G117">
            <v>0</v>
          </cell>
          <cell r="H117">
            <v>0</v>
          </cell>
          <cell r="I117">
            <v>3291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30</v>
          </cell>
          <cell r="F118">
            <v>0</v>
          </cell>
          <cell r="G118">
            <v>0</v>
          </cell>
          <cell r="H118">
            <v>0</v>
          </cell>
          <cell r="I118">
            <v>30</v>
          </cell>
        </row>
        <row r="119">
          <cell r="B119">
            <v>0</v>
          </cell>
          <cell r="C119">
            <v>0</v>
          </cell>
          <cell r="D119">
            <v>12</v>
          </cell>
          <cell r="E119">
            <v>367</v>
          </cell>
          <cell r="F119">
            <v>0</v>
          </cell>
          <cell r="G119">
            <v>0</v>
          </cell>
          <cell r="H119">
            <v>0</v>
          </cell>
          <cell r="I119">
            <v>589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95</v>
          </cell>
          <cell r="F120">
            <v>0</v>
          </cell>
          <cell r="G120">
            <v>0</v>
          </cell>
          <cell r="H120">
            <v>0</v>
          </cell>
          <cell r="I120">
            <v>995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557</v>
          </cell>
          <cell r="F121">
            <v>10</v>
          </cell>
          <cell r="G121">
            <v>0</v>
          </cell>
          <cell r="H121">
            <v>0</v>
          </cell>
          <cell r="I121">
            <v>328</v>
          </cell>
        </row>
        <row r="122">
          <cell r="B122">
            <v>9</v>
          </cell>
          <cell r="C122">
            <v>0</v>
          </cell>
          <cell r="D122">
            <v>70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189</v>
          </cell>
        </row>
        <row r="123">
          <cell r="B123">
            <v>0</v>
          </cell>
          <cell r="C123">
            <v>313</v>
          </cell>
          <cell r="D123">
            <v>0</v>
          </cell>
          <cell r="E123">
            <v>2903</v>
          </cell>
          <cell r="F123">
            <v>560</v>
          </cell>
          <cell r="G123">
            <v>0</v>
          </cell>
          <cell r="H123">
            <v>0</v>
          </cell>
          <cell r="I123">
            <v>1503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325</v>
          </cell>
        </row>
        <row r="125">
          <cell r="B125">
            <v>2821</v>
          </cell>
          <cell r="C125">
            <v>303</v>
          </cell>
          <cell r="D125">
            <v>6</v>
          </cell>
          <cell r="E125">
            <v>3613</v>
          </cell>
          <cell r="F125">
            <v>6665</v>
          </cell>
          <cell r="G125">
            <v>8701</v>
          </cell>
          <cell r="H125">
            <v>970</v>
          </cell>
          <cell r="I125">
            <v>648</v>
          </cell>
        </row>
        <row r="126">
          <cell r="B126">
            <v>86</v>
          </cell>
          <cell r="C126">
            <v>5785</v>
          </cell>
          <cell r="D126">
            <v>22</v>
          </cell>
          <cell r="E126">
            <v>1575</v>
          </cell>
          <cell r="F126">
            <v>1982</v>
          </cell>
          <cell r="G126">
            <v>226</v>
          </cell>
          <cell r="H126">
            <v>0</v>
          </cell>
          <cell r="I126">
            <v>975</v>
          </cell>
        </row>
        <row r="127">
          <cell r="B127">
            <v>9</v>
          </cell>
          <cell r="C127">
            <v>1356</v>
          </cell>
          <cell r="D127">
            <v>503</v>
          </cell>
          <cell r="E127">
            <v>947</v>
          </cell>
          <cell r="F127">
            <v>680</v>
          </cell>
          <cell r="G127">
            <v>493</v>
          </cell>
          <cell r="H127">
            <v>0</v>
          </cell>
          <cell r="I127">
            <v>164</v>
          </cell>
        </row>
        <row r="128">
          <cell r="B128">
            <v>121</v>
          </cell>
          <cell r="C128">
            <v>0</v>
          </cell>
          <cell r="D128">
            <v>260</v>
          </cell>
          <cell r="E128">
            <v>0</v>
          </cell>
          <cell r="F128">
            <v>0</v>
          </cell>
          <cell r="G128">
            <v>112</v>
          </cell>
          <cell r="H128">
            <v>0</v>
          </cell>
          <cell r="I128">
            <v>150</v>
          </cell>
        </row>
        <row r="129">
          <cell r="B129">
            <v>295</v>
          </cell>
          <cell r="C129">
            <v>823</v>
          </cell>
          <cell r="D129">
            <v>0</v>
          </cell>
          <cell r="E129">
            <v>401</v>
          </cell>
          <cell r="F129">
            <v>450</v>
          </cell>
          <cell r="G129">
            <v>230</v>
          </cell>
          <cell r="H129">
            <v>0</v>
          </cell>
          <cell r="I129">
            <v>2956</v>
          </cell>
        </row>
        <row r="130">
          <cell r="B130">
            <v>113</v>
          </cell>
          <cell r="C130">
            <v>3149</v>
          </cell>
          <cell r="D130">
            <v>0</v>
          </cell>
          <cell r="E130">
            <v>2</v>
          </cell>
          <cell r="F130">
            <v>2462</v>
          </cell>
          <cell r="G130">
            <v>0</v>
          </cell>
          <cell r="H130">
            <v>0</v>
          </cell>
          <cell r="I130">
            <v>6</v>
          </cell>
        </row>
        <row r="131">
          <cell r="B131">
            <v>1537</v>
          </cell>
          <cell r="C131">
            <v>2454</v>
          </cell>
          <cell r="D131">
            <v>2394</v>
          </cell>
          <cell r="E131">
            <v>7857</v>
          </cell>
          <cell r="F131">
            <v>5071</v>
          </cell>
          <cell r="G131">
            <v>1468</v>
          </cell>
          <cell r="H131">
            <v>1328</v>
          </cell>
          <cell r="I131">
            <v>295</v>
          </cell>
        </row>
        <row r="132">
          <cell r="B132">
            <v>6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116</v>
          </cell>
          <cell r="H132">
            <v>0</v>
          </cell>
          <cell r="I132">
            <v>5</v>
          </cell>
        </row>
        <row r="133">
          <cell r="B133">
            <v>542</v>
          </cell>
          <cell r="C133">
            <v>0</v>
          </cell>
          <cell r="D133">
            <v>0</v>
          </cell>
          <cell r="E133">
            <v>0</v>
          </cell>
          <cell r="F133">
            <v>540</v>
          </cell>
          <cell r="G133">
            <v>0</v>
          </cell>
          <cell r="H133">
            <v>0</v>
          </cell>
          <cell r="I133">
            <v>405</v>
          </cell>
        </row>
        <row r="134">
          <cell r="B134">
            <v>108</v>
          </cell>
          <cell r="C134">
            <v>305</v>
          </cell>
          <cell r="D134">
            <v>55</v>
          </cell>
          <cell r="E134">
            <v>107</v>
          </cell>
          <cell r="F134">
            <v>2230</v>
          </cell>
          <cell r="G134">
            <v>0</v>
          </cell>
          <cell r="H134">
            <v>0</v>
          </cell>
          <cell r="I134">
            <v>110</v>
          </cell>
        </row>
        <row r="135">
          <cell r="B135">
            <v>11</v>
          </cell>
          <cell r="C135">
            <v>3</v>
          </cell>
          <cell r="D135">
            <v>0</v>
          </cell>
          <cell r="E135">
            <v>28</v>
          </cell>
          <cell r="F135">
            <v>40</v>
          </cell>
          <cell r="G135">
            <v>0</v>
          </cell>
          <cell r="H135">
            <v>0</v>
          </cell>
          <cell r="I135">
            <v>290</v>
          </cell>
        </row>
        <row r="136">
          <cell r="B136">
            <v>19</v>
          </cell>
          <cell r="C136">
            <v>10</v>
          </cell>
          <cell r="D136">
            <v>0</v>
          </cell>
          <cell r="E136">
            <v>0</v>
          </cell>
          <cell r="F136">
            <v>70</v>
          </cell>
          <cell r="G136">
            <v>103</v>
          </cell>
          <cell r="H136">
            <v>0</v>
          </cell>
          <cell r="I136">
            <v>242</v>
          </cell>
        </row>
        <row r="137">
          <cell r="B137">
            <v>34</v>
          </cell>
          <cell r="C137">
            <v>0</v>
          </cell>
          <cell r="D137">
            <v>0</v>
          </cell>
          <cell r="E137">
            <v>78</v>
          </cell>
          <cell r="F137">
            <v>87</v>
          </cell>
          <cell r="G137">
            <v>0</v>
          </cell>
          <cell r="H137">
            <v>0</v>
          </cell>
          <cell r="I137">
            <v>150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210</v>
          </cell>
          <cell r="G138">
            <v>0</v>
          </cell>
          <cell r="H138">
            <v>0</v>
          </cell>
          <cell r="I138">
            <v>802</v>
          </cell>
        </row>
        <row r="139">
          <cell r="B139">
            <v>203</v>
          </cell>
          <cell r="C139">
            <v>85</v>
          </cell>
          <cell r="D139">
            <v>465</v>
          </cell>
          <cell r="E139">
            <v>33</v>
          </cell>
          <cell r="F139">
            <v>325</v>
          </cell>
          <cell r="G139">
            <v>245</v>
          </cell>
          <cell r="H139">
            <v>0</v>
          </cell>
          <cell r="I139">
            <v>86</v>
          </cell>
        </row>
        <row r="140">
          <cell r="B140">
            <v>5</v>
          </cell>
          <cell r="C140">
            <v>30</v>
          </cell>
          <cell r="D140">
            <v>6</v>
          </cell>
          <cell r="E140">
            <v>15</v>
          </cell>
          <cell r="F140">
            <v>0</v>
          </cell>
          <cell r="G140">
            <v>96</v>
          </cell>
          <cell r="H140">
            <v>0</v>
          </cell>
          <cell r="I140">
            <v>45</v>
          </cell>
        </row>
        <row r="141">
          <cell r="B141">
            <v>12</v>
          </cell>
          <cell r="C141">
            <v>320</v>
          </cell>
          <cell r="D141">
            <v>0</v>
          </cell>
          <cell r="E141">
            <v>1417</v>
          </cell>
          <cell r="F141">
            <v>420</v>
          </cell>
          <cell r="G141">
            <v>0</v>
          </cell>
          <cell r="H141">
            <v>0</v>
          </cell>
          <cell r="I141">
            <v>1859</v>
          </cell>
        </row>
        <row r="143">
          <cell r="D143">
            <v>9854</v>
          </cell>
          <cell r="E143">
            <v>598741</v>
          </cell>
          <cell r="F143">
            <v>8951</v>
          </cell>
          <cell r="G143">
            <v>19946</v>
          </cell>
          <cell r="H143">
            <v>4661</v>
          </cell>
          <cell r="I143">
            <v>4235</v>
          </cell>
        </row>
      </sheetData>
      <sheetData sheetId="15">
        <row r="82">
          <cell r="B82">
            <v>6308</v>
          </cell>
          <cell r="C82">
            <v>57376</v>
          </cell>
          <cell r="D82">
            <v>40204</v>
          </cell>
          <cell r="E82">
            <v>21391</v>
          </cell>
          <cell r="F82">
            <v>6240</v>
          </cell>
          <cell r="G82">
            <v>0</v>
          </cell>
          <cell r="H82">
            <v>49991</v>
          </cell>
          <cell r="I82">
            <v>910</v>
          </cell>
        </row>
        <row r="83">
          <cell r="B83">
            <v>875</v>
          </cell>
          <cell r="C83">
            <v>1023</v>
          </cell>
          <cell r="D83">
            <v>1307</v>
          </cell>
          <cell r="E83">
            <v>1270</v>
          </cell>
          <cell r="F83">
            <v>905</v>
          </cell>
          <cell r="G83">
            <v>435</v>
          </cell>
          <cell r="H83">
            <v>21970</v>
          </cell>
          <cell r="I83">
            <v>1200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265</v>
          </cell>
          <cell r="G84">
            <v>0</v>
          </cell>
          <cell r="H84">
            <v>0</v>
          </cell>
          <cell r="I84">
            <v>0</v>
          </cell>
        </row>
        <row r="85">
          <cell r="B85">
            <v>26000</v>
          </cell>
          <cell r="C85">
            <v>54431</v>
          </cell>
          <cell r="D85">
            <v>0</v>
          </cell>
          <cell r="E85">
            <v>19400</v>
          </cell>
          <cell r="F85">
            <v>100000</v>
          </cell>
          <cell r="G85">
            <v>200184</v>
          </cell>
          <cell r="H85">
            <v>19000</v>
          </cell>
          <cell r="I85">
            <v>32009</v>
          </cell>
        </row>
        <row r="86">
          <cell r="B86">
            <v>6</v>
          </cell>
          <cell r="C86">
            <v>8</v>
          </cell>
          <cell r="D86">
            <v>3067</v>
          </cell>
          <cell r="E86">
            <v>11</v>
          </cell>
          <cell r="F86">
            <v>0</v>
          </cell>
          <cell r="G86">
            <v>0</v>
          </cell>
          <cell r="H86">
            <v>6504</v>
          </cell>
          <cell r="I86">
            <v>159</v>
          </cell>
        </row>
        <row r="87">
          <cell r="B87">
            <v>0</v>
          </cell>
          <cell r="C87">
            <v>5</v>
          </cell>
          <cell r="D87">
            <v>2</v>
          </cell>
          <cell r="E87">
            <v>353</v>
          </cell>
          <cell r="F87">
            <v>445</v>
          </cell>
          <cell r="G87">
            <v>68</v>
          </cell>
          <cell r="H87">
            <v>10128</v>
          </cell>
          <cell r="I87">
            <v>0</v>
          </cell>
        </row>
        <row r="88">
          <cell r="B88">
            <v>10</v>
          </cell>
          <cell r="C88">
            <v>20</v>
          </cell>
          <cell r="D88">
            <v>353</v>
          </cell>
          <cell r="E88">
            <v>2</v>
          </cell>
          <cell r="F88">
            <v>445</v>
          </cell>
          <cell r="G88">
            <v>518</v>
          </cell>
          <cell r="H88">
            <v>21111</v>
          </cell>
          <cell r="I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638</v>
          </cell>
          <cell r="G89">
            <v>0</v>
          </cell>
          <cell r="H89">
            <v>463</v>
          </cell>
          <cell r="I89">
            <v>0</v>
          </cell>
        </row>
        <row r="90">
          <cell r="B90">
            <v>36</v>
          </cell>
          <cell r="C90">
            <v>364</v>
          </cell>
          <cell r="D90">
            <v>2184</v>
          </cell>
          <cell r="E90">
            <v>299</v>
          </cell>
          <cell r="F90">
            <v>1890</v>
          </cell>
          <cell r="G90">
            <v>338</v>
          </cell>
          <cell r="H90">
            <v>36266</v>
          </cell>
          <cell r="I90">
            <v>400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140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193</v>
          </cell>
          <cell r="C92">
            <v>1690</v>
          </cell>
          <cell r="D92">
            <v>65</v>
          </cell>
          <cell r="E92">
            <v>1927</v>
          </cell>
          <cell r="F92">
            <v>340</v>
          </cell>
          <cell r="G92">
            <v>96</v>
          </cell>
          <cell r="H92">
            <v>4943</v>
          </cell>
          <cell r="I92">
            <v>167</v>
          </cell>
        </row>
        <row r="93">
          <cell r="B93">
            <v>200</v>
          </cell>
          <cell r="C93">
            <v>895</v>
          </cell>
          <cell r="D93">
            <v>13</v>
          </cell>
          <cell r="E93">
            <v>46</v>
          </cell>
          <cell r="F93">
            <v>664</v>
          </cell>
          <cell r="G93">
            <v>371</v>
          </cell>
          <cell r="H93">
            <v>0</v>
          </cell>
          <cell r="I93">
            <v>710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2339</v>
          </cell>
          <cell r="F94">
            <v>415</v>
          </cell>
          <cell r="G94">
            <v>0</v>
          </cell>
          <cell r="H94">
            <v>0</v>
          </cell>
          <cell r="I94">
            <v>0</v>
          </cell>
        </row>
        <row r="95">
          <cell r="B95">
            <v>456</v>
          </cell>
          <cell r="C95">
            <v>4221</v>
          </cell>
          <cell r="D95">
            <v>80</v>
          </cell>
          <cell r="E95">
            <v>510</v>
          </cell>
          <cell r="F95">
            <v>1900</v>
          </cell>
          <cell r="G95">
            <v>615</v>
          </cell>
          <cell r="H95">
            <v>0</v>
          </cell>
          <cell r="I95">
            <v>117</v>
          </cell>
        </row>
        <row r="96">
          <cell r="B96">
            <v>3319</v>
          </cell>
          <cell r="C96">
            <v>1833</v>
          </cell>
          <cell r="D96">
            <v>3105</v>
          </cell>
          <cell r="E96">
            <v>8156</v>
          </cell>
          <cell r="F96">
            <v>795</v>
          </cell>
          <cell r="G96">
            <v>563</v>
          </cell>
          <cell r="H96">
            <v>1140</v>
          </cell>
          <cell r="I96">
            <v>774</v>
          </cell>
        </row>
        <row r="97">
          <cell r="B97">
            <v>0</v>
          </cell>
          <cell r="C97">
            <v>15</v>
          </cell>
          <cell r="D97">
            <v>0</v>
          </cell>
          <cell r="E97">
            <v>64</v>
          </cell>
          <cell r="F97">
            <v>50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367</v>
          </cell>
          <cell r="C98">
            <v>591</v>
          </cell>
          <cell r="D98">
            <v>1727</v>
          </cell>
          <cell r="E98">
            <v>2321</v>
          </cell>
          <cell r="F98">
            <v>385</v>
          </cell>
          <cell r="G98">
            <v>419</v>
          </cell>
          <cell r="H98">
            <v>809</v>
          </cell>
          <cell r="I98">
            <v>35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466</v>
          </cell>
          <cell r="C100">
            <v>990</v>
          </cell>
          <cell r="D100">
            <v>524</v>
          </cell>
          <cell r="E100">
            <v>1377</v>
          </cell>
          <cell r="F100">
            <v>1425</v>
          </cell>
          <cell r="G100">
            <v>577</v>
          </cell>
          <cell r="H100">
            <v>3261</v>
          </cell>
          <cell r="I100">
            <v>634</v>
          </cell>
        </row>
        <row r="101">
          <cell r="B101">
            <v>171</v>
          </cell>
          <cell r="C101">
            <v>117</v>
          </cell>
          <cell r="D101">
            <v>161</v>
          </cell>
          <cell r="E101">
            <v>1676</v>
          </cell>
          <cell r="F101">
            <v>55</v>
          </cell>
          <cell r="G101">
            <v>114</v>
          </cell>
          <cell r="H101">
            <v>585</v>
          </cell>
          <cell r="I101">
            <v>0</v>
          </cell>
        </row>
        <row r="102">
          <cell r="B102">
            <v>80</v>
          </cell>
          <cell r="C102">
            <v>0</v>
          </cell>
          <cell r="D102">
            <v>0</v>
          </cell>
          <cell r="E102">
            <v>29</v>
          </cell>
          <cell r="F102">
            <v>170</v>
          </cell>
          <cell r="G102">
            <v>304</v>
          </cell>
          <cell r="H102">
            <v>366</v>
          </cell>
          <cell r="I102">
            <v>0</v>
          </cell>
        </row>
        <row r="103">
          <cell r="B103">
            <v>0</v>
          </cell>
          <cell r="C103">
            <v>0</v>
          </cell>
          <cell r="D103">
            <v>55</v>
          </cell>
          <cell r="E103">
            <v>340</v>
          </cell>
          <cell r="F103">
            <v>60</v>
          </cell>
          <cell r="G103">
            <v>0</v>
          </cell>
          <cell r="H103">
            <v>0</v>
          </cell>
          <cell r="I103">
            <v>7</v>
          </cell>
        </row>
        <row r="104">
          <cell r="B104">
            <v>14</v>
          </cell>
          <cell r="C104">
            <v>0</v>
          </cell>
          <cell r="D104">
            <v>0</v>
          </cell>
          <cell r="E104">
            <v>1212</v>
          </cell>
          <cell r="F104">
            <v>0</v>
          </cell>
          <cell r="G104">
            <v>0</v>
          </cell>
          <cell r="H104">
            <v>0</v>
          </cell>
          <cell r="I104">
            <v>7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748</v>
          </cell>
          <cell r="F105">
            <v>130</v>
          </cell>
          <cell r="G105">
            <v>2</v>
          </cell>
          <cell r="H105">
            <v>0</v>
          </cell>
          <cell r="I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3288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B107">
            <v>9</v>
          </cell>
          <cell r="C107">
            <v>2</v>
          </cell>
          <cell r="D107">
            <v>0</v>
          </cell>
          <cell r="E107">
            <v>0</v>
          </cell>
          <cell r="F107">
            <v>302</v>
          </cell>
          <cell r="G107">
            <v>0</v>
          </cell>
          <cell r="H107">
            <v>0</v>
          </cell>
          <cell r="I107">
            <v>2</v>
          </cell>
        </row>
        <row r="108">
          <cell r="C108">
            <v>0</v>
          </cell>
          <cell r="D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1366</v>
          </cell>
          <cell r="F109">
            <v>354</v>
          </cell>
          <cell r="G109">
            <v>2</v>
          </cell>
          <cell r="H109">
            <v>0</v>
          </cell>
          <cell r="I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278</v>
          </cell>
          <cell r="F110">
            <v>10</v>
          </cell>
          <cell r="G110">
            <v>2</v>
          </cell>
          <cell r="H110">
            <v>0</v>
          </cell>
          <cell r="I110">
            <v>0</v>
          </cell>
        </row>
        <row r="111">
          <cell r="B111">
            <v>15</v>
          </cell>
          <cell r="C111">
            <v>0</v>
          </cell>
          <cell r="D111">
            <v>0</v>
          </cell>
          <cell r="E111">
            <v>121</v>
          </cell>
          <cell r="F111">
            <v>0</v>
          </cell>
          <cell r="G111">
            <v>0</v>
          </cell>
          <cell r="H111">
            <v>0</v>
          </cell>
          <cell r="I111">
            <v>1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290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80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56</v>
          </cell>
          <cell r="C114">
            <v>60</v>
          </cell>
          <cell r="D114">
            <v>48</v>
          </cell>
          <cell r="E114">
            <v>106</v>
          </cell>
          <cell r="F114">
            <v>40</v>
          </cell>
          <cell r="G114">
            <v>0</v>
          </cell>
          <cell r="H114">
            <v>792</v>
          </cell>
          <cell r="I114">
            <v>0</v>
          </cell>
        </row>
        <row r="115">
          <cell r="B115">
            <v>0</v>
          </cell>
          <cell r="C115">
            <v>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18</v>
          </cell>
          <cell r="C116">
            <v>0</v>
          </cell>
          <cell r="D116">
            <v>863</v>
          </cell>
          <cell r="E116">
            <v>1707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488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0</v>
          </cell>
          <cell r="C119">
            <v>20</v>
          </cell>
          <cell r="D119">
            <v>12</v>
          </cell>
          <cell r="E119">
            <v>175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97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361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10</v>
          </cell>
          <cell r="C122">
            <v>0</v>
          </cell>
          <cell r="D122">
            <v>40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0</v>
          </cell>
          <cell r="C123">
            <v>1419</v>
          </cell>
          <cell r="D123">
            <v>0</v>
          </cell>
          <cell r="E123">
            <v>92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49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3777</v>
          </cell>
          <cell r="C125">
            <v>399</v>
          </cell>
          <cell r="D125">
            <v>78</v>
          </cell>
          <cell r="E125">
            <v>3531</v>
          </cell>
          <cell r="F125">
            <v>29098</v>
          </cell>
          <cell r="G125">
            <v>8701</v>
          </cell>
          <cell r="H125">
            <v>6235</v>
          </cell>
          <cell r="I125">
            <v>1305</v>
          </cell>
        </row>
        <row r="126">
          <cell r="B126">
            <v>95</v>
          </cell>
          <cell r="C126">
            <v>20649</v>
          </cell>
          <cell r="D126">
            <v>56</v>
          </cell>
          <cell r="E126">
            <v>1474</v>
          </cell>
          <cell r="F126">
            <v>150</v>
          </cell>
          <cell r="G126">
            <v>226</v>
          </cell>
          <cell r="H126">
            <v>32</v>
          </cell>
          <cell r="I126">
            <v>216</v>
          </cell>
        </row>
        <row r="127">
          <cell r="B127">
            <v>9</v>
          </cell>
          <cell r="C127">
            <v>4788</v>
          </cell>
          <cell r="D127">
            <v>613</v>
          </cell>
          <cell r="E127">
            <v>1125</v>
          </cell>
          <cell r="F127">
            <v>525</v>
          </cell>
          <cell r="G127">
            <v>493</v>
          </cell>
          <cell r="H127">
            <v>264</v>
          </cell>
          <cell r="I127">
            <v>195</v>
          </cell>
        </row>
        <row r="128">
          <cell r="B128">
            <v>60</v>
          </cell>
          <cell r="C128">
            <v>0</v>
          </cell>
          <cell r="D128">
            <v>32</v>
          </cell>
          <cell r="E128">
            <v>0</v>
          </cell>
          <cell r="F128">
            <v>0</v>
          </cell>
          <cell r="G128">
            <v>112</v>
          </cell>
          <cell r="H128">
            <v>0</v>
          </cell>
          <cell r="I128">
            <v>150</v>
          </cell>
        </row>
        <row r="129">
          <cell r="B129">
            <v>509</v>
          </cell>
          <cell r="C129">
            <v>6481</v>
          </cell>
          <cell r="D129">
            <v>0</v>
          </cell>
          <cell r="E129">
            <v>396</v>
          </cell>
          <cell r="F129">
            <v>545</v>
          </cell>
          <cell r="G129">
            <v>230</v>
          </cell>
          <cell r="H129">
            <v>0</v>
          </cell>
          <cell r="I129">
            <v>837</v>
          </cell>
        </row>
        <row r="130">
          <cell r="B130">
            <v>50</v>
          </cell>
          <cell r="C130">
            <v>0</v>
          </cell>
          <cell r="D130">
            <v>0</v>
          </cell>
          <cell r="E130">
            <v>50</v>
          </cell>
          <cell r="F130">
            <v>3210</v>
          </cell>
          <cell r="G130">
            <v>0</v>
          </cell>
          <cell r="H130">
            <v>0</v>
          </cell>
          <cell r="I130">
            <v>15</v>
          </cell>
        </row>
        <row r="131">
          <cell r="B131">
            <v>1229</v>
          </cell>
          <cell r="C131">
            <v>5214</v>
          </cell>
          <cell r="D131">
            <v>4665</v>
          </cell>
          <cell r="E131">
            <v>8083</v>
          </cell>
          <cell r="F131">
            <v>2023</v>
          </cell>
          <cell r="G131">
            <v>1468</v>
          </cell>
          <cell r="H131">
            <v>6016</v>
          </cell>
          <cell r="I131">
            <v>200</v>
          </cell>
        </row>
        <row r="132">
          <cell r="B132">
            <v>15</v>
          </cell>
          <cell r="C132">
            <v>0</v>
          </cell>
          <cell r="D132">
            <v>0</v>
          </cell>
          <cell r="E132">
            <v>0</v>
          </cell>
          <cell r="F132">
            <v>95</v>
          </cell>
          <cell r="G132">
            <v>300</v>
          </cell>
          <cell r="H132">
            <v>0</v>
          </cell>
          <cell r="I132">
            <v>15</v>
          </cell>
        </row>
        <row r="133">
          <cell r="B133">
            <v>1339</v>
          </cell>
          <cell r="C133">
            <v>0</v>
          </cell>
          <cell r="D133">
            <v>0</v>
          </cell>
          <cell r="E133">
            <v>0</v>
          </cell>
          <cell r="F133">
            <v>300</v>
          </cell>
          <cell r="G133">
            <v>0</v>
          </cell>
          <cell r="H133">
            <v>0</v>
          </cell>
          <cell r="I133">
            <v>448</v>
          </cell>
        </row>
        <row r="134">
          <cell r="B134">
            <v>110</v>
          </cell>
          <cell r="C134">
            <v>190</v>
          </cell>
          <cell r="D134">
            <v>35</v>
          </cell>
          <cell r="E134">
            <v>126</v>
          </cell>
          <cell r="F134">
            <v>396</v>
          </cell>
          <cell r="G134">
            <v>0</v>
          </cell>
          <cell r="H134">
            <v>0</v>
          </cell>
          <cell r="I134">
            <v>0</v>
          </cell>
        </row>
        <row r="135">
          <cell r="B135">
            <v>8</v>
          </cell>
          <cell r="C135">
            <v>2</v>
          </cell>
          <cell r="D135">
            <v>0</v>
          </cell>
          <cell r="E135">
            <v>37</v>
          </cell>
          <cell r="F135">
            <v>60</v>
          </cell>
          <cell r="G135">
            <v>0</v>
          </cell>
          <cell r="H135">
            <v>0</v>
          </cell>
          <cell r="I135">
            <v>0</v>
          </cell>
        </row>
        <row r="136">
          <cell r="B136">
            <v>28</v>
          </cell>
          <cell r="C136">
            <v>6</v>
          </cell>
          <cell r="D136">
            <v>0</v>
          </cell>
          <cell r="E136">
            <v>301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>
            <v>0</v>
          </cell>
          <cell r="C137">
            <v>5</v>
          </cell>
          <cell r="D137">
            <v>0</v>
          </cell>
          <cell r="E137">
            <v>413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70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B139">
            <v>227</v>
          </cell>
          <cell r="C139">
            <v>140</v>
          </cell>
          <cell r="D139">
            <v>711</v>
          </cell>
          <cell r="E139">
            <v>0</v>
          </cell>
          <cell r="F139">
            <v>310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>
            <v>0</v>
          </cell>
          <cell r="C140">
            <v>89</v>
          </cell>
          <cell r="D140">
            <v>21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B141">
            <v>0</v>
          </cell>
          <cell r="C141">
            <v>601</v>
          </cell>
          <cell r="D141">
            <v>0</v>
          </cell>
          <cell r="E141">
            <v>1862</v>
          </cell>
          <cell r="F141">
            <v>535</v>
          </cell>
          <cell r="G141">
            <v>0</v>
          </cell>
          <cell r="H141">
            <v>0</v>
          </cell>
          <cell r="I141">
            <v>0</v>
          </cell>
        </row>
        <row r="143">
          <cell r="D143">
            <v>15424</v>
          </cell>
          <cell r="E143">
            <v>524144</v>
          </cell>
          <cell r="F143">
            <v>12542</v>
          </cell>
          <cell r="G143">
            <v>19946</v>
          </cell>
          <cell r="H143">
            <v>2946</v>
          </cell>
          <cell r="I143">
            <v>3843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57">
          <cell r="B57">
            <v>310</v>
          </cell>
          <cell r="C57">
            <v>7504</v>
          </cell>
          <cell r="D57">
            <v>30770</v>
          </cell>
          <cell r="E57">
            <v>0</v>
          </cell>
          <cell r="F57">
            <v>2263</v>
          </cell>
          <cell r="G57">
            <v>1219</v>
          </cell>
          <cell r="H57">
            <v>10308</v>
          </cell>
          <cell r="I57">
            <v>6371</v>
          </cell>
        </row>
        <row r="58">
          <cell r="B58">
            <v>2805</v>
          </cell>
          <cell r="C58">
            <v>1774</v>
          </cell>
          <cell r="D58">
            <v>2593</v>
          </cell>
          <cell r="E58">
            <v>2319</v>
          </cell>
          <cell r="F58">
            <v>5033</v>
          </cell>
          <cell r="G58">
            <v>1553</v>
          </cell>
          <cell r="H58">
            <v>12640</v>
          </cell>
          <cell r="I58">
            <v>1999</v>
          </cell>
        </row>
        <row r="59">
          <cell r="B59">
            <v>470</v>
          </cell>
          <cell r="C59">
            <v>0</v>
          </cell>
          <cell r="D59">
            <v>450</v>
          </cell>
          <cell r="E59">
            <v>0</v>
          </cell>
          <cell r="F59">
            <v>19</v>
          </cell>
          <cell r="G59">
            <v>21586</v>
          </cell>
          <cell r="H59">
            <v>0</v>
          </cell>
          <cell r="I59">
            <v>0</v>
          </cell>
        </row>
        <row r="60">
          <cell r="B60">
            <v>1535</v>
          </cell>
          <cell r="C60">
            <v>84999</v>
          </cell>
          <cell r="D60">
            <v>460</v>
          </cell>
          <cell r="E60">
            <v>1365</v>
          </cell>
          <cell r="F60">
            <v>8200</v>
          </cell>
          <cell r="G60">
            <v>13458</v>
          </cell>
          <cell r="H60">
            <v>755</v>
          </cell>
          <cell r="I60">
            <v>35980</v>
          </cell>
        </row>
        <row r="61">
          <cell r="B61">
            <v>0</v>
          </cell>
          <cell r="C61">
            <v>0</v>
          </cell>
          <cell r="D61">
            <v>76</v>
          </cell>
          <cell r="E61">
            <v>0</v>
          </cell>
          <cell r="F61">
            <v>0</v>
          </cell>
          <cell r="G61">
            <v>11</v>
          </cell>
          <cell r="H61">
            <v>859</v>
          </cell>
          <cell r="I61">
            <v>0</v>
          </cell>
        </row>
        <row r="62">
          <cell r="B62">
            <v>3492</v>
          </cell>
          <cell r="C62">
            <v>68</v>
          </cell>
          <cell r="D62">
            <v>1223</v>
          </cell>
          <cell r="E62">
            <v>860</v>
          </cell>
          <cell r="F62">
            <v>1982</v>
          </cell>
          <cell r="G62">
            <v>3572</v>
          </cell>
          <cell r="H62">
            <v>5267</v>
          </cell>
          <cell r="I62">
            <v>819</v>
          </cell>
        </row>
        <row r="63">
          <cell r="B63">
            <v>13</v>
          </cell>
          <cell r="C63">
            <v>110</v>
          </cell>
          <cell r="D63">
            <v>28</v>
          </cell>
          <cell r="E63">
            <v>42</v>
          </cell>
          <cell r="F63">
            <v>21</v>
          </cell>
          <cell r="G63">
            <v>2772</v>
          </cell>
          <cell r="H63">
            <v>1009</v>
          </cell>
          <cell r="I63">
            <v>25</v>
          </cell>
        </row>
        <row r="64">
          <cell r="B64">
            <v>14</v>
          </cell>
          <cell r="C64">
            <v>0</v>
          </cell>
          <cell r="D64">
            <v>0</v>
          </cell>
          <cell r="E64">
            <v>9</v>
          </cell>
          <cell r="F64">
            <v>20</v>
          </cell>
          <cell r="G64">
            <v>465</v>
          </cell>
          <cell r="H64">
            <v>15</v>
          </cell>
          <cell r="I64">
            <v>0</v>
          </cell>
        </row>
        <row r="65">
          <cell r="B65">
            <v>1047</v>
          </cell>
          <cell r="C65">
            <v>640</v>
          </cell>
          <cell r="D65">
            <v>1614</v>
          </cell>
          <cell r="E65">
            <v>820</v>
          </cell>
          <cell r="F65">
            <v>4585</v>
          </cell>
          <cell r="G65">
            <v>29768</v>
          </cell>
          <cell r="H65">
            <v>46548</v>
          </cell>
          <cell r="I65">
            <v>983</v>
          </cell>
        </row>
        <row r="66">
          <cell r="B66">
            <v>924</v>
          </cell>
          <cell r="C66">
            <v>130</v>
          </cell>
          <cell r="D66">
            <v>149</v>
          </cell>
          <cell r="E66">
            <v>749</v>
          </cell>
          <cell r="F66">
            <v>842</v>
          </cell>
          <cell r="G66">
            <v>333</v>
          </cell>
          <cell r="H66">
            <v>1795</v>
          </cell>
          <cell r="I66">
            <v>305</v>
          </cell>
        </row>
        <row r="67">
          <cell r="B67">
            <v>0</v>
          </cell>
          <cell r="C67">
            <v>104</v>
          </cell>
          <cell r="D67">
            <v>0</v>
          </cell>
          <cell r="E67">
            <v>13</v>
          </cell>
          <cell r="F67">
            <v>1708</v>
          </cell>
          <cell r="G67">
            <v>210</v>
          </cell>
          <cell r="H67">
            <v>10</v>
          </cell>
          <cell r="I67">
            <v>1225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1286</v>
          </cell>
          <cell r="F68">
            <v>805</v>
          </cell>
          <cell r="G68">
            <v>125</v>
          </cell>
          <cell r="H68">
            <v>0</v>
          </cell>
          <cell r="I68">
            <v>0</v>
          </cell>
        </row>
        <row r="69">
          <cell r="B69">
            <v>776</v>
          </cell>
          <cell r="C69">
            <v>3476</v>
          </cell>
          <cell r="D69">
            <v>42</v>
          </cell>
          <cell r="E69">
            <v>618</v>
          </cell>
          <cell r="F69">
            <v>1931</v>
          </cell>
          <cell r="G69">
            <v>443</v>
          </cell>
          <cell r="H69">
            <v>2</v>
          </cell>
          <cell r="I69">
            <v>725</v>
          </cell>
        </row>
        <row r="70">
          <cell r="B70">
            <v>9068</v>
          </cell>
          <cell r="C70">
            <v>855</v>
          </cell>
          <cell r="D70">
            <v>2789</v>
          </cell>
          <cell r="E70">
            <v>5912</v>
          </cell>
          <cell r="F70">
            <v>3079</v>
          </cell>
          <cell r="G70">
            <v>1083</v>
          </cell>
          <cell r="H70">
            <v>2345</v>
          </cell>
          <cell r="I70">
            <v>1365</v>
          </cell>
        </row>
        <row r="71">
          <cell r="B71">
            <v>462</v>
          </cell>
          <cell r="C71">
            <v>248</v>
          </cell>
          <cell r="D71">
            <v>3314</v>
          </cell>
          <cell r="E71">
            <v>1067</v>
          </cell>
          <cell r="F71">
            <v>1106</v>
          </cell>
          <cell r="G71">
            <v>718</v>
          </cell>
          <cell r="H71">
            <v>1909</v>
          </cell>
          <cell r="I71">
            <v>154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1450</v>
          </cell>
          <cell r="C73">
            <v>2206</v>
          </cell>
          <cell r="D73">
            <v>245</v>
          </cell>
          <cell r="E73">
            <v>2260</v>
          </cell>
          <cell r="F73">
            <v>1279</v>
          </cell>
          <cell r="G73">
            <v>1246</v>
          </cell>
          <cell r="H73">
            <v>965</v>
          </cell>
          <cell r="I73">
            <v>632</v>
          </cell>
        </row>
        <row r="74">
          <cell r="B74">
            <v>866</v>
          </cell>
          <cell r="C74">
            <v>48</v>
          </cell>
          <cell r="D74">
            <v>407</v>
          </cell>
          <cell r="E74">
            <v>1136</v>
          </cell>
          <cell r="F74">
            <v>322</v>
          </cell>
          <cell r="G74">
            <v>326</v>
          </cell>
          <cell r="H74">
            <v>1181</v>
          </cell>
          <cell r="I74">
            <v>14</v>
          </cell>
        </row>
        <row r="75">
          <cell r="B75">
            <v>83</v>
          </cell>
          <cell r="C75">
            <v>0</v>
          </cell>
          <cell r="D75">
            <v>1408</v>
          </cell>
          <cell r="E75">
            <v>5</v>
          </cell>
          <cell r="F75">
            <v>1195</v>
          </cell>
          <cell r="G75">
            <v>524</v>
          </cell>
          <cell r="H75">
            <v>540</v>
          </cell>
          <cell r="I75">
            <v>5</v>
          </cell>
        </row>
        <row r="76">
          <cell r="B76">
            <v>175</v>
          </cell>
          <cell r="C76">
            <v>151</v>
          </cell>
          <cell r="D76">
            <v>328</v>
          </cell>
          <cell r="E76">
            <v>332</v>
          </cell>
          <cell r="F76">
            <v>772</v>
          </cell>
          <cell r="G76">
            <v>243</v>
          </cell>
          <cell r="H76">
            <v>720</v>
          </cell>
          <cell r="I76">
            <v>10</v>
          </cell>
        </row>
        <row r="77">
          <cell r="B77">
            <v>56</v>
          </cell>
          <cell r="C77">
            <v>1</v>
          </cell>
          <cell r="D77">
            <v>0</v>
          </cell>
          <cell r="E77">
            <v>793</v>
          </cell>
          <cell r="F77">
            <v>390</v>
          </cell>
          <cell r="G77">
            <v>115</v>
          </cell>
          <cell r="H77">
            <v>7</v>
          </cell>
          <cell r="I77">
            <v>31</v>
          </cell>
        </row>
        <row r="78">
          <cell r="B78">
            <v>117</v>
          </cell>
          <cell r="C78">
            <v>20</v>
          </cell>
          <cell r="D78">
            <v>3</v>
          </cell>
          <cell r="E78">
            <v>2881</v>
          </cell>
          <cell r="F78">
            <v>605</v>
          </cell>
          <cell r="G78">
            <v>1013</v>
          </cell>
          <cell r="H78">
            <v>2</v>
          </cell>
          <cell r="I78">
            <v>0</v>
          </cell>
        </row>
        <row r="79">
          <cell r="B79">
            <v>308</v>
          </cell>
          <cell r="C79">
            <v>11</v>
          </cell>
          <cell r="D79">
            <v>31</v>
          </cell>
          <cell r="E79">
            <v>377</v>
          </cell>
          <cell r="F79">
            <v>1019</v>
          </cell>
          <cell r="G79">
            <v>125</v>
          </cell>
          <cell r="H79">
            <v>52</v>
          </cell>
          <cell r="I79">
            <v>18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705</v>
          </cell>
          <cell r="F81">
            <v>500</v>
          </cell>
          <cell r="G81">
            <v>180</v>
          </cell>
          <cell r="H81">
            <v>0</v>
          </cell>
          <cell r="I81">
            <v>0</v>
          </cell>
        </row>
        <row r="82">
          <cell r="B82">
            <v>0</v>
          </cell>
          <cell r="C82">
            <v>0</v>
          </cell>
          <cell r="D82">
            <v>107</v>
          </cell>
          <cell r="E82">
            <v>0</v>
          </cell>
          <cell r="F82">
            <v>662</v>
          </cell>
          <cell r="G82">
            <v>881</v>
          </cell>
          <cell r="H82">
            <v>635</v>
          </cell>
          <cell r="I82">
            <v>103</v>
          </cell>
        </row>
        <row r="83">
          <cell r="B83">
            <v>57</v>
          </cell>
          <cell r="C83">
            <v>3913</v>
          </cell>
          <cell r="D83">
            <v>2</v>
          </cell>
          <cell r="E83">
            <v>300</v>
          </cell>
          <cell r="F83">
            <v>2960</v>
          </cell>
          <cell r="G83">
            <v>75</v>
          </cell>
          <cell r="H83">
            <v>0</v>
          </cell>
          <cell r="I83">
            <v>890</v>
          </cell>
        </row>
        <row r="84">
          <cell r="B84">
            <v>813</v>
          </cell>
          <cell r="C84">
            <v>1473</v>
          </cell>
          <cell r="D84">
            <v>935</v>
          </cell>
          <cell r="E84">
            <v>981</v>
          </cell>
          <cell r="F84">
            <v>434</v>
          </cell>
          <cell r="G84">
            <v>1146</v>
          </cell>
          <cell r="H84">
            <v>48</v>
          </cell>
          <cell r="I84">
            <v>70</v>
          </cell>
        </row>
        <row r="85">
          <cell r="B85">
            <v>0</v>
          </cell>
          <cell r="C85">
            <v>0</v>
          </cell>
          <cell r="D85">
            <v>3133</v>
          </cell>
          <cell r="E85">
            <v>0</v>
          </cell>
          <cell r="F85">
            <v>0</v>
          </cell>
          <cell r="G85">
            <v>467</v>
          </cell>
          <cell r="H85">
            <v>1019</v>
          </cell>
          <cell r="I85">
            <v>180</v>
          </cell>
        </row>
        <row r="86">
          <cell r="B86">
            <v>1044</v>
          </cell>
          <cell r="C86">
            <v>9431</v>
          </cell>
          <cell r="D86">
            <v>84</v>
          </cell>
          <cell r="E86">
            <v>3152</v>
          </cell>
          <cell r="F86">
            <v>12367</v>
          </cell>
          <cell r="G86">
            <v>2639</v>
          </cell>
          <cell r="H86">
            <v>8</v>
          </cell>
          <cell r="I86">
            <v>6740</v>
          </cell>
        </row>
        <row r="87">
          <cell r="B87">
            <v>196</v>
          </cell>
          <cell r="C87">
            <v>10841</v>
          </cell>
          <cell r="D87">
            <v>8</v>
          </cell>
          <cell r="E87">
            <v>23</v>
          </cell>
          <cell r="F87">
            <v>405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2110</v>
          </cell>
          <cell r="C88">
            <v>200</v>
          </cell>
          <cell r="D88">
            <v>0</v>
          </cell>
          <cell r="E88">
            <v>0</v>
          </cell>
          <cell r="F88">
            <v>4487</v>
          </cell>
          <cell r="G88">
            <v>549</v>
          </cell>
          <cell r="H88">
            <v>0</v>
          </cell>
          <cell r="I88">
            <v>2434</v>
          </cell>
        </row>
        <row r="89">
          <cell r="B89">
            <v>38574</v>
          </cell>
          <cell r="C89">
            <v>8224</v>
          </cell>
          <cell r="D89">
            <v>78538</v>
          </cell>
          <cell r="E89">
            <v>26017</v>
          </cell>
          <cell r="F89">
            <v>23047</v>
          </cell>
          <cell r="G89">
            <v>71155</v>
          </cell>
          <cell r="H89">
            <v>16202</v>
          </cell>
          <cell r="I89">
            <v>303</v>
          </cell>
        </row>
        <row r="90">
          <cell r="B90">
            <v>118953</v>
          </cell>
          <cell r="C90">
            <v>115207</v>
          </cell>
          <cell r="D90">
            <v>12541</v>
          </cell>
          <cell r="E90">
            <v>180113</v>
          </cell>
          <cell r="F90">
            <v>44854</v>
          </cell>
          <cell r="G90">
            <v>122080</v>
          </cell>
          <cell r="H90">
            <v>20556</v>
          </cell>
          <cell r="I90">
            <v>1417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</sheetData>
      <sheetData sheetId="3">
        <row r="57">
          <cell r="B57">
            <v>283</v>
          </cell>
          <cell r="C57">
            <v>631</v>
          </cell>
          <cell r="D57">
            <v>6112</v>
          </cell>
          <cell r="E57">
            <v>0</v>
          </cell>
          <cell r="F57">
            <v>5228</v>
          </cell>
          <cell r="G57">
            <v>20</v>
          </cell>
          <cell r="H57">
            <v>2467</v>
          </cell>
          <cell r="I57">
            <v>1580</v>
          </cell>
        </row>
        <row r="58">
          <cell r="B58">
            <v>4209</v>
          </cell>
          <cell r="C58">
            <v>3527</v>
          </cell>
          <cell r="D58">
            <v>2562</v>
          </cell>
          <cell r="E58">
            <v>1749</v>
          </cell>
          <cell r="F58">
            <v>3575</v>
          </cell>
          <cell r="G58">
            <v>3105</v>
          </cell>
          <cell r="H58">
            <v>8785</v>
          </cell>
          <cell r="I58">
            <v>1564</v>
          </cell>
        </row>
        <row r="59">
          <cell r="B59">
            <v>250</v>
          </cell>
          <cell r="D59">
            <v>3553</v>
          </cell>
          <cell r="F59">
            <v>10</v>
          </cell>
          <cell r="G59">
            <v>17080</v>
          </cell>
        </row>
        <row r="60">
          <cell r="B60">
            <v>1501</v>
          </cell>
          <cell r="C60">
            <v>85500</v>
          </cell>
          <cell r="D60">
            <v>447</v>
          </cell>
          <cell r="E60">
            <v>1356</v>
          </cell>
          <cell r="F60">
            <v>8249</v>
          </cell>
          <cell r="G60">
            <v>13525</v>
          </cell>
          <cell r="H60">
            <v>705</v>
          </cell>
          <cell r="I60">
            <v>36000</v>
          </cell>
        </row>
        <row r="61">
          <cell r="D61">
            <v>111</v>
          </cell>
          <cell r="H61">
            <v>1093</v>
          </cell>
          <cell r="I61">
            <v>177</v>
          </cell>
        </row>
        <row r="62">
          <cell r="B62">
            <v>6483</v>
          </cell>
          <cell r="C62">
            <v>1296</v>
          </cell>
          <cell r="D62">
            <v>8337</v>
          </cell>
          <cell r="E62">
            <v>3781</v>
          </cell>
          <cell r="F62">
            <v>3129</v>
          </cell>
          <cell r="G62">
            <v>3431</v>
          </cell>
          <cell r="H62">
            <v>141600</v>
          </cell>
          <cell r="I62">
            <v>20125</v>
          </cell>
        </row>
        <row r="63">
          <cell r="B63">
            <v>109</v>
          </cell>
          <cell r="C63">
            <v>299</v>
          </cell>
          <cell r="D63">
            <v>579</v>
          </cell>
          <cell r="E63">
            <v>116</v>
          </cell>
          <cell r="F63">
            <v>378</v>
          </cell>
          <cell r="G63">
            <v>1879</v>
          </cell>
          <cell r="H63">
            <v>4856</v>
          </cell>
          <cell r="I63">
            <v>1448</v>
          </cell>
        </row>
        <row r="64">
          <cell r="B64">
            <v>47</v>
          </cell>
          <cell r="E64">
            <v>5</v>
          </cell>
          <cell r="F64">
            <v>5</v>
          </cell>
          <cell r="G64">
            <v>157</v>
          </cell>
          <cell r="H64">
            <v>965</v>
          </cell>
        </row>
        <row r="65">
          <cell r="B65">
            <v>607</v>
          </cell>
          <cell r="C65">
            <v>697</v>
          </cell>
          <cell r="D65">
            <v>1463</v>
          </cell>
          <cell r="E65">
            <v>539</v>
          </cell>
          <cell r="F65">
            <v>6740</v>
          </cell>
          <cell r="G65">
            <v>35700</v>
          </cell>
          <cell r="H65">
            <v>50469</v>
          </cell>
          <cell r="I65">
            <v>857</v>
          </cell>
        </row>
        <row r="66">
          <cell r="B66">
            <v>769</v>
          </cell>
          <cell r="C66">
            <v>383</v>
          </cell>
          <cell r="D66">
            <v>328</v>
          </cell>
          <cell r="E66">
            <v>3297</v>
          </cell>
          <cell r="F66">
            <v>1289</v>
          </cell>
          <cell r="G66">
            <v>182</v>
          </cell>
          <cell r="H66">
            <v>1766</v>
          </cell>
          <cell r="I66">
            <v>340</v>
          </cell>
        </row>
        <row r="67">
          <cell r="B67">
            <v>8</v>
          </cell>
          <cell r="C67">
            <v>2024</v>
          </cell>
          <cell r="D67">
            <v>23</v>
          </cell>
          <cell r="E67">
            <v>62</v>
          </cell>
          <cell r="F67">
            <v>1917</v>
          </cell>
          <cell r="G67">
            <v>316</v>
          </cell>
          <cell r="H67">
            <v>25</v>
          </cell>
          <cell r="I67">
            <v>924</v>
          </cell>
        </row>
        <row r="68">
          <cell r="E68">
            <v>1386</v>
          </cell>
          <cell r="F68">
            <v>655</v>
          </cell>
          <cell r="G68">
            <v>115</v>
          </cell>
        </row>
        <row r="69">
          <cell r="B69">
            <v>656</v>
          </cell>
          <cell r="C69">
            <v>2756</v>
          </cell>
          <cell r="D69">
            <v>51</v>
          </cell>
          <cell r="E69">
            <v>675</v>
          </cell>
          <cell r="F69">
            <v>2551</v>
          </cell>
          <cell r="G69">
            <v>701</v>
          </cell>
          <cell r="H69">
            <v>35</v>
          </cell>
          <cell r="I69">
            <v>545</v>
          </cell>
        </row>
        <row r="70">
          <cell r="B70">
            <v>7599</v>
          </cell>
          <cell r="C70">
            <v>1075</v>
          </cell>
          <cell r="D70">
            <v>7804</v>
          </cell>
          <cell r="E70">
            <v>6898</v>
          </cell>
          <cell r="F70">
            <v>4644</v>
          </cell>
          <cell r="G70">
            <v>552</v>
          </cell>
          <cell r="H70">
            <v>2407</v>
          </cell>
          <cell r="I70">
            <v>1272</v>
          </cell>
        </row>
        <row r="71">
          <cell r="B71">
            <v>1348</v>
          </cell>
          <cell r="C71">
            <v>292</v>
          </cell>
          <cell r="D71">
            <v>3011</v>
          </cell>
          <cell r="E71">
            <v>539</v>
          </cell>
          <cell r="F71">
            <v>1587</v>
          </cell>
          <cell r="G71">
            <v>614</v>
          </cell>
          <cell r="H71">
            <v>2418</v>
          </cell>
          <cell r="I71">
            <v>112</v>
          </cell>
        </row>
        <row r="72">
          <cell r="E72">
            <v>120</v>
          </cell>
        </row>
        <row r="73">
          <cell r="B73">
            <v>1542</v>
          </cell>
          <cell r="C73">
            <v>3532</v>
          </cell>
          <cell r="D73">
            <v>422</v>
          </cell>
          <cell r="E73">
            <v>1580</v>
          </cell>
          <cell r="F73">
            <v>1665</v>
          </cell>
          <cell r="G73">
            <v>1221</v>
          </cell>
          <cell r="H73">
            <v>5646</v>
          </cell>
          <cell r="I73">
            <v>958</v>
          </cell>
        </row>
        <row r="74">
          <cell r="B74">
            <v>885</v>
          </cell>
          <cell r="C74">
            <v>60</v>
          </cell>
          <cell r="D74">
            <v>1122</v>
          </cell>
          <cell r="E74">
            <v>1279</v>
          </cell>
          <cell r="F74">
            <v>288</v>
          </cell>
          <cell r="G74">
            <v>292</v>
          </cell>
          <cell r="H74">
            <v>1099</v>
          </cell>
          <cell r="I74">
            <v>6</v>
          </cell>
        </row>
        <row r="75">
          <cell r="B75">
            <v>15</v>
          </cell>
          <cell r="C75">
            <v>2</v>
          </cell>
          <cell r="D75">
            <v>1487</v>
          </cell>
          <cell r="E75">
            <v>10</v>
          </cell>
          <cell r="F75">
            <v>4602</v>
          </cell>
          <cell r="G75">
            <v>373</v>
          </cell>
          <cell r="H75">
            <v>559</v>
          </cell>
        </row>
        <row r="76">
          <cell r="B76">
            <v>227</v>
          </cell>
          <cell r="C76">
            <v>212</v>
          </cell>
          <cell r="D76">
            <v>271</v>
          </cell>
          <cell r="E76">
            <v>211</v>
          </cell>
          <cell r="F76">
            <v>395</v>
          </cell>
          <cell r="G76">
            <v>17</v>
          </cell>
          <cell r="H76">
            <v>555</v>
          </cell>
          <cell r="I76">
            <v>5</v>
          </cell>
        </row>
        <row r="77">
          <cell r="B77">
            <v>56</v>
          </cell>
          <cell r="C77">
            <v>5</v>
          </cell>
          <cell r="E77">
            <v>275</v>
          </cell>
          <cell r="F77">
            <v>335</v>
          </cell>
          <cell r="G77">
            <v>48</v>
          </cell>
          <cell r="I77">
            <v>51</v>
          </cell>
        </row>
        <row r="78">
          <cell r="B78">
            <v>113</v>
          </cell>
          <cell r="D78">
            <v>101</v>
          </cell>
          <cell r="E78">
            <v>3115</v>
          </cell>
          <cell r="F78">
            <v>548</v>
          </cell>
          <cell r="G78">
            <v>347</v>
          </cell>
          <cell r="I78">
            <v>44</v>
          </cell>
        </row>
        <row r="79">
          <cell r="B79">
            <v>263</v>
          </cell>
          <cell r="C79">
            <v>82</v>
          </cell>
          <cell r="D79">
            <v>77</v>
          </cell>
          <cell r="E79">
            <v>329</v>
          </cell>
          <cell r="F79">
            <v>885</v>
          </cell>
          <cell r="G79">
            <v>21</v>
          </cell>
          <cell r="H79">
            <v>47</v>
          </cell>
          <cell r="I79">
            <v>23</v>
          </cell>
        </row>
        <row r="81">
          <cell r="B81">
            <v>4</v>
          </cell>
          <cell r="C81">
            <v>5</v>
          </cell>
          <cell r="D81">
            <v>20</v>
          </cell>
          <cell r="E81">
            <v>483</v>
          </cell>
          <cell r="F81">
            <v>580</v>
          </cell>
          <cell r="G81">
            <v>105</v>
          </cell>
          <cell r="I81">
            <v>5</v>
          </cell>
        </row>
        <row r="82">
          <cell r="B82">
            <v>3540</v>
          </cell>
          <cell r="D82">
            <v>221</v>
          </cell>
          <cell r="E82">
            <v>620</v>
          </cell>
          <cell r="F82">
            <v>531</v>
          </cell>
          <cell r="H82">
            <v>0</v>
          </cell>
          <cell r="I82">
            <v>25</v>
          </cell>
        </row>
        <row r="83">
          <cell r="B83">
            <v>61</v>
          </cell>
          <cell r="C83">
            <v>3048</v>
          </cell>
          <cell r="D83">
            <v>13</v>
          </cell>
          <cell r="E83">
            <v>203</v>
          </cell>
          <cell r="F83">
            <v>2401</v>
          </cell>
          <cell r="G83">
            <v>138</v>
          </cell>
          <cell r="I83">
            <v>500</v>
          </cell>
        </row>
        <row r="84">
          <cell r="B84">
            <v>408</v>
          </cell>
          <cell r="C84">
            <v>1860</v>
          </cell>
          <cell r="D84">
            <v>965</v>
          </cell>
          <cell r="E84">
            <v>988</v>
          </cell>
          <cell r="F84">
            <v>757</v>
          </cell>
          <cell r="G84">
            <v>922</v>
          </cell>
          <cell r="H84">
            <v>547</v>
          </cell>
        </row>
        <row r="85">
          <cell r="B85">
            <v>8</v>
          </cell>
          <cell r="D85">
            <v>624</v>
          </cell>
          <cell r="G85">
            <v>148</v>
          </cell>
          <cell r="H85">
            <v>1117</v>
          </cell>
          <cell r="I85">
            <v>300</v>
          </cell>
        </row>
        <row r="86">
          <cell r="B86">
            <v>2576</v>
          </cell>
          <cell r="C86">
            <v>9584</v>
          </cell>
          <cell r="D86">
            <v>196</v>
          </cell>
          <cell r="E86">
            <v>2514</v>
          </cell>
          <cell r="F86">
            <v>5822</v>
          </cell>
          <cell r="G86">
            <v>4117</v>
          </cell>
          <cell r="I86">
            <v>4755</v>
          </cell>
        </row>
        <row r="87">
          <cell r="B87">
            <v>242</v>
          </cell>
          <cell r="C87">
            <v>11047</v>
          </cell>
          <cell r="E87">
            <v>35</v>
          </cell>
          <cell r="F87">
            <v>645</v>
          </cell>
        </row>
        <row r="88">
          <cell r="B88">
            <v>5</v>
          </cell>
          <cell r="C88">
            <v>126</v>
          </cell>
          <cell r="F88">
            <v>2108</v>
          </cell>
          <cell r="G88">
            <v>2329</v>
          </cell>
          <cell r="I88">
            <v>1520</v>
          </cell>
        </row>
        <row r="89">
          <cell r="B89">
            <v>40369</v>
          </cell>
          <cell r="C89">
            <v>8239</v>
          </cell>
          <cell r="D89">
            <v>72308</v>
          </cell>
          <cell r="E89">
            <v>9720</v>
          </cell>
          <cell r="F89">
            <v>22800</v>
          </cell>
          <cell r="G89">
            <v>75131</v>
          </cell>
          <cell r="H89">
            <v>7730</v>
          </cell>
          <cell r="I89">
            <v>387</v>
          </cell>
        </row>
        <row r="90">
          <cell r="B90">
            <v>128068</v>
          </cell>
          <cell r="C90">
            <v>115966</v>
          </cell>
          <cell r="D90">
            <v>12536</v>
          </cell>
          <cell r="E90">
            <v>195326</v>
          </cell>
          <cell r="F90">
            <v>44355</v>
          </cell>
          <cell r="G90">
            <v>123812</v>
          </cell>
          <cell r="H90">
            <v>21830</v>
          </cell>
          <cell r="I90">
            <v>1440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</sheetData>
      <sheetData sheetId="4">
        <row r="57">
          <cell r="B57">
            <v>0</v>
          </cell>
          <cell r="C57">
            <v>1178</v>
          </cell>
          <cell r="D57">
            <v>250</v>
          </cell>
          <cell r="E57">
            <v>0</v>
          </cell>
          <cell r="F57">
            <v>990</v>
          </cell>
          <cell r="G57">
            <v>193</v>
          </cell>
          <cell r="H57">
            <v>775</v>
          </cell>
          <cell r="I57">
            <v>2374</v>
          </cell>
        </row>
        <row r="58">
          <cell r="B58">
            <v>9820</v>
          </cell>
          <cell r="C58">
            <v>3279</v>
          </cell>
          <cell r="D58">
            <v>1737</v>
          </cell>
          <cell r="E58">
            <v>1883</v>
          </cell>
          <cell r="F58">
            <v>2210</v>
          </cell>
          <cell r="G58">
            <v>2487</v>
          </cell>
          <cell r="H58">
            <v>5500</v>
          </cell>
          <cell r="I58">
            <v>1911</v>
          </cell>
        </row>
        <row r="59">
          <cell r="B59">
            <v>30</v>
          </cell>
          <cell r="C59">
            <v>0</v>
          </cell>
          <cell r="D59">
            <v>2400</v>
          </cell>
          <cell r="E59">
            <v>0</v>
          </cell>
          <cell r="F59">
            <v>37</v>
          </cell>
          <cell r="G59">
            <v>1315</v>
          </cell>
          <cell r="H59">
            <v>0</v>
          </cell>
          <cell r="I59">
            <v>0</v>
          </cell>
        </row>
        <row r="60">
          <cell r="B60">
            <v>1500</v>
          </cell>
          <cell r="C60">
            <v>85500</v>
          </cell>
          <cell r="D60">
            <v>456</v>
          </cell>
          <cell r="E60">
            <v>1355</v>
          </cell>
          <cell r="F60">
            <v>8300</v>
          </cell>
          <cell r="G60">
            <v>13430</v>
          </cell>
          <cell r="H60">
            <v>731</v>
          </cell>
          <cell r="I60">
            <v>36000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62</v>
          </cell>
          <cell r="I61">
            <v>0</v>
          </cell>
        </row>
        <row r="62">
          <cell r="B62">
            <v>7538</v>
          </cell>
          <cell r="C62">
            <v>1569</v>
          </cell>
          <cell r="D62">
            <v>8389</v>
          </cell>
          <cell r="E62">
            <v>6610</v>
          </cell>
          <cell r="F62">
            <v>4424</v>
          </cell>
          <cell r="G62">
            <v>6315</v>
          </cell>
          <cell r="H62">
            <v>56497</v>
          </cell>
          <cell r="I62">
            <v>18692</v>
          </cell>
        </row>
        <row r="63">
          <cell r="B63">
            <v>539</v>
          </cell>
          <cell r="C63">
            <v>1128</v>
          </cell>
          <cell r="D63">
            <v>1201</v>
          </cell>
          <cell r="E63">
            <v>505</v>
          </cell>
          <cell r="F63">
            <v>715</v>
          </cell>
          <cell r="G63">
            <v>7039</v>
          </cell>
          <cell r="H63">
            <v>6001</v>
          </cell>
          <cell r="I63">
            <v>6537</v>
          </cell>
        </row>
        <row r="64">
          <cell r="B64">
            <v>0</v>
          </cell>
          <cell r="C64">
            <v>0</v>
          </cell>
          <cell r="D64">
            <v>8</v>
          </cell>
          <cell r="E64">
            <v>3</v>
          </cell>
          <cell r="F64">
            <v>57</v>
          </cell>
          <cell r="G64">
            <v>474</v>
          </cell>
          <cell r="H64">
            <v>477</v>
          </cell>
          <cell r="I64">
            <v>0</v>
          </cell>
        </row>
        <row r="65">
          <cell r="B65">
            <v>1634</v>
          </cell>
          <cell r="C65">
            <v>858</v>
          </cell>
          <cell r="D65">
            <v>1485</v>
          </cell>
          <cell r="E65">
            <v>489</v>
          </cell>
          <cell r="F65">
            <v>6832</v>
          </cell>
          <cell r="G65">
            <v>20454</v>
          </cell>
          <cell r="H65">
            <v>33315</v>
          </cell>
          <cell r="I65">
            <v>1004</v>
          </cell>
        </row>
        <row r="66">
          <cell r="B66">
            <v>863</v>
          </cell>
          <cell r="C66">
            <v>1552</v>
          </cell>
          <cell r="D66">
            <v>628</v>
          </cell>
          <cell r="E66">
            <v>3371</v>
          </cell>
          <cell r="F66">
            <v>979</v>
          </cell>
          <cell r="G66">
            <v>303</v>
          </cell>
          <cell r="H66">
            <v>1190</v>
          </cell>
          <cell r="I66">
            <v>440</v>
          </cell>
        </row>
        <row r="67">
          <cell r="B67">
            <v>32</v>
          </cell>
          <cell r="C67">
            <v>1879</v>
          </cell>
          <cell r="D67">
            <v>6</v>
          </cell>
          <cell r="E67">
            <v>37</v>
          </cell>
          <cell r="F67">
            <v>1769</v>
          </cell>
          <cell r="G67">
            <v>118</v>
          </cell>
          <cell r="H67">
            <v>326</v>
          </cell>
          <cell r="I67">
            <v>266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4266</v>
          </cell>
          <cell r="F68">
            <v>435</v>
          </cell>
          <cell r="G68">
            <v>150</v>
          </cell>
          <cell r="H68">
            <v>0</v>
          </cell>
          <cell r="I68">
            <v>55</v>
          </cell>
        </row>
        <row r="69">
          <cell r="B69">
            <v>64</v>
          </cell>
          <cell r="C69">
            <v>1425</v>
          </cell>
          <cell r="D69">
            <v>66</v>
          </cell>
          <cell r="E69">
            <v>1795</v>
          </cell>
          <cell r="F69">
            <v>1992</v>
          </cell>
          <cell r="G69">
            <v>892</v>
          </cell>
          <cell r="H69">
            <v>118</v>
          </cell>
          <cell r="I69">
            <v>479</v>
          </cell>
        </row>
        <row r="70">
          <cell r="B70">
            <v>5812</v>
          </cell>
          <cell r="C70">
            <v>1014</v>
          </cell>
          <cell r="D70">
            <v>3507</v>
          </cell>
          <cell r="E70">
            <v>5464</v>
          </cell>
          <cell r="F70">
            <v>3787</v>
          </cell>
          <cell r="G70">
            <v>573</v>
          </cell>
          <cell r="H70">
            <v>4947</v>
          </cell>
          <cell r="I70">
            <v>878</v>
          </cell>
        </row>
        <row r="71">
          <cell r="B71">
            <v>703</v>
          </cell>
          <cell r="C71">
            <v>240</v>
          </cell>
          <cell r="D71">
            <v>2188</v>
          </cell>
          <cell r="E71">
            <v>459</v>
          </cell>
          <cell r="F71">
            <v>1261</v>
          </cell>
          <cell r="G71">
            <v>1370</v>
          </cell>
          <cell r="H71">
            <v>1888</v>
          </cell>
          <cell r="I71">
            <v>174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140</v>
          </cell>
          <cell r="F72">
            <v>10</v>
          </cell>
          <cell r="G72">
            <v>0</v>
          </cell>
          <cell r="H72">
            <v>0</v>
          </cell>
          <cell r="I72">
            <v>70</v>
          </cell>
        </row>
        <row r="73">
          <cell r="B73">
            <v>3758</v>
          </cell>
          <cell r="C73">
            <v>3180</v>
          </cell>
          <cell r="D73">
            <v>476</v>
          </cell>
          <cell r="E73">
            <v>598</v>
          </cell>
          <cell r="F73">
            <v>1722</v>
          </cell>
          <cell r="G73">
            <v>958</v>
          </cell>
          <cell r="H73">
            <v>1446</v>
          </cell>
          <cell r="I73">
            <v>1212</v>
          </cell>
        </row>
        <row r="74">
          <cell r="B74">
            <v>924</v>
          </cell>
          <cell r="C74">
            <v>97</v>
          </cell>
          <cell r="D74">
            <v>802</v>
          </cell>
          <cell r="E74">
            <v>924</v>
          </cell>
          <cell r="F74">
            <v>407</v>
          </cell>
          <cell r="G74">
            <v>755</v>
          </cell>
          <cell r="H74">
            <v>1963</v>
          </cell>
          <cell r="I74">
            <v>13</v>
          </cell>
        </row>
        <row r="75">
          <cell r="B75">
            <v>35</v>
          </cell>
          <cell r="C75">
            <v>0</v>
          </cell>
          <cell r="D75">
            <v>87</v>
          </cell>
          <cell r="E75">
            <v>110</v>
          </cell>
          <cell r="F75">
            <v>3866</v>
          </cell>
          <cell r="G75">
            <v>461</v>
          </cell>
          <cell r="H75">
            <v>453</v>
          </cell>
          <cell r="I75">
            <v>1</v>
          </cell>
        </row>
        <row r="76">
          <cell r="B76">
            <v>42</v>
          </cell>
          <cell r="C76">
            <v>161</v>
          </cell>
          <cell r="D76">
            <v>1874</v>
          </cell>
          <cell r="E76">
            <v>179</v>
          </cell>
          <cell r="F76">
            <v>527</v>
          </cell>
          <cell r="G76">
            <v>20</v>
          </cell>
          <cell r="H76">
            <v>294</v>
          </cell>
          <cell r="I76">
            <v>3</v>
          </cell>
        </row>
        <row r="77">
          <cell r="B77">
            <v>64</v>
          </cell>
          <cell r="C77">
            <v>23</v>
          </cell>
          <cell r="D77">
            <v>0</v>
          </cell>
          <cell r="E77">
            <v>513</v>
          </cell>
          <cell r="F77">
            <v>135</v>
          </cell>
          <cell r="G77">
            <v>184</v>
          </cell>
          <cell r="H77">
            <v>0</v>
          </cell>
          <cell r="I77">
            <v>3</v>
          </cell>
        </row>
        <row r="78">
          <cell r="B78">
            <v>110</v>
          </cell>
          <cell r="C78">
            <v>0</v>
          </cell>
          <cell r="D78">
            <v>96</v>
          </cell>
          <cell r="E78">
            <v>2941</v>
          </cell>
          <cell r="F78">
            <v>628</v>
          </cell>
          <cell r="G78">
            <v>131</v>
          </cell>
          <cell r="H78">
            <v>211</v>
          </cell>
          <cell r="I78">
            <v>0</v>
          </cell>
        </row>
        <row r="79">
          <cell r="B79">
            <v>268</v>
          </cell>
          <cell r="C79">
            <v>140</v>
          </cell>
          <cell r="D79">
            <v>48</v>
          </cell>
          <cell r="E79">
            <v>127</v>
          </cell>
          <cell r="F79">
            <v>1285</v>
          </cell>
          <cell r="G79">
            <v>23</v>
          </cell>
          <cell r="H79">
            <v>20</v>
          </cell>
          <cell r="I79">
            <v>31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8</v>
          </cell>
          <cell r="D81">
            <v>0</v>
          </cell>
          <cell r="E81">
            <v>838</v>
          </cell>
          <cell r="F81">
            <v>930</v>
          </cell>
          <cell r="G81">
            <v>726</v>
          </cell>
          <cell r="H81">
            <v>0</v>
          </cell>
          <cell r="I81">
            <v>15</v>
          </cell>
        </row>
        <row r="82">
          <cell r="B82">
            <v>0</v>
          </cell>
          <cell r="C82">
            <v>2</v>
          </cell>
          <cell r="D82">
            <v>27</v>
          </cell>
          <cell r="E82">
            <v>0</v>
          </cell>
          <cell r="F82">
            <v>180</v>
          </cell>
          <cell r="G82">
            <v>335</v>
          </cell>
          <cell r="H82">
            <v>41</v>
          </cell>
          <cell r="I82">
            <v>75</v>
          </cell>
        </row>
        <row r="83">
          <cell r="B83">
            <v>17</v>
          </cell>
          <cell r="C83">
            <v>1080</v>
          </cell>
          <cell r="D83">
            <v>0</v>
          </cell>
          <cell r="E83">
            <v>79</v>
          </cell>
          <cell r="F83">
            <v>2814</v>
          </cell>
          <cell r="G83">
            <v>66</v>
          </cell>
          <cell r="H83">
            <v>0</v>
          </cell>
          <cell r="I83">
            <v>161</v>
          </cell>
        </row>
        <row r="84">
          <cell r="B84">
            <v>974</v>
          </cell>
          <cell r="C84">
            <v>1855</v>
          </cell>
          <cell r="D84">
            <v>1833</v>
          </cell>
          <cell r="E84">
            <v>1016</v>
          </cell>
          <cell r="F84">
            <v>782</v>
          </cell>
          <cell r="G84">
            <v>1665</v>
          </cell>
          <cell r="H84">
            <v>549</v>
          </cell>
          <cell r="I84">
            <v>94</v>
          </cell>
        </row>
        <row r="85">
          <cell r="B85">
            <v>0</v>
          </cell>
          <cell r="C85">
            <v>0</v>
          </cell>
          <cell r="D85">
            <v>1364</v>
          </cell>
          <cell r="E85">
            <v>0</v>
          </cell>
          <cell r="F85">
            <v>0</v>
          </cell>
          <cell r="G85">
            <v>165</v>
          </cell>
          <cell r="H85">
            <v>55</v>
          </cell>
          <cell r="I85">
            <v>400</v>
          </cell>
        </row>
        <row r="86">
          <cell r="B86">
            <v>561</v>
          </cell>
          <cell r="C86">
            <v>7519</v>
          </cell>
          <cell r="D86">
            <v>74</v>
          </cell>
          <cell r="E86">
            <v>2462</v>
          </cell>
          <cell r="F86">
            <v>5165</v>
          </cell>
          <cell r="G86">
            <v>2689</v>
          </cell>
          <cell r="H86">
            <v>0</v>
          </cell>
          <cell r="I86">
            <v>7136</v>
          </cell>
        </row>
        <row r="87">
          <cell r="B87">
            <v>785</v>
          </cell>
          <cell r="C87">
            <v>10680</v>
          </cell>
          <cell r="D87">
            <v>10</v>
          </cell>
          <cell r="E87">
            <v>50</v>
          </cell>
          <cell r="F87">
            <v>650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4</v>
          </cell>
          <cell r="C88">
            <v>43</v>
          </cell>
          <cell r="D88">
            <v>0</v>
          </cell>
          <cell r="E88">
            <v>0</v>
          </cell>
          <cell r="F88">
            <v>2856</v>
          </cell>
          <cell r="G88">
            <v>2542</v>
          </cell>
          <cell r="H88">
            <v>0</v>
          </cell>
          <cell r="I88">
            <v>958</v>
          </cell>
        </row>
        <row r="89">
          <cell r="B89">
            <v>41648</v>
          </cell>
          <cell r="C89">
            <v>8286</v>
          </cell>
          <cell r="D89">
            <v>68502</v>
          </cell>
          <cell r="E89">
            <v>8829</v>
          </cell>
          <cell r="F89">
            <v>22514</v>
          </cell>
          <cell r="G89">
            <v>75618</v>
          </cell>
          <cell r="H89">
            <v>10107</v>
          </cell>
          <cell r="I89">
            <v>241</v>
          </cell>
        </row>
        <row r="90">
          <cell r="B90">
            <v>132462</v>
          </cell>
          <cell r="C90">
            <v>116168</v>
          </cell>
          <cell r="D90">
            <v>12003</v>
          </cell>
          <cell r="E90">
            <v>182604</v>
          </cell>
          <cell r="F90">
            <v>43680</v>
          </cell>
          <cell r="G90">
            <v>125514</v>
          </cell>
          <cell r="H90">
            <v>28338</v>
          </cell>
          <cell r="I90">
            <v>3321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</sheetData>
      <sheetData sheetId="5">
        <row r="56">
          <cell r="B56">
            <v>0</v>
          </cell>
          <cell r="C56">
            <v>13275</v>
          </cell>
          <cell r="D56">
            <v>4860</v>
          </cell>
          <cell r="E56">
            <v>2046</v>
          </cell>
          <cell r="F56">
            <v>861</v>
          </cell>
          <cell r="G56">
            <v>347</v>
          </cell>
          <cell r="H56">
            <v>1430</v>
          </cell>
          <cell r="I56">
            <v>2894</v>
          </cell>
        </row>
        <row r="57">
          <cell r="B57">
            <v>36814</v>
          </cell>
          <cell r="C57">
            <v>5174</v>
          </cell>
          <cell r="D57">
            <v>1722</v>
          </cell>
          <cell r="E57">
            <v>2009</v>
          </cell>
          <cell r="F57">
            <v>3403</v>
          </cell>
          <cell r="G57">
            <v>2570</v>
          </cell>
          <cell r="H57">
            <v>1031</v>
          </cell>
          <cell r="I57">
            <v>1491</v>
          </cell>
        </row>
        <row r="58">
          <cell r="D58">
            <v>4120</v>
          </cell>
          <cell r="G58">
            <v>780</v>
          </cell>
        </row>
        <row r="59">
          <cell r="B59">
            <v>1525</v>
          </cell>
          <cell r="C59">
            <v>85000</v>
          </cell>
          <cell r="D59">
            <v>451</v>
          </cell>
          <cell r="E59">
            <v>1356</v>
          </cell>
          <cell r="F59">
            <v>8300</v>
          </cell>
          <cell r="G59">
            <v>13430</v>
          </cell>
          <cell r="H59">
            <v>740</v>
          </cell>
          <cell r="I59">
            <v>36150</v>
          </cell>
        </row>
        <row r="60">
          <cell r="C60">
            <v>40</v>
          </cell>
          <cell r="D60">
            <v>18</v>
          </cell>
          <cell r="H60">
            <v>542</v>
          </cell>
          <cell r="I60">
            <v>45</v>
          </cell>
        </row>
        <row r="61">
          <cell r="B61">
            <v>6110</v>
          </cell>
          <cell r="C61">
            <v>1013</v>
          </cell>
          <cell r="D61">
            <v>6006</v>
          </cell>
          <cell r="E61">
            <v>3321</v>
          </cell>
          <cell r="F61">
            <v>9590</v>
          </cell>
          <cell r="G61">
            <v>1974</v>
          </cell>
          <cell r="H61">
            <v>378</v>
          </cell>
          <cell r="I61">
            <v>3399</v>
          </cell>
        </row>
        <row r="62">
          <cell r="B62">
            <v>773</v>
          </cell>
          <cell r="C62">
            <v>335</v>
          </cell>
          <cell r="D62">
            <v>597</v>
          </cell>
          <cell r="E62">
            <v>113</v>
          </cell>
          <cell r="F62">
            <v>416</v>
          </cell>
          <cell r="G62">
            <v>1720</v>
          </cell>
          <cell r="H62">
            <v>55</v>
          </cell>
          <cell r="I62">
            <v>1961</v>
          </cell>
        </row>
        <row r="63">
          <cell r="E63">
            <v>2</v>
          </cell>
          <cell r="G63">
            <v>56</v>
          </cell>
        </row>
        <row r="64">
          <cell r="B64">
            <v>3558</v>
          </cell>
          <cell r="C64">
            <v>1262</v>
          </cell>
          <cell r="D64">
            <v>1062</v>
          </cell>
          <cell r="E64">
            <v>285</v>
          </cell>
          <cell r="F64">
            <v>8517</v>
          </cell>
          <cell r="G64">
            <v>5680</v>
          </cell>
          <cell r="H64">
            <v>4558</v>
          </cell>
          <cell r="I64">
            <v>1238</v>
          </cell>
        </row>
        <row r="65">
          <cell r="B65">
            <v>1344</v>
          </cell>
          <cell r="C65">
            <v>1917</v>
          </cell>
          <cell r="D65">
            <v>494</v>
          </cell>
          <cell r="E65">
            <v>2166</v>
          </cell>
          <cell r="F65">
            <v>848</v>
          </cell>
          <cell r="G65">
            <v>653</v>
          </cell>
          <cell r="H65">
            <v>1935</v>
          </cell>
          <cell r="I65">
            <v>388</v>
          </cell>
        </row>
        <row r="66">
          <cell r="B66">
            <v>22</v>
          </cell>
          <cell r="C66">
            <v>1052</v>
          </cell>
          <cell r="E66">
            <v>313</v>
          </cell>
          <cell r="F66">
            <v>2061</v>
          </cell>
          <cell r="G66">
            <v>57</v>
          </cell>
          <cell r="H66">
            <v>10</v>
          </cell>
          <cell r="I66">
            <v>478</v>
          </cell>
        </row>
        <row r="67">
          <cell r="E67">
            <v>7080</v>
          </cell>
          <cell r="F67">
            <v>475</v>
          </cell>
          <cell r="G67">
            <v>1120</v>
          </cell>
          <cell r="H67">
            <v>314</v>
          </cell>
          <cell r="I67">
            <v>1008</v>
          </cell>
        </row>
        <row r="68">
          <cell r="B68">
            <v>217</v>
          </cell>
          <cell r="C68">
            <v>1569</v>
          </cell>
          <cell r="D68">
            <v>22</v>
          </cell>
          <cell r="E68">
            <v>494</v>
          </cell>
          <cell r="F68">
            <v>3885</v>
          </cell>
          <cell r="G68">
            <v>946</v>
          </cell>
          <cell r="H68">
            <v>239</v>
          </cell>
          <cell r="I68">
            <v>503</v>
          </cell>
        </row>
        <row r="69">
          <cell r="B69">
            <v>5752</v>
          </cell>
          <cell r="C69">
            <v>1665</v>
          </cell>
          <cell r="D69">
            <v>2450</v>
          </cell>
          <cell r="E69">
            <v>6289</v>
          </cell>
          <cell r="F69">
            <v>4766</v>
          </cell>
          <cell r="G69">
            <v>931</v>
          </cell>
          <cell r="H69">
            <v>4422</v>
          </cell>
          <cell r="I69">
            <v>908</v>
          </cell>
        </row>
        <row r="70">
          <cell r="B70">
            <v>827</v>
          </cell>
          <cell r="C70">
            <v>267</v>
          </cell>
          <cell r="D70">
            <v>3676</v>
          </cell>
          <cell r="E70">
            <v>408</v>
          </cell>
          <cell r="F70">
            <v>1289</v>
          </cell>
          <cell r="G70">
            <v>1469</v>
          </cell>
          <cell r="H70">
            <v>1726</v>
          </cell>
          <cell r="I70">
            <v>121</v>
          </cell>
        </row>
        <row r="71">
          <cell r="B71">
            <v>6</v>
          </cell>
          <cell r="E71">
            <v>8180</v>
          </cell>
          <cell r="I71">
            <v>50</v>
          </cell>
        </row>
        <row r="72">
          <cell r="B72">
            <v>7461</v>
          </cell>
          <cell r="C72">
            <v>2979</v>
          </cell>
          <cell r="D72">
            <v>389</v>
          </cell>
          <cell r="E72">
            <v>1074</v>
          </cell>
          <cell r="F72">
            <v>1890</v>
          </cell>
          <cell r="G72">
            <v>156</v>
          </cell>
          <cell r="H72">
            <v>215</v>
          </cell>
          <cell r="I72">
            <v>980</v>
          </cell>
        </row>
        <row r="73">
          <cell r="B73">
            <v>934</v>
          </cell>
          <cell r="C73">
            <v>83</v>
          </cell>
          <cell r="D73">
            <v>402</v>
          </cell>
          <cell r="E73">
            <v>836</v>
          </cell>
          <cell r="F73">
            <v>318</v>
          </cell>
          <cell r="G73">
            <v>314</v>
          </cell>
          <cell r="H73">
            <v>1327</v>
          </cell>
          <cell r="I73">
            <v>15</v>
          </cell>
        </row>
        <row r="74">
          <cell r="B74">
            <v>200</v>
          </cell>
          <cell r="C74">
            <v>0</v>
          </cell>
          <cell r="D74">
            <v>5</v>
          </cell>
          <cell r="E74">
            <v>201</v>
          </cell>
          <cell r="F74">
            <v>2242</v>
          </cell>
          <cell r="G74">
            <v>379</v>
          </cell>
          <cell r="H74">
            <v>663</v>
          </cell>
          <cell r="I74">
            <v>1</v>
          </cell>
        </row>
        <row r="75">
          <cell r="B75">
            <v>50</v>
          </cell>
          <cell r="C75">
            <v>101</v>
          </cell>
          <cell r="D75">
            <v>1148</v>
          </cell>
          <cell r="E75">
            <v>204</v>
          </cell>
          <cell r="F75">
            <v>524</v>
          </cell>
          <cell r="G75">
            <v>130</v>
          </cell>
          <cell r="H75">
            <v>120</v>
          </cell>
          <cell r="I75">
            <v>2</v>
          </cell>
        </row>
        <row r="76">
          <cell r="B76">
            <v>6</v>
          </cell>
          <cell r="C76">
            <v>32</v>
          </cell>
          <cell r="E76">
            <v>503</v>
          </cell>
          <cell r="F76">
            <v>175</v>
          </cell>
          <cell r="G76">
            <v>48</v>
          </cell>
          <cell r="H76">
            <v>7</v>
          </cell>
          <cell r="I76">
            <v>29</v>
          </cell>
        </row>
        <row r="77">
          <cell r="B77">
            <v>82</v>
          </cell>
          <cell r="C77">
            <v>20</v>
          </cell>
          <cell r="D77">
            <v>96</v>
          </cell>
          <cell r="E77">
            <v>2347</v>
          </cell>
          <cell r="F77">
            <v>490</v>
          </cell>
          <cell r="G77">
            <v>73</v>
          </cell>
        </row>
        <row r="78">
          <cell r="B78">
            <v>286</v>
          </cell>
          <cell r="C78">
            <v>134</v>
          </cell>
          <cell r="D78">
            <v>33</v>
          </cell>
          <cell r="E78">
            <v>89</v>
          </cell>
          <cell r="F78">
            <v>820</v>
          </cell>
          <cell r="G78">
            <v>50</v>
          </cell>
          <cell r="H78">
            <v>43</v>
          </cell>
          <cell r="I78">
            <v>39</v>
          </cell>
        </row>
        <row r="79">
          <cell r="F79">
            <v>0</v>
          </cell>
        </row>
        <row r="80">
          <cell r="B80">
            <v>2</v>
          </cell>
          <cell r="C80">
            <v>1</v>
          </cell>
          <cell r="D80">
            <v>1</v>
          </cell>
          <cell r="E80">
            <v>659</v>
          </cell>
          <cell r="F80">
            <v>290</v>
          </cell>
          <cell r="G80">
            <v>611</v>
          </cell>
          <cell r="I80">
            <v>2</v>
          </cell>
        </row>
        <row r="81">
          <cell r="B81">
            <v>54</v>
          </cell>
          <cell r="D81">
            <v>65</v>
          </cell>
          <cell r="G81">
            <v>172</v>
          </cell>
        </row>
        <row r="82">
          <cell r="B82">
            <v>2</v>
          </cell>
          <cell r="C82">
            <v>550</v>
          </cell>
          <cell r="D82">
            <v>6</v>
          </cell>
          <cell r="E82">
            <v>1140</v>
          </cell>
          <cell r="H82">
            <v>10</v>
          </cell>
          <cell r="I82">
            <v>943</v>
          </cell>
        </row>
        <row r="83">
          <cell r="B83">
            <v>820</v>
          </cell>
          <cell r="C83">
            <v>800</v>
          </cell>
          <cell r="D83">
            <v>1281</v>
          </cell>
          <cell r="E83">
            <v>774</v>
          </cell>
          <cell r="F83">
            <v>739</v>
          </cell>
          <cell r="G83">
            <v>994</v>
          </cell>
          <cell r="H83">
            <v>329</v>
          </cell>
          <cell r="I83">
            <v>54</v>
          </cell>
        </row>
        <row r="84">
          <cell r="D84">
            <v>5065</v>
          </cell>
          <cell r="G84">
            <v>85</v>
          </cell>
          <cell r="H84">
            <v>817</v>
          </cell>
          <cell r="I84">
            <v>200</v>
          </cell>
        </row>
        <row r="85">
          <cell r="B85">
            <v>435</v>
          </cell>
          <cell r="C85">
            <v>6721</v>
          </cell>
          <cell r="D85">
            <v>5</v>
          </cell>
          <cell r="E85">
            <v>461</v>
          </cell>
          <cell r="F85">
            <v>6828</v>
          </cell>
          <cell r="G85">
            <v>1805</v>
          </cell>
          <cell r="I85">
            <v>9795</v>
          </cell>
        </row>
        <row r="86">
          <cell r="B86">
            <v>3815</v>
          </cell>
          <cell r="C86">
            <v>9634</v>
          </cell>
          <cell r="D86">
            <v>432</v>
          </cell>
          <cell r="E86">
            <v>35</v>
          </cell>
          <cell r="F86">
            <v>1100</v>
          </cell>
        </row>
        <row r="87">
          <cell r="C87">
            <v>68</v>
          </cell>
          <cell r="F87">
            <v>1927</v>
          </cell>
          <cell r="G87">
            <v>810</v>
          </cell>
          <cell r="I87">
            <v>724</v>
          </cell>
        </row>
        <row r="88">
          <cell r="B88">
            <v>39909</v>
          </cell>
          <cell r="C88">
            <v>8292</v>
          </cell>
          <cell r="D88">
            <v>73039</v>
          </cell>
          <cell r="E88">
            <v>11313</v>
          </cell>
          <cell r="F88">
            <v>20875</v>
          </cell>
          <cell r="G88">
            <v>75623</v>
          </cell>
          <cell r="H88">
            <v>12323</v>
          </cell>
          <cell r="I88">
            <v>460</v>
          </cell>
        </row>
        <row r="89">
          <cell r="B89">
            <v>134358</v>
          </cell>
          <cell r="C89">
            <v>117428</v>
          </cell>
          <cell r="D89">
            <v>10172</v>
          </cell>
          <cell r="E89">
            <v>197591</v>
          </cell>
          <cell r="F89">
            <v>41888</v>
          </cell>
          <cell r="G89">
            <v>126596</v>
          </cell>
          <cell r="H89">
            <v>33164</v>
          </cell>
          <cell r="I89">
            <v>2530</v>
          </cell>
        </row>
      </sheetData>
      <sheetData sheetId="6">
        <row r="84">
          <cell r="B84">
            <v>100</v>
          </cell>
          <cell r="C84">
            <v>61746</v>
          </cell>
          <cell r="D84">
            <v>14192</v>
          </cell>
          <cell r="E84">
            <v>40291</v>
          </cell>
          <cell r="F84">
            <v>870</v>
          </cell>
          <cell r="G84">
            <v>190</v>
          </cell>
          <cell r="H84">
            <v>745</v>
          </cell>
          <cell r="I84">
            <v>3859</v>
          </cell>
        </row>
        <row r="85">
          <cell r="B85">
            <v>7056</v>
          </cell>
          <cell r="C85">
            <v>1985</v>
          </cell>
          <cell r="D85">
            <v>842</v>
          </cell>
          <cell r="E85">
            <v>1532</v>
          </cell>
          <cell r="F85">
            <v>4911</v>
          </cell>
          <cell r="G85">
            <v>2522</v>
          </cell>
          <cell r="H85">
            <v>2822</v>
          </cell>
          <cell r="I85">
            <v>1312</v>
          </cell>
        </row>
        <row r="86">
          <cell r="B86">
            <v>0</v>
          </cell>
          <cell r="C86">
            <v>0</v>
          </cell>
          <cell r="D86">
            <v>1021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1510</v>
          </cell>
          <cell r="C87">
            <v>85000</v>
          </cell>
          <cell r="D87">
            <v>455</v>
          </cell>
          <cell r="E87">
            <v>1352</v>
          </cell>
          <cell r="F87">
            <v>8300</v>
          </cell>
          <cell r="G87">
            <v>13420</v>
          </cell>
          <cell r="H87">
            <v>740</v>
          </cell>
          <cell r="I87">
            <v>36100</v>
          </cell>
        </row>
        <row r="88">
          <cell r="B88">
            <v>0</v>
          </cell>
          <cell r="C88">
            <v>0</v>
          </cell>
          <cell r="D88">
            <v>214</v>
          </cell>
          <cell r="E88">
            <v>0</v>
          </cell>
          <cell r="F88">
            <v>20</v>
          </cell>
          <cell r="G88">
            <v>20</v>
          </cell>
          <cell r="H88">
            <v>810</v>
          </cell>
          <cell r="I88">
            <v>448</v>
          </cell>
        </row>
        <row r="89">
          <cell r="B89">
            <v>214</v>
          </cell>
          <cell r="C89">
            <v>345</v>
          </cell>
          <cell r="D89">
            <v>66</v>
          </cell>
          <cell r="E89">
            <v>4661</v>
          </cell>
          <cell r="F89">
            <v>6831</v>
          </cell>
          <cell r="G89">
            <v>474</v>
          </cell>
          <cell r="H89">
            <v>62</v>
          </cell>
          <cell r="I89">
            <v>147</v>
          </cell>
        </row>
        <row r="90">
          <cell r="B90">
            <v>57</v>
          </cell>
          <cell r="C90">
            <v>276</v>
          </cell>
          <cell r="D90">
            <v>834</v>
          </cell>
          <cell r="E90">
            <v>172</v>
          </cell>
          <cell r="F90">
            <v>753</v>
          </cell>
          <cell r="G90">
            <v>193</v>
          </cell>
          <cell r="H90">
            <v>0</v>
          </cell>
          <cell r="I90">
            <v>237</v>
          </cell>
        </row>
        <row r="91">
          <cell r="B91">
            <v>28</v>
          </cell>
          <cell r="C91">
            <v>0</v>
          </cell>
          <cell r="D91">
            <v>0</v>
          </cell>
          <cell r="E91">
            <v>25</v>
          </cell>
          <cell r="F91">
            <v>97</v>
          </cell>
          <cell r="G91">
            <v>15</v>
          </cell>
          <cell r="H91">
            <v>0</v>
          </cell>
          <cell r="I91">
            <v>0</v>
          </cell>
        </row>
        <row r="92">
          <cell r="B92">
            <v>932</v>
          </cell>
          <cell r="C92">
            <v>1359</v>
          </cell>
          <cell r="D92">
            <v>1550</v>
          </cell>
          <cell r="E92">
            <v>137</v>
          </cell>
          <cell r="F92">
            <v>5382</v>
          </cell>
          <cell r="G92">
            <v>1516</v>
          </cell>
          <cell r="H92">
            <v>2679</v>
          </cell>
          <cell r="I92">
            <v>149</v>
          </cell>
        </row>
        <row r="93">
          <cell r="B93">
            <v>4083</v>
          </cell>
          <cell r="C93">
            <v>685</v>
          </cell>
          <cell r="D93">
            <v>516</v>
          </cell>
          <cell r="E93">
            <v>1031</v>
          </cell>
          <cell r="F93">
            <v>798</v>
          </cell>
          <cell r="G93">
            <v>417</v>
          </cell>
          <cell r="H93">
            <v>2273</v>
          </cell>
          <cell r="I93">
            <v>197</v>
          </cell>
        </row>
        <row r="94">
          <cell r="B94">
            <v>0</v>
          </cell>
          <cell r="C94">
            <v>737</v>
          </cell>
          <cell r="D94">
            <v>10</v>
          </cell>
          <cell r="E94">
            <v>53</v>
          </cell>
          <cell r="F94">
            <v>1886</v>
          </cell>
          <cell r="G94">
            <v>60</v>
          </cell>
          <cell r="H94">
            <v>0</v>
          </cell>
          <cell r="I94">
            <v>403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3793</v>
          </cell>
          <cell r="F95">
            <v>1680</v>
          </cell>
          <cell r="G95">
            <v>160</v>
          </cell>
          <cell r="H95">
            <v>12</v>
          </cell>
          <cell r="I95">
            <v>0</v>
          </cell>
        </row>
        <row r="96">
          <cell r="B96">
            <v>291</v>
          </cell>
          <cell r="C96">
            <v>4165</v>
          </cell>
          <cell r="D96">
            <v>111</v>
          </cell>
          <cell r="E96">
            <v>463</v>
          </cell>
          <cell r="F96">
            <v>1797</v>
          </cell>
          <cell r="G96">
            <v>452</v>
          </cell>
          <cell r="H96">
            <v>1</v>
          </cell>
          <cell r="I96">
            <v>562</v>
          </cell>
        </row>
        <row r="97">
          <cell r="B97">
            <v>3726</v>
          </cell>
          <cell r="C97">
            <v>1844</v>
          </cell>
          <cell r="D97">
            <v>3650</v>
          </cell>
          <cell r="E97">
            <v>4603</v>
          </cell>
          <cell r="F97">
            <v>3327</v>
          </cell>
          <cell r="G97">
            <v>274</v>
          </cell>
          <cell r="H97">
            <v>4888</v>
          </cell>
          <cell r="I97">
            <v>952</v>
          </cell>
        </row>
        <row r="98">
          <cell r="B98">
            <v>369</v>
          </cell>
          <cell r="C98">
            <v>321</v>
          </cell>
          <cell r="D98">
            <v>3358</v>
          </cell>
          <cell r="E98">
            <v>376</v>
          </cell>
          <cell r="F98">
            <v>1073</v>
          </cell>
          <cell r="G98">
            <v>1913</v>
          </cell>
          <cell r="H98">
            <v>1613</v>
          </cell>
          <cell r="I98">
            <v>179</v>
          </cell>
        </row>
        <row r="99">
          <cell r="B99">
            <v>3</v>
          </cell>
          <cell r="C99">
            <v>0</v>
          </cell>
          <cell r="D99">
            <v>0</v>
          </cell>
          <cell r="E99">
            <v>3567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7923</v>
          </cell>
          <cell r="C100">
            <v>1917</v>
          </cell>
          <cell r="D100">
            <v>623</v>
          </cell>
          <cell r="E100">
            <v>899</v>
          </cell>
          <cell r="F100">
            <v>2789</v>
          </cell>
          <cell r="G100">
            <v>138</v>
          </cell>
          <cell r="H100">
            <v>8</v>
          </cell>
          <cell r="I100">
            <v>905</v>
          </cell>
        </row>
        <row r="101">
          <cell r="B101">
            <v>477</v>
          </cell>
          <cell r="C101">
            <v>97</v>
          </cell>
          <cell r="D101">
            <v>585</v>
          </cell>
          <cell r="E101">
            <v>942</v>
          </cell>
          <cell r="F101">
            <v>163</v>
          </cell>
          <cell r="G101">
            <v>543</v>
          </cell>
          <cell r="H101">
            <v>1011</v>
          </cell>
          <cell r="I101">
            <v>10</v>
          </cell>
        </row>
        <row r="102">
          <cell r="B102">
            <v>0</v>
          </cell>
          <cell r="C102">
            <v>0</v>
          </cell>
          <cell r="D102">
            <v>170</v>
          </cell>
          <cell r="E102">
            <v>188</v>
          </cell>
          <cell r="F102">
            <v>738</v>
          </cell>
          <cell r="G102">
            <v>407</v>
          </cell>
          <cell r="H102">
            <v>6561</v>
          </cell>
          <cell r="I102">
            <v>3</v>
          </cell>
        </row>
        <row r="103">
          <cell r="B103">
            <v>168</v>
          </cell>
          <cell r="C103">
            <v>29</v>
          </cell>
          <cell r="D103">
            <v>231</v>
          </cell>
          <cell r="E103">
            <v>83</v>
          </cell>
          <cell r="F103">
            <v>735</v>
          </cell>
          <cell r="G103">
            <v>184</v>
          </cell>
          <cell r="H103">
            <v>123</v>
          </cell>
          <cell r="I103">
            <v>0</v>
          </cell>
        </row>
        <row r="104">
          <cell r="B104">
            <v>5</v>
          </cell>
          <cell r="C104">
            <v>2</v>
          </cell>
          <cell r="D104">
            <v>0</v>
          </cell>
          <cell r="E104">
            <v>315</v>
          </cell>
          <cell r="F104">
            <v>175</v>
          </cell>
          <cell r="G104">
            <v>81</v>
          </cell>
          <cell r="H104">
            <v>0</v>
          </cell>
          <cell r="I104">
            <v>0</v>
          </cell>
        </row>
        <row r="105">
          <cell r="B105">
            <v>72</v>
          </cell>
          <cell r="C105">
            <v>0</v>
          </cell>
          <cell r="D105">
            <v>16</v>
          </cell>
          <cell r="E105">
            <v>183</v>
          </cell>
          <cell r="F105">
            <v>568</v>
          </cell>
          <cell r="G105">
            <v>8</v>
          </cell>
          <cell r="H105">
            <v>12</v>
          </cell>
          <cell r="I105">
            <v>0</v>
          </cell>
        </row>
        <row r="106">
          <cell r="B106">
            <v>359</v>
          </cell>
          <cell r="C106">
            <v>121</v>
          </cell>
          <cell r="D106">
            <v>22</v>
          </cell>
          <cell r="E106">
            <v>125</v>
          </cell>
          <cell r="F106">
            <v>206</v>
          </cell>
          <cell r="G106">
            <v>56</v>
          </cell>
          <cell r="H106">
            <v>170</v>
          </cell>
          <cell r="I106">
            <v>5</v>
          </cell>
        </row>
        <row r="108">
          <cell r="B108">
            <v>0</v>
          </cell>
          <cell r="C108">
            <v>4</v>
          </cell>
          <cell r="D108">
            <v>0</v>
          </cell>
          <cell r="E108">
            <v>335</v>
          </cell>
          <cell r="F108">
            <v>400</v>
          </cell>
          <cell r="G108">
            <v>182</v>
          </cell>
          <cell r="H108">
            <v>8</v>
          </cell>
          <cell r="I108">
            <v>0</v>
          </cell>
        </row>
        <row r="109">
          <cell r="B109">
            <v>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</v>
          </cell>
        </row>
        <row r="110">
          <cell r="B110">
            <v>8</v>
          </cell>
          <cell r="C110">
            <v>2176</v>
          </cell>
          <cell r="D110">
            <v>0</v>
          </cell>
          <cell r="E110">
            <v>60</v>
          </cell>
          <cell r="F110">
            <v>1855</v>
          </cell>
          <cell r="G110">
            <v>0</v>
          </cell>
          <cell r="H110">
            <v>0</v>
          </cell>
          <cell r="I110">
            <v>342</v>
          </cell>
        </row>
        <row r="111">
          <cell r="B111">
            <v>462</v>
          </cell>
          <cell r="C111">
            <v>1837</v>
          </cell>
          <cell r="D111">
            <v>1019</v>
          </cell>
          <cell r="E111">
            <v>863</v>
          </cell>
          <cell r="F111">
            <v>325</v>
          </cell>
          <cell r="G111">
            <v>1292</v>
          </cell>
          <cell r="H111">
            <v>755</v>
          </cell>
          <cell r="I111">
            <v>71</v>
          </cell>
        </row>
        <row r="112">
          <cell r="B112">
            <v>0</v>
          </cell>
          <cell r="C112">
            <v>0</v>
          </cell>
          <cell r="D112">
            <v>3847</v>
          </cell>
          <cell r="E112">
            <v>0</v>
          </cell>
          <cell r="F112">
            <v>0</v>
          </cell>
          <cell r="G112">
            <v>338</v>
          </cell>
          <cell r="H112">
            <v>217</v>
          </cell>
          <cell r="I112">
            <v>500</v>
          </cell>
        </row>
        <row r="113">
          <cell r="B113">
            <v>97</v>
          </cell>
          <cell r="C113">
            <v>2573</v>
          </cell>
          <cell r="D113">
            <v>0</v>
          </cell>
          <cell r="E113">
            <v>0</v>
          </cell>
          <cell r="F113">
            <v>2496</v>
          </cell>
          <cell r="G113">
            <v>943</v>
          </cell>
          <cell r="H113">
            <v>60</v>
          </cell>
          <cell r="I113">
            <v>5260</v>
          </cell>
        </row>
        <row r="114">
          <cell r="B114">
            <v>2610</v>
          </cell>
          <cell r="C114">
            <v>9452</v>
          </cell>
          <cell r="D114">
            <v>415</v>
          </cell>
          <cell r="E114">
            <v>29</v>
          </cell>
          <cell r="F114">
            <v>554</v>
          </cell>
          <cell r="G114">
            <v>0</v>
          </cell>
          <cell r="H114">
            <v>0</v>
          </cell>
          <cell r="I114">
            <v>25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2472</v>
          </cell>
          <cell r="G115">
            <v>1577</v>
          </cell>
          <cell r="H115">
            <v>40</v>
          </cell>
          <cell r="I115">
            <v>245</v>
          </cell>
        </row>
        <row r="116">
          <cell r="B116">
            <v>16264</v>
          </cell>
          <cell r="C116">
            <v>8223</v>
          </cell>
          <cell r="D116">
            <v>73573</v>
          </cell>
          <cell r="E116">
            <v>6195</v>
          </cell>
          <cell r="F116">
            <v>22003</v>
          </cell>
          <cell r="G116">
            <v>75763</v>
          </cell>
          <cell r="H116">
            <v>13432</v>
          </cell>
          <cell r="I116">
            <v>251</v>
          </cell>
        </row>
        <row r="117">
          <cell r="B117">
            <v>135160</v>
          </cell>
          <cell r="C117">
            <v>117631</v>
          </cell>
          <cell r="D117">
            <v>15738</v>
          </cell>
          <cell r="E117">
            <v>200648</v>
          </cell>
          <cell r="F117">
            <v>40033</v>
          </cell>
          <cell r="G117">
            <v>126489</v>
          </cell>
          <cell r="H117">
            <v>40953</v>
          </cell>
          <cell r="I117">
            <v>2798</v>
          </cell>
        </row>
      </sheetData>
      <sheetData sheetId="7">
        <row r="84">
          <cell r="B84">
            <v>1525</v>
          </cell>
          <cell r="C84">
            <v>282022</v>
          </cell>
          <cell r="D84">
            <v>73097</v>
          </cell>
          <cell r="E84">
            <v>106753</v>
          </cell>
          <cell r="F84">
            <v>1173</v>
          </cell>
          <cell r="G84">
            <v>117</v>
          </cell>
          <cell r="H84">
            <v>2965</v>
          </cell>
          <cell r="I84">
            <v>3231</v>
          </cell>
        </row>
        <row r="85">
          <cell r="B85">
            <v>5915</v>
          </cell>
          <cell r="C85">
            <v>1502</v>
          </cell>
          <cell r="D85">
            <v>1106</v>
          </cell>
          <cell r="E85">
            <v>1115</v>
          </cell>
          <cell r="F85">
            <v>3396</v>
          </cell>
          <cell r="G85">
            <v>2160</v>
          </cell>
          <cell r="H85">
            <v>7824</v>
          </cell>
          <cell r="I85">
            <v>1662</v>
          </cell>
        </row>
        <row r="86">
          <cell r="B86">
            <v>900</v>
          </cell>
          <cell r="C86">
            <v>0</v>
          </cell>
          <cell r="D86">
            <v>54</v>
          </cell>
          <cell r="E86">
            <v>0</v>
          </cell>
          <cell r="F86">
            <v>0</v>
          </cell>
          <cell r="G86">
            <v>3220</v>
          </cell>
          <cell r="H86">
            <v>0</v>
          </cell>
          <cell r="I86">
            <v>0</v>
          </cell>
        </row>
        <row r="87">
          <cell r="B87">
            <v>1500</v>
          </cell>
          <cell r="C87">
            <v>85050</v>
          </cell>
          <cell r="D87">
            <v>450</v>
          </cell>
          <cell r="E87">
            <v>1350</v>
          </cell>
          <cell r="F87">
            <v>8300</v>
          </cell>
          <cell r="G87">
            <v>13500</v>
          </cell>
          <cell r="H87">
            <v>745</v>
          </cell>
          <cell r="I87">
            <v>36150</v>
          </cell>
        </row>
        <row r="88">
          <cell r="B88">
            <v>250</v>
          </cell>
          <cell r="C88">
            <v>50</v>
          </cell>
          <cell r="D88">
            <v>386</v>
          </cell>
          <cell r="E88">
            <v>0</v>
          </cell>
          <cell r="F88">
            <v>39</v>
          </cell>
          <cell r="G88">
            <v>12</v>
          </cell>
          <cell r="H88">
            <v>1532</v>
          </cell>
          <cell r="I88">
            <v>0</v>
          </cell>
        </row>
        <row r="89">
          <cell r="B89">
            <v>8863</v>
          </cell>
          <cell r="C89">
            <v>187</v>
          </cell>
          <cell r="D89">
            <v>87</v>
          </cell>
          <cell r="E89">
            <v>2976</v>
          </cell>
          <cell r="F89">
            <v>1420</v>
          </cell>
          <cell r="G89">
            <v>1403</v>
          </cell>
          <cell r="H89">
            <v>401</v>
          </cell>
          <cell r="I89">
            <v>1284</v>
          </cell>
        </row>
        <row r="90">
          <cell r="B90">
            <v>595</v>
          </cell>
          <cell r="C90">
            <v>244</v>
          </cell>
          <cell r="D90">
            <v>0</v>
          </cell>
          <cell r="E90">
            <v>11</v>
          </cell>
          <cell r="F90">
            <v>342</v>
          </cell>
          <cell r="G90">
            <v>1536</v>
          </cell>
          <cell r="H90">
            <v>74</v>
          </cell>
          <cell r="I90">
            <v>1266</v>
          </cell>
        </row>
        <row r="91">
          <cell r="B91">
            <v>87</v>
          </cell>
          <cell r="C91">
            <v>0</v>
          </cell>
          <cell r="D91">
            <v>0</v>
          </cell>
          <cell r="E91">
            <v>12</v>
          </cell>
          <cell r="F91">
            <v>0</v>
          </cell>
          <cell r="G91">
            <v>59</v>
          </cell>
          <cell r="H91">
            <v>0</v>
          </cell>
          <cell r="I91">
            <v>0</v>
          </cell>
        </row>
        <row r="92">
          <cell r="B92">
            <v>1324</v>
          </cell>
          <cell r="C92">
            <v>828</v>
          </cell>
          <cell r="D92">
            <v>1101</v>
          </cell>
          <cell r="E92">
            <v>116</v>
          </cell>
          <cell r="F92">
            <v>1043</v>
          </cell>
          <cell r="G92">
            <v>4183</v>
          </cell>
          <cell r="H92">
            <v>2560</v>
          </cell>
          <cell r="I92">
            <v>201</v>
          </cell>
        </row>
        <row r="93">
          <cell r="B93">
            <v>1256</v>
          </cell>
          <cell r="C93">
            <v>586</v>
          </cell>
          <cell r="D93">
            <v>112</v>
          </cell>
          <cell r="E93">
            <v>1075</v>
          </cell>
          <cell r="F93">
            <v>625</v>
          </cell>
          <cell r="G93">
            <v>301</v>
          </cell>
          <cell r="H93">
            <v>1888</v>
          </cell>
          <cell r="I93">
            <v>198</v>
          </cell>
        </row>
        <row r="94">
          <cell r="B94">
            <v>0</v>
          </cell>
          <cell r="C94">
            <v>737</v>
          </cell>
          <cell r="D94">
            <v>0</v>
          </cell>
          <cell r="E94">
            <v>0</v>
          </cell>
          <cell r="F94">
            <v>1404</v>
          </cell>
          <cell r="G94">
            <v>365</v>
          </cell>
          <cell r="H94">
            <v>0</v>
          </cell>
          <cell r="I94">
            <v>359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2860</v>
          </cell>
          <cell r="F95">
            <v>2475</v>
          </cell>
          <cell r="G95">
            <v>50</v>
          </cell>
          <cell r="H95">
            <v>0</v>
          </cell>
          <cell r="I95">
            <v>0</v>
          </cell>
        </row>
        <row r="96">
          <cell r="B96">
            <v>203</v>
          </cell>
          <cell r="C96">
            <v>1803</v>
          </cell>
          <cell r="D96">
            <v>30</v>
          </cell>
          <cell r="E96">
            <v>441</v>
          </cell>
          <cell r="F96">
            <v>2507</v>
          </cell>
          <cell r="G96">
            <v>520</v>
          </cell>
          <cell r="H96">
            <v>0</v>
          </cell>
          <cell r="I96">
            <v>481</v>
          </cell>
        </row>
        <row r="97">
          <cell r="B97">
            <v>5828</v>
          </cell>
          <cell r="C97">
            <v>778</v>
          </cell>
          <cell r="D97">
            <v>2291</v>
          </cell>
          <cell r="E97">
            <v>3914</v>
          </cell>
          <cell r="F97">
            <v>3372</v>
          </cell>
          <cell r="G97">
            <v>253</v>
          </cell>
          <cell r="H97">
            <v>1817</v>
          </cell>
          <cell r="I97">
            <v>2092</v>
          </cell>
        </row>
        <row r="98">
          <cell r="B98">
            <v>504</v>
          </cell>
          <cell r="C98">
            <v>336</v>
          </cell>
          <cell r="D98">
            <v>1739</v>
          </cell>
          <cell r="E98">
            <v>132</v>
          </cell>
          <cell r="F98">
            <v>1383</v>
          </cell>
          <cell r="G98">
            <v>1913</v>
          </cell>
          <cell r="H98">
            <v>1524</v>
          </cell>
          <cell r="I98">
            <v>303</v>
          </cell>
        </row>
        <row r="99">
          <cell r="B99">
            <v>4</v>
          </cell>
          <cell r="C99">
            <v>0</v>
          </cell>
          <cell r="D99">
            <v>0</v>
          </cell>
          <cell r="E99">
            <v>106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4274</v>
          </cell>
          <cell r="C100">
            <v>1595</v>
          </cell>
          <cell r="D100">
            <v>150</v>
          </cell>
          <cell r="E100">
            <v>347</v>
          </cell>
          <cell r="F100">
            <v>1451</v>
          </cell>
          <cell r="G100">
            <v>47</v>
          </cell>
          <cell r="H100">
            <v>96</v>
          </cell>
          <cell r="I100">
            <v>513</v>
          </cell>
        </row>
        <row r="101">
          <cell r="B101">
            <v>833</v>
          </cell>
          <cell r="C101">
            <v>93</v>
          </cell>
          <cell r="D101">
            <v>203</v>
          </cell>
          <cell r="E101">
            <v>1014</v>
          </cell>
          <cell r="F101">
            <v>295</v>
          </cell>
          <cell r="G101">
            <v>663</v>
          </cell>
          <cell r="H101">
            <v>852</v>
          </cell>
          <cell r="I101">
            <v>6</v>
          </cell>
        </row>
        <row r="102">
          <cell r="B102">
            <v>195</v>
          </cell>
          <cell r="C102">
            <v>0</v>
          </cell>
          <cell r="D102">
            <v>75</v>
          </cell>
          <cell r="E102">
            <v>57</v>
          </cell>
          <cell r="F102">
            <v>1440</v>
          </cell>
          <cell r="G102">
            <v>1</v>
          </cell>
          <cell r="H102">
            <v>518</v>
          </cell>
          <cell r="I102">
            <v>5</v>
          </cell>
        </row>
        <row r="103">
          <cell r="B103">
            <v>231</v>
          </cell>
          <cell r="C103">
            <v>37</v>
          </cell>
          <cell r="D103">
            <v>235</v>
          </cell>
          <cell r="E103">
            <v>20</v>
          </cell>
          <cell r="F103">
            <v>486</v>
          </cell>
          <cell r="G103">
            <v>172</v>
          </cell>
          <cell r="H103">
            <v>431</v>
          </cell>
          <cell r="I103">
            <v>9</v>
          </cell>
        </row>
        <row r="104">
          <cell r="B104">
            <v>73</v>
          </cell>
          <cell r="C104">
            <v>1</v>
          </cell>
          <cell r="D104">
            <v>0</v>
          </cell>
          <cell r="E104">
            <v>590</v>
          </cell>
          <cell r="F104">
            <v>305</v>
          </cell>
          <cell r="G104">
            <v>50</v>
          </cell>
          <cell r="H104">
            <v>8</v>
          </cell>
          <cell r="I104">
            <v>0</v>
          </cell>
        </row>
        <row r="105">
          <cell r="B105">
            <v>115</v>
          </cell>
          <cell r="C105">
            <v>0</v>
          </cell>
          <cell r="D105">
            <v>0</v>
          </cell>
          <cell r="E105">
            <v>257</v>
          </cell>
          <cell r="F105">
            <v>740</v>
          </cell>
          <cell r="G105">
            <v>81</v>
          </cell>
          <cell r="H105">
            <v>86</v>
          </cell>
          <cell r="I105">
            <v>0</v>
          </cell>
        </row>
        <row r="106">
          <cell r="B106">
            <v>493</v>
          </cell>
          <cell r="C106">
            <v>61</v>
          </cell>
          <cell r="D106">
            <v>43</v>
          </cell>
          <cell r="E106">
            <v>205</v>
          </cell>
          <cell r="F106">
            <v>1000</v>
          </cell>
          <cell r="G106">
            <v>113</v>
          </cell>
          <cell r="H106">
            <v>86</v>
          </cell>
          <cell r="I106">
            <v>19</v>
          </cell>
        </row>
        <row r="107"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6</v>
          </cell>
          <cell r="C108">
            <v>4</v>
          </cell>
          <cell r="D108">
            <v>20</v>
          </cell>
          <cell r="E108">
            <v>695</v>
          </cell>
          <cell r="F108">
            <v>620</v>
          </cell>
          <cell r="G108">
            <v>184</v>
          </cell>
          <cell r="H108">
            <v>1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1450</v>
          </cell>
          <cell r="G109">
            <v>15</v>
          </cell>
          <cell r="H109">
            <v>182</v>
          </cell>
          <cell r="I109">
            <v>35</v>
          </cell>
        </row>
        <row r="110">
          <cell r="B110">
            <v>26</v>
          </cell>
          <cell r="C110">
            <v>7230</v>
          </cell>
          <cell r="D110">
            <v>0</v>
          </cell>
          <cell r="E110">
            <v>140</v>
          </cell>
          <cell r="F110">
            <v>1785</v>
          </cell>
          <cell r="G110">
            <v>32</v>
          </cell>
          <cell r="H110">
            <v>40</v>
          </cell>
          <cell r="I110">
            <v>342</v>
          </cell>
        </row>
        <row r="111">
          <cell r="B111">
            <v>811</v>
          </cell>
          <cell r="C111">
            <v>1024</v>
          </cell>
          <cell r="D111">
            <v>910</v>
          </cell>
          <cell r="E111">
            <v>1129</v>
          </cell>
          <cell r="F111">
            <v>958</v>
          </cell>
          <cell r="G111">
            <v>1346</v>
          </cell>
          <cell r="H111">
            <v>691</v>
          </cell>
          <cell r="I111">
            <v>138</v>
          </cell>
        </row>
        <row r="112">
          <cell r="B112">
            <v>0</v>
          </cell>
          <cell r="C112">
            <v>0</v>
          </cell>
          <cell r="D112">
            <v>1054</v>
          </cell>
          <cell r="E112">
            <v>0</v>
          </cell>
          <cell r="F112">
            <v>0</v>
          </cell>
          <cell r="G112">
            <v>622</v>
          </cell>
          <cell r="H112">
            <v>992</v>
          </cell>
          <cell r="I112">
            <v>200</v>
          </cell>
        </row>
        <row r="113">
          <cell r="B113">
            <v>160</v>
          </cell>
          <cell r="C113">
            <v>75</v>
          </cell>
          <cell r="D113">
            <v>0</v>
          </cell>
          <cell r="E113">
            <v>251</v>
          </cell>
          <cell r="F113">
            <v>4124</v>
          </cell>
          <cell r="G113">
            <v>584</v>
          </cell>
          <cell r="H113">
            <v>90</v>
          </cell>
          <cell r="I113">
            <v>3272</v>
          </cell>
        </row>
        <row r="114">
          <cell r="B114">
            <v>853</v>
          </cell>
          <cell r="C114">
            <v>1050</v>
          </cell>
          <cell r="D114">
            <v>488</v>
          </cell>
          <cell r="E114">
            <v>48</v>
          </cell>
          <cell r="F114">
            <v>470</v>
          </cell>
          <cell r="G114">
            <v>0</v>
          </cell>
          <cell r="H114">
            <v>0</v>
          </cell>
          <cell r="I114">
            <v>55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2313</v>
          </cell>
          <cell r="G115">
            <v>173</v>
          </cell>
          <cell r="H115">
            <v>20</v>
          </cell>
          <cell r="I115">
            <v>258</v>
          </cell>
        </row>
        <row r="116">
          <cell r="B116">
            <v>42019</v>
          </cell>
          <cell r="C116">
            <v>8683</v>
          </cell>
          <cell r="D116">
            <v>85852</v>
          </cell>
          <cell r="E116">
            <v>57707</v>
          </cell>
          <cell r="F116">
            <v>76186</v>
          </cell>
          <cell r="G116">
            <v>75768</v>
          </cell>
          <cell r="H116">
            <v>13429</v>
          </cell>
          <cell r="I116">
            <v>350</v>
          </cell>
        </row>
        <row r="117">
          <cell r="B117">
            <v>41860</v>
          </cell>
          <cell r="C117">
            <v>120670</v>
          </cell>
          <cell r="D117">
            <v>14114</v>
          </cell>
          <cell r="E117">
            <v>200955</v>
          </cell>
          <cell r="F117">
            <v>28652</v>
          </cell>
          <cell r="G117">
            <v>126331</v>
          </cell>
          <cell r="H117">
            <v>26895</v>
          </cell>
          <cell r="I117">
            <v>4335</v>
          </cell>
        </row>
        <row r="118">
          <cell r="C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</sheetData>
      <sheetData sheetId="8">
        <row r="84">
          <cell r="B84">
            <v>6022</v>
          </cell>
          <cell r="C84">
            <v>146192</v>
          </cell>
          <cell r="D84">
            <v>135536</v>
          </cell>
          <cell r="E84">
            <v>76404</v>
          </cell>
          <cell r="F84">
            <v>1558</v>
          </cell>
          <cell r="G84">
            <v>68</v>
          </cell>
          <cell r="H84">
            <v>5872</v>
          </cell>
          <cell r="I84">
            <v>2871</v>
          </cell>
        </row>
        <row r="85">
          <cell r="B85">
            <v>4551</v>
          </cell>
          <cell r="C85">
            <v>1857</v>
          </cell>
          <cell r="D85">
            <v>5923</v>
          </cell>
          <cell r="E85">
            <v>1663</v>
          </cell>
          <cell r="F85">
            <v>4403</v>
          </cell>
          <cell r="G85">
            <v>2171</v>
          </cell>
          <cell r="H85">
            <v>11816</v>
          </cell>
          <cell r="I85">
            <v>1839</v>
          </cell>
        </row>
        <row r="86">
          <cell r="B86">
            <v>400</v>
          </cell>
          <cell r="C86">
            <v>0</v>
          </cell>
          <cell r="D86">
            <v>1546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1505</v>
          </cell>
          <cell r="C87">
            <v>86000</v>
          </cell>
          <cell r="D87">
            <v>440</v>
          </cell>
          <cell r="E87">
            <v>1350</v>
          </cell>
          <cell r="F87">
            <v>8255</v>
          </cell>
          <cell r="G87">
            <v>13510</v>
          </cell>
          <cell r="H87">
            <v>706</v>
          </cell>
          <cell r="I87">
            <v>36005</v>
          </cell>
        </row>
        <row r="88">
          <cell r="B88">
            <v>0</v>
          </cell>
          <cell r="C88">
            <v>17</v>
          </cell>
          <cell r="D88">
            <v>1245</v>
          </cell>
          <cell r="E88">
            <v>0</v>
          </cell>
          <cell r="F88">
            <v>37</v>
          </cell>
          <cell r="G88">
            <v>3</v>
          </cell>
          <cell r="H88">
            <v>3100</v>
          </cell>
          <cell r="I88">
            <v>0</v>
          </cell>
        </row>
        <row r="89">
          <cell r="B89">
            <v>1996</v>
          </cell>
          <cell r="C89">
            <v>58</v>
          </cell>
          <cell r="D89">
            <v>3591</v>
          </cell>
          <cell r="E89">
            <v>1652</v>
          </cell>
          <cell r="F89">
            <v>1301</v>
          </cell>
          <cell r="G89">
            <v>14164</v>
          </cell>
          <cell r="H89">
            <v>13550</v>
          </cell>
          <cell r="I89">
            <v>10</v>
          </cell>
        </row>
        <row r="90">
          <cell r="B90">
            <v>432</v>
          </cell>
          <cell r="C90">
            <v>896</v>
          </cell>
          <cell r="D90">
            <v>675</v>
          </cell>
          <cell r="E90">
            <v>513</v>
          </cell>
          <cell r="F90">
            <v>326</v>
          </cell>
          <cell r="G90">
            <v>8373</v>
          </cell>
          <cell r="H90">
            <v>4090</v>
          </cell>
          <cell r="I90">
            <v>745</v>
          </cell>
        </row>
        <row r="91">
          <cell r="B91">
            <v>20</v>
          </cell>
          <cell r="C91">
            <v>0</v>
          </cell>
          <cell r="D91">
            <v>0</v>
          </cell>
          <cell r="E91">
            <v>22</v>
          </cell>
          <cell r="F91">
            <v>0</v>
          </cell>
          <cell r="G91">
            <v>568</v>
          </cell>
          <cell r="H91">
            <v>660</v>
          </cell>
          <cell r="I91">
            <v>0</v>
          </cell>
        </row>
        <row r="92">
          <cell r="B92">
            <v>316</v>
          </cell>
          <cell r="C92">
            <v>1376</v>
          </cell>
          <cell r="D92">
            <v>686</v>
          </cell>
          <cell r="E92">
            <v>89</v>
          </cell>
          <cell r="F92">
            <v>2275</v>
          </cell>
          <cell r="G92">
            <v>166</v>
          </cell>
          <cell r="H92">
            <v>3972</v>
          </cell>
          <cell r="I92">
            <v>238</v>
          </cell>
        </row>
        <row r="93">
          <cell r="B93">
            <v>857</v>
          </cell>
          <cell r="C93">
            <v>225</v>
          </cell>
          <cell r="D93">
            <v>402</v>
          </cell>
          <cell r="E93">
            <v>740</v>
          </cell>
          <cell r="F93">
            <v>620</v>
          </cell>
          <cell r="G93">
            <v>268</v>
          </cell>
          <cell r="H93">
            <v>2360</v>
          </cell>
          <cell r="I93">
            <v>186</v>
          </cell>
        </row>
        <row r="94">
          <cell r="B94">
            <v>7</v>
          </cell>
          <cell r="C94">
            <v>682</v>
          </cell>
          <cell r="D94">
            <v>0</v>
          </cell>
          <cell r="E94">
            <v>444</v>
          </cell>
          <cell r="F94">
            <v>1380</v>
          </cell>
          <cell r="G94">
            <v>2230</v>
          </cell>
          <cell r="H94">
            <v>0</v>
          </cell>
          <cell r="I94">
            <v>288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3860</v>
          </cell>
          <cell r="F95">
            <v>1135</v>
          </cell>
          <cell r="G95">
            <v>25</v>
          </cell>
          <cell r="H95">
            <v>0</v>
          </cell>
          <cell r="I95">
            <v>0</v>
          </cell>
        </row>
        <row r="96">
          <cell r="B96">
            <v>221</v>
          </cell>
          <cell r="C96">
            <v>930</v>
          </cell>
          <cell r="D96">
            <v>66</v>
          </cell>
          <cell r="E96">
            <v>680</v>
          </cell>
          <cell r="F96">
            <v>1974</v>
          </cell>
          <cell r="G96">
            <v>524</v>
          </cell>
          <cell r="H96">
            <v>0</v>
          </cell>
          <cell r="I96">
            <v>209</v>
          </cell>
        </row>
        <row r="97">
          <cell r="B97">
            <v>7362</v>
          </cell>
          <cell r="C97">
            <v>527</v>
          </cell>
          <cell r="D97">
            <v>2367</v>
          </cell>
          <cell r="E97">
            <v>3675</v>
          </cell>
          <cell r="F97">
            <v>2734</v>
          </cell>
          <cell r="G97">
            <v>369</v>
          </cell>
          <cell r="H97">
            <v>1273</v>
          </cell>
          <cell r="I97">
            <v>879</v>
          </cell>
        </row>
        <row r="98">
          <cell r="B98">
            <v>958</v>
          </cell>
          <cell r="C98">
            <v>381</v>
          </cell>
          <cell r="D98">
            <v>822</v>
          </cell>
          <cell r="E98">
            <v>131</v>
          </cell>
          <cell r="F98">
            <v>909</v>
          </cell>
          <cell r="G98">
            <v>1399</v>
          </cell>
          <cell r="H98">
            <v>1245</v>
          </cell>
          <cell r="I98">
            <v>304</v>
          </cell>
        </row>
        <row r="99">
          <cell r="B99">
            <v>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14</v>
          </cell>
          <cell r="I99">
            <v>0</v>
          </cell>
        </row>
        <row r="100">
          <cell r="B100">
            <v>1267</v>
          </cell>
          <cell r="C100">
            <v>1919</v>
          </cell>
          <cell r="D100">
            <v>222</v>
          </cell>
          <cell r="E100">
            <v>475</v>
          </cell>
          <cell r="F100">
            <v>1585</v>
          </cell>
          <cell r="G100">
            <v>45</v>
          </cell>
          <cell r="H100">
            <v>30</v>
          </cell>
          <cell r="I100">
            <v>640</v>
          </cell>
        </row>
        <row r="101">
          <cell r="B101">
            <v>761</v>
          </cell>
          <cell r="C101">
            <v>70</v>
          </cell>
          <cell r="D101">
            <v>407</v>
          </cell>
          <cell r="E101">
            <v>160</v>
          </cell>
          <cell r="F101">
            <v>286</v>
          </cell>
          <cell r="G101">
            <v>1711</v>
          </cell>
          <cell r="H101">
            <v>1050</v>
          </cell>
          <cell r="I101">
            <v>21</v>
          </cell>
        </row>
        <row r="102">
          <cell r="B102">
            <v>1</v>
          </cell>
          <cell r="C102">
            <v>0</v>
          </cell>
          <cell r="D102">
            <v>346</v>
          </cell>
          <cell r="E102">
            <v>508</v>
          </cell>
          <cell r="F102">
            <v>2002</v>
          </cell>
          <cell r="G102">
            <v>420</v>
          </cell>
          <cell r="H102">
            <v>4828</v>
          </cell>
          <cell r="I102">
            <v>15</v>
          </cell>
        </row>
        <row r="103">
          <cell r="B103">
            <v>102</v>
          </cell>
          <cell r="C103">
            <v>69</v>
          </cell>
          <cell r="D103">
            <v>227</v>
          </cell>
          <cell r="E103">
            <v>78</v>
          </cell>
          <cell r="F103">
            <v>542</v>
          </cell>
          <cell r="G103">
            <v>98</v>
          </cell>
          <cell r="H103">
            <v>306</v>
          </cell>
          <cell r="I103">
            <v>0</v>
          </cell>
        </row>
        <row r="104">
          <cell r="B104">
            <v>27</v>
          </cell>
          <cell r="C104">
            <v>2</v>
          </cell>
          <cell r="D104">
            <v>0</v>
          </cell>
          <cell r="E104">
            <v>698</v>
          </cell>
          <cell r="F104">
            <v>170</v>
          </cell>
          <cell r="G104">
            <v>34</v>
          </cell>
          <cell r="H104">
            <v>6</v>
          </cell>
          <cell r="I104">
            <v>10</v>
          </cell>
        </row>
        <row r="105">
          <cell r="B105">
            <v>221</v>
          </cell>
          <cell r="C105">
            <v>0</v>
          </cell>
          <cell r="D105">
            <v>0</v>
          </cell>
          <cell r="E105">
            <v>255</v>
          </cell>
          <cell r="F105">
            <v>857</v>
          </cell>
          <cell r="G105">
            <v>382</v>
          </cell>
          <cell r="H105">
            <v>165</v>
          </cell>
          <cell r="I105">
            <v>76</v>
          </cell>
        </row>
        <row r="106">
          <cell r="B106">
            <v>278</v>
          </cell>
          <cell r="C106">
            <v>20</v>
          </cell>
          <cell r="D106">
            <v>3</v>
          </cell>
          <cell r="E106">
            <v>70</v>
          </cell>
          <cell r="F106">
            <v>885</v>
          </cell>
          <cell r="G106">
            <v>7</v>
          </cell>
          <cell r="H106">
            <v>33</v>
          </cell>
          <cell r="I106">
            <v>15</v>
          </cell>
        </row>
        <row r="107">
          <cell r="B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6</v>
          </cell>
          <cell r="C108">
            <v>0</v>
          </cell>
          <cell r="D108">
            <v>14</v>
          </cell>
          <cell r="E108">
            <v>565</v>
          </cell>
          <cell r="F108">
            <v>365</v>
          </cell>
          <cell r="G108">
            <v>122</v>
          </cell>
          <cell r="H108">
            <v>0</v>
          </cell>
          <cell r="I108">
            <v>5</v>
          </cell>
        </row>
        <row r="109">
          <cell r="B109">
            <v>41</v>
          </cell>
          <cell r="C109">
            <v>210</v>
          </cell>
          <cell r="D109">
            <v>0</v>
          </cell>
          <cell r="E109">
            <v>6</v>
          </cell>
          <cell r="F109">
            <v>1510</v>
          </cell>
          <cell r="G109">
            <v>282</v>
          </cell>
          <cell r="H109">
            <v>60</v>
          </cell>
          <cell r="I109">
            <v>52</v>
          </cell>
        </row>
        <row r="110">
          <cell r="B110">
            <v>156</v>
          </cell>
          <cell r="C110">
            <v>8001</v>
          </cell>
          <cell r="D110">
            <v>3</v>
          </cell>
          <cell r="E110">
            <v>368</v>
          </cell>
          <cell r="F110">
            <v>4185</v>
          </cell>
          <cell r="G110">
            <v>198</v>
          </cell>
          <cell r="H110">
            <v>30</v>
          </cell>
          <cell r="I110">
            <v>1158</v>
          </cell>
        </row>
        <row r="111">
          <cell r="B111">
            <v>939</v>
          </cell>
          <cell r="C111">
            <v>1710</v>
          </cell>
          <cell r="D111">
            <v>1318</v>
          </cell>
          <cell r="E111">
            <v>1369</v>
          </cell>
          <cell r="F111">
            <v>763</v>
          </cell>
          <cell r="G111">
            <v>1357</v>
          </cell>
          <cell r="H111">
            <v>765</v>
          </cell>
          <cell r="I111">
            <v>35</v>
          </cell>
        </row>
        <row r="112">
          <cell r="B112">
            <v>70</v>
          </cell>
          <cell r="C112">
            <v>15</v>
          </cell>
          <cell r="D112">
            <v>112</v>
          </cell>
          <cell r="E112">
            <v>0</v>
          </cell>
          <cell r="F112">
            <v>4</v>
          </cell>
          <cell r="G112">
            <v>705</v>
          </cell>
          <cell r="H112">
            <v>682</v>
          </cell>
          <cell r="I112">
            <v>950</v>
          </cell>
        </row>
        <row r="113">
          <cell r="B113">
            <v>95</v>
          </cell>
          <cell r="C113">
            <v>581</v>
          </cell>
          <cell r="D113">
            <v>10</v>
          </cell>
          <cell r="E113">
            <v>18</v>
          </cell>
          <cell r="F113">
            <v>2598</v>
          </cell>
          <cell r="G113">
            <v>580</v>
          </cell>
          <cell r="H113">
            <v>80</v>
          </cell>
          <cell r="I113">
            <v>2865</v>
          </cell>
        </row>
        <row r="114">
          <cell r="B114">
            <v>1690</v>
          </cell>
          <cell r="C114">
            <v>8489</v>
          </cell>
          <cell r="D114">
            <v>16</v>
          </cell>
          <cell r="E114">
            <v>15</v>
          </cell>
          <cell r="F114">
            <v>117</v>
          </cell>
          <cell r="G114">
            <v>0</v>
          </cell>
          <cell r="H114">
            <v>0</v>
          </cell>
          <cell r="I114">
            <v>75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816</v>
          </cell>
          <cell r="G115">
            <v>55</v>
          </cell>
          <cell r="H115">
            <v>15</v>
          </cell>
          <cell r="I115">
            <v>90</v>
          </cell>
        </row>
        <row r="116">
          <cell r="B116">
            <v>42180</v>
          </cell>
          <cell r="C116">
            <v>8055</v>
          </cell>
          <cell r="D116">
            <v>78328</v>
          </cell>
          <cell r="E116">
            <v>8652</v>
          </cell>
          <cell r="F116">
            <v>22774</v>
          </cell>
          <cell r="G116">
            <v>75909</v>
          </cell>
          <cell r="H116">
            <v>14110</v>
          </cell>
          <cell r="I116">
            <v>261</v>
          </cell>
        </row>
        <row r="117">
          <cell r="B117">
            <v>147024</v>
          </cell>
          <cell r="C117">
            <v>119376</v>
          </cell>
          <cell r="D117">
            <v>12698</v>
          </cell>
          <cell r="E117">
            <v>198739</v>
          </cell>
          <cell r="F117">
            <v>38865</v>
          </cell>
          <cell r="G117">
            <v>125415</v>
          </cell>
          <cell r="H117">
            <v>32492</v>
          </cell>
          <cell r="I117">
            <v>2538</v>
          </cell>
        </row>
      </sheetData>
      <sheetData sheetId="9">
        <row r="84">
          <cell r="B84">
            <v>6840</v>
          </cell>
          <cell r="C84">
            <v>52913</v>
          </cell>
          <cell r="D84">
            <v>40697</v>
          </cell>
          <cell r="E84">
            <v>24615</v>
          </cell>
          <cell r="F84">
            <v>1819</v>
          </cell>
          <cell r="G84">
            <v>20</v>
          </cell>
          <cell r="H84">
            <v>9413</v>
          </cell>
          <cell r="I84">
            <v>2363</v>
          </cell>
        </row>
        <row r="85">
          <cell r="B85">
            <v>3990</v>
          </cell>
          <cell r="C85">
            <v>2342</v>
          </cell>
          <cell r="D85">
            <v>5601</v>
          </cell>
          <cell r="E85">
            <v>3599</v>
          </cell>
          <cell r="F85">
            <v>5465</v>
          </cell>
          <cell r="G85">
            <v>4113</v>
          </cell>
          <cell r="H85">
            <v>23463</v>
          </cell>
          <cell r="I85">
            <v>2467</v>
          </cell>
        </row>
        <row r="86">
          <cell r="B86">
            <v>2250</v>
          </cell>
          <cell r="C86">
            <v>0</v>
          </cell>
          <cell r="D86">
            <v>5011</v>
          </cell>
          <cell r="E86">
            <v>0</v>
          </cell>
          <cell r="F86">
            <v>30</v>
          </cell>
          <cell r="G86">
            <v>0</v>
          </cell>
          <cell r="H86">
            <v>150</v>
          </cell>
          <cell r="I86">
            <v>0</v>
          </cell>
        </row>
        <row r="87">
          <cell r="B87">
            <v>1500</v>
          </cell>
          <cell r="C87">
            <v>85000</v>
          </cell>
          <cell r="D87">
            <v>460</v>
          </cell>
          <cell r="E87">
            <v>1350</v>
          </cell>
          <cell r="F87">
            <v>8400</v>
          </cell>
          <cell r="G87">
            <v>13450</v>
          </cell>
          <cell r="H87">
            <v>735</v>
          </cell>
          <cell r="I87">
            <v>35900</v>
          </cell>
        </row>
        <row r="88">
          <cell r="B88">
            <v>0</v>
          </cell>
          <cell r="C88">
            <v>34</v>
          </cell>
          <cell r="D88">
            <v>911</v>
          </cell>
          <cell r="E88">
            <v>0</v>
          </cell>
          <cell r="F88">
            <v>101</v>
          </cell>
          <cell r="G88">
            <v>10</v>
          </cell>
          <cell r="H88">
            <v>6286</v>
          </cell>
          <cell r="I88">
            <v>285</v>
          </cell>
        </row>
        <row r="89">
          <cell r="B89">
            <v>360</v>
          </cell>
          <cell r="C89">
            <v>148</v>
          </cell>
          <cell r="D89">
            <v>7274</v>
          </cell>
          <cell r="E89">
            <v>3820</v>
          </cell>
          <cell r="F89">
            <v>2797</v>
          </cell>
          <cell r="G89">
            <v>1923</v>
          </cell>
          <cell r="H89">
            <v>16470</v>
          </cell>
          <cell r="I89">
            <v>0</v>
          </cell>
        </row>
        <row r="90">
          <cell r="B90">
            <v>149</v>
          </cell>
          <cell r="C90">
            <v>609</v>
          </cell>
          <cell r="D90">
            <v>5319</v>
          </cell>
          <cell r="E90">
            <v>1807</v>
          </cell>
          <cell r="F90">
            <v>590</v>
          </cell>
          <cell r="G90">
            <v>815</v>
          </cell>
          <cell r="H90">
            <v>4660</v>
          </cell>
          <cell r="I90">
            <v>196</v>
          </cell>
        </row>
        <row r="91">
          <cell r="B91">
            <v>36</v>
          </cell>
          <cell r="C91">
            <v>0</v>
          </cell>
          <cell r="D91">
            <v>72</v>
          </cell>
          <cell r="E91">
            <v>29</v>
          </cell>
          <cell r="F91">
            <v>30</v>
          </cell>
          <cell r="G91">
            <v>162</v>
          </cell>
          <cell r="H91">
            <v>1863</v>
          </cell>
          <cell r="I91">
            <v>0</v>
          </cell>
        </row>
        <row r="92">
          <cell r="B92">
            <v>1407</v>
          </cell>
          <cell r="C92">
            <v>1296</v>
          </cell>
          <cell r="D92">
            <v>2011</v>
          </cell>
          <cell r="E92">
            <v>151</v>
          </cell>
          <cell r="F92">
            <v>412</v>
          </cell>
          <cell r="G92">
            <v>49</v>
          </cell>
          <cell r="H92">
            <v>5040</v>
          </cell>
          <cell r="I92">
            <v>107</v>
          </cell>
        </row>
        <row r="93">
          <cell r="B93">
            <v>475</v>
          </cell>
          <cell r="C93">
            <v>180</v>
          </cell>
          <cell r="D93">
            <v>154</v>
          </cell>
          <cell r="E93">
            <v>3395</v>
          </cell>
          <cell r="F93">
            <v>825</v>
          </cell>
          <cell r="G93">
            <v>345</v>
          </cell>
          <cell r="H93">
            <v>1706</v>
          </cell>
          <cell r="I93">
            <v>126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3</v>
          </cell>
          <cell r="F94">
            <v>938</v>
          </cell>
          <cell r="G94">
            <v>2877</v>
          </cell>
          <cell r="H94">
            <v>0</v>
          </cell>
          <cell r="I94">
            <v>65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2505</v>
          </cell>
          <cell r="F95">
            <v>630</v>
          </cell>
          <cell r="G95">
            <v>0</v>
          </cell>
          <cell r="H95">
            <v>0</v>
          </cell>
          <cell r="I95">
            <v>0</v>
          </cell>
        </row>
        <row r="96">
          <cell r="B96">
            <v>290</v>
          </cell>
          <cell r="C96">
            <v>1256</v>
          </cell>
          <cell r="D96">
            <v>55</v>
          </cell>
          <cell r="E96">
            <v>986</v>
          </cell>
          <cell r="F96">
            <v>1715</v>
          </cell>
          <cell r="G96">
            <v>731</v>
          </cell>
          <cell r="H96">
            <v>0</v>
          </cell>
          <cell r="I96">
            <v>173</v>
          </cell>
        </row>
        <row r="97">
          <cell r="B97">
            <v>4668</v>
          </cell>
          <cell r="C97">
            <v>2674</v>
          </cell>
          <cell r="D97">
            <v>3461</v>
          </cell>
          <cell r="E97">
            <v>5464</v>
          </cell>
          <cell r="F97">
            <v>3180</v>
          </cell>
          <cell r="G97">
            <v>778</v>
          </cell>
          <cell r="H97">
            <v>993</v>
          </cell>
          <cell r="I97">
            <v>698</v>
          </cell>
        </row>
        <row r="98">
          <cell r="B98">
            <v>511</v>
          </cell>
          <cell r="C98">
            <v>337</v>
          </cell>
          <cell r="D98">
            <v>366</v>
          </cell>
          <cell r="E98">
            <v>94</v>
          </cell>
          <cell r="F98">
            <v>710</v>
          </cell>
          <cell r="G98">
            <v>849</v>
          </cell>
          <cell r="H98">
            <v>600</v>
          </cell>
          <cell r="I98">
            <v>199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940</v>
          </cell>
          <cell r="C100">
            <v>1692</v>
          </cell>
          <cell r="D100">
            <v>288</v>
          </cell>
          <cell r="E100">
            <v>642</v>
          </cell>
          <cell r="F100">
            <v>1782</v>
          </cell>
          <cell r="G100">
            <v>109</v>
          </cell>
          <cell r="H100">
            <v>0</v>
          </cell>
          <cell r="I100">
            <v>741</v>
          </cell>
        </row>
        <row r="101">
          <cell r="B101">
            <v>477</v>
          </cell>
          <cell r="C101">
            <v>134</v>
          </cell>
          <cell r="D101">
            <v>19</v>
          </cell>
          <cell r="E101">
            <v>177</v>
          </cell>
          <cell r="F101">
            <v>140</v>
          </cell>
          <cell r="G101">
            <v>117</v>
          </cell>
          <cell r="H101">
            <v>754</v>
          </cell>
          <cell r="I101">
            <v>18</v>
          </cell>
        </row>
        <row r="102">
          <cell r="B102">
            <v>23</v>
          </cell>
          <cell r="C102">
            <v>0</v>
          </cell>
          <cell r="D102">
            <v>962</v>
          </cell>
          <cell r="E102">
            <v>118</v>
          </cell>
          <cell r="F102">
            <v>647</v>
          </cell>
          <cell r="G102">
            <v>663</v>
          </cell>
          <cell r="H102">
            <v>2356</v>
          </cell>
          <cell r="I102">
            <v>0</v>
          </cell>
        </row>
        <row r="103">
          <cell r="B103">
            <v>102</v>
          </cell>
          <cell r="C103">
            <v>83</v>
          </cell>
          <cell r="D103">
            <v>0</v>
          </cell>
          <cell r="E103">
            <v>439</v>
          </cell>
          <cell r="F103">
            <v>426</v>
          </cell>
          <cell r="G103">
            <v>0</v>
          </cell>
          <cell r="H103">
            <v>62</v>
          </cell>
          <cell r="I103">
            <v>28</v>
          </cell>
        </row>
        <row r="104">
          <cell r="B104">
            <v>4</v>
          </cell>
          <cell r="C104">
            <v>0</v>
          </cell>
          <cell r="D104">
            <v>0</v>
          </cell>
          <cell r="E104">
            <v>823</v>
          </cell>
          <cell r="F104">
            <v>195</v>
          </cell>
          <cell r="G104">
            <v>12</v>
          </cell>
          <cell r="H104">
            <v>10</v>
          </cell>
          <cell r="I104">
            <v>0</v>
          </cell>
        </row>
        <row r="105">
          <cell r="B105">
            <v>88</v>
          </cell>
          <cell r="C105">
            <v>0</v>
          </cell>
          <cell r="D105">
            <v>96</v>
          </cell>
          <cell r="E105">
            <v>3133</v>
          </cell>
          <cell r="F105">
            <v>234</v>
          </cell>
          <cell r="G105">
            <v>501</v>
          </cell>
          <cell r="H105">
            <v>14</v>
          </cell>
          <cell r="I105">
            <v>50</v>
          </cell>
        </row>
        <row r="106">
          <cell r="B106">
            <v>260</v>
          </cell>
          <cell r="C106">
            <v>13</v>
          </cell>
          <cell r="D106">
            <v>0</v>
          </cell>
          <cell r="E106">
            <v>202</v>
          </cell>
          <cell r="F106">
            <v>815</v>
          </cell>
          <cell r="G106">
            <v>0</v>
          </cell>
          <cell r="H106">
            <v>20</v>
          </cell>
          <cell r="I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943</v>
          </cell>
          <cell r="F108">
            <v>385</v>
          </cell>
          <cell r="G108">
            <v>156</v>
          </cell>
          <cell r="H108">
            <v>3</v>
          </cell>
          <cell r="I108">
            <v>0</v>
          </cell>
        </row>
        <row r="109">
          <cell r="B109">
            <v>15464</v>
          </cell>
          <cell r="C109">
            <v>1692</v>
          </cell>
          <cell r="D109">
            <v>0</v>
          </cell>
          <cell r="E109">
            <v>329</v>
          </cell>
          <cell r="F109">
            <v>2385</v>
          </cell>
          <cell r="G109">
            <v>1099</v>
          </cell>
          <cell r="H109">
            <v>182</v>
          </cell>
          <cell r="I109">
            <v>485</v>
          </cell>
        </row>
        <row r="110">
          <cell r="B110">
            <v>62</v>
          </cell>
          <cell r="C110">
            <v>5222</v>
          </cell>
          <cell r="D110">
            <v>0</v>
          </cell>
          <cell r="E110">
            <v>480</v>
          </cell>
          <cell r="F110">
            <v>2292</v>
          </cell>
          <cell r="G110">
            <v>0</v>
          </cell>
          <cell r="H110">
            <v>55</v>
          </cell>
          <cell r="I110">
            <v>180</v>
          </cell>
        </row>
        <row r="111">
          <cell r="B111">
            <v>1344</v>
          </cell>
          <cell r="C111">
            <v>1379</v>
          </cell>
          <cell r="D111">
            <v>1356</v>
          </cell>
          <cell r="E111">
            <v>1321</v>
          </cell>
          <cell r="F111">
            <v>292</v>
          </cell>
          <cell r="G111">
            <v>1357</v>
          </cell>
          <cell r="H111">
            <v>559</v>
          </cell>
          <cell r="I111">
            <v>55</v>
          </cell>
        </row>
        <row r="112">
          <cell r="B112">
            <v>52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127</v>
          </cell>
          <cell r="H112">
            <v>762</v>
          </cell>
          <cell r="I112">
            <v>13</v>
          </cell>
        </row>
        <row r="113">
          <cell r="B113">
            <v>40</v>
          </cell>
          <cell r="C113">
            <v>1048</v>
          </cell>
          <cell r="D113">
            <v>10</v>
          </cell>
          <cell r="E113">
            <v>18</v>
          </cell>
          <cell r="F113">
            <v>3754</v>
          </cell>
          <cell r="G113">
            <v>214</v>
          </cell>
          <cell r="H113">
            <v>20</v>
          </cell>
          <cell r="I113">
            <v>505</v>
          </cell>
        </row>
        <row r="114">
          <cell r="B114">
            <v>2480</v>
          </cell>
          <cell r="C114">
            <v>9048</v>
          </cell>
          <cell r="D114">
            <v>18</v>
          </cell>
          <cell r="E114">
            <v>25</v>
          </cell>
          <cell r="F114">
            <v>175</v>
          </cell>
          <cell r="G114">
            <v>0</v>
          </cell>
          <cell r="H114">
            <v>0</v>
          </cell>
          <cell r="I114">
            <v>234</v>
          </cell>
        </row>
        <row r="115">
          <cell r="B115">
            <v>0</v>
          </cell>
          <cell r="C115">
            <v>10</v>
          </cell>
          <cell r="D115">
            <v>0</v>
          </cell>
          <cell r="E115">
            <v>0</v>
          </cell>
          <cell r="F115">
            <v>835</v>
          </cell>
          <cell r="G115">
            <v>0</v>
          </cell>
          <cell r="H115">
            <v>15</v>
          </cell>
          <cell r="I115">
            <v>3</v>
          </cell>
        </row>
        <row r="116">
          <cell r="B116">
            <v>38299</v>
          </cell>
          <cell r="C116">
            <v>8072</v>
          </cell>
          <cell r="D116">
            <v>78681</v>
          </cell>
          <cell r="E116">
            <v>10917</v>
          </cell>
          <cell r="F116">
            <v>10973</v>
          </cell>
          <cell r="G116">
            <v>75784</v>
          </cell>
          <cell r="H116">
            <v>16941</v>
          </cell>
          <cell r="I116">
            <v>347</v>
          </cell>
        </row>
        <row r="117">
          <cell r="B117">
            <v>148493</v>
          </cell>
          <cell r="C117">
            <v>120159</v>
          </cell>
          <cell r="D117">
            <v>11394</v>
          </cell>
          <cell r="E117">
            <v>198436</v>
          </cell>
          <cell r="F117">
            <v>32765</v>
          </cell>
          <cell r="G117">
            <v>125649</v>
          </cell>
          <cell r="H117">
            <v>31793</v>
          </cell>
          <cell r="I117">
            <v>2528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</sheetData>
      <sheetData sheetId="10">
        <row r="55">
          <cell r="B55">
            <v>4472</v>
          </cell>
          <cell r="C55">
            <v>195663</v>
          </cell>
          <cell r="D55">
            <v>15571</v>
          </cell>
          <cell r="E55">
            <v>47485</v>
          </cell>
          <cell r="F55">
            <v>1168</v>
          </cell>
          <cell r="G55">
            <v>0</v>
          </cell>
          <cell r="H55">
            <v>11669</v>
          </cell>
          <cell r="I55">
            <v>3488</v>
          </cell>
        </row>
        <row r="56">
          <cell r="B56">
            <v>2640</v>
          </cell>
          <cell r="C56">
            <v>3038</v>
          </cell>
          <cell r="D56">
            <v>2894</v>
          </cell>
          <cell r="E56">
            <v>1862</v>
          </cell>
          <cell r="F56">
            <v>5380</v>
          </cell>
          <cell r="G56">
            <v>4577</v>
          </cell>
          <cell r="H56">
            <v>22316</v>
          </cell>
          <cell r="I56">
            <v>3662</v>
          </cell>
        </row>
        <row r="57">
          <cell r="B57">
            <v>185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1000</v>
          </cell>
          <cell r="H57">
            <v>60</v>
          </cell>
          <cell r="I57">
            <v>0</v>
          </cell>
        </row>
        <row r="58">
          <cell r="B58">
            <v>1525</v>
          </cell>
          <cell r="C58">
            <v>86000</v>
          </cell>
          <cell r="D58">
            <v>455</v>
          </cell>
          <cell r="E58">
            <v>1300</v>
          </cell>
          <cell r="F58">
            <v>8318</v>
          </cell>
          <cell r="G58">
            <v>13445</v>
          </cell>
          <cell r="H58">
            <v>755</v>
          </cell>
          <cell r="I58">
            <v>35895</v>
          </cell>
        </row>
        <row r="59">
          <cell r="B59">
            <v>0</v>
          </cell>
          <cell r="C59">
            <v>0</v>
          </cell>
          <cell r="D59">
            <v>273</v>
          </cell>
          <cell r="E59">
            <v>0</v>
          </cell>
          <cell r="F59">
            <v>54</v>
          </cell>
          <cell r="G59">
            <v>0</v>
          </cell>
          <cell r="H59">
            <v>2142</v>
          </cell>
          <cell r="I59">
            <v>117</v>
          </cell>
        </row>
        <row r="60">
          <cell r="B60">
            <v>480</v>
          </cell>
          <cell r="C60">
            <v>0</v>
          </cell>
          <cell r="D60">
            <v>598</v>
          </cell>
          <cell r="E60">
            <v>1450</v>
          </cell>
          <cell r="F60">
            <v>1165</v>
          </cell>
          <cell r="G60">
            <v>180</v>
          </cell>
          <cell r="H60">
            <v>0</v>
          </cell>
          <cell r="I60">
            <v>0</v>
          </cell>
        </row>
        <row r="61">
          <cell r="B61">
            <v>21</v>
          </cell>
          <cell r="C61">
            <v>141</v>
          </cell>
          <cell r="D61">
            <v>86</v>
          </cell>
          <cell r="E61">
            <v>321</v>
          </cell>
          <cell r="F61">
            <v>90</v>
          </cell>
          <cell r="G61">
            <v>180</v>
          </cell>
          <cell r="H61">
            <v>0</v>
          </cell>
          <cell r="I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30</v>
          </cell>
          <cell r="G62">
            <v>10</v>
          </cell>
          <cell r="H62">
            <v>0</v>
          </cell>
          <cell r="I62">
            <v>0</v>
          </cell>
        </row>
        <row r="63">
          <cell r="B63">
            <v>1666</v>
          </cell>
          <cell r="C63">
            <v>1126</v>
          </cell>
          <cell r="D63">
            <v>1343</v>
          </cell>
          <cell r="E63">
            <v>180</v>
          </cell>
          <cell r="F63">
            <v>224</v>
          </cell>
          <cell r="G63">
            <v>193</v>
          </cell>
          <cell r="H63">
            <v>4367</v>
          </cell>
          <cell r="I63">
            <v>32</v>
          </cell>
        </row>
        <row r="64">
          <cell r="B64">
            <v>700</v>
          </cell>
          <cell r="C64">
            <v>250</v>
          </cell>
          <cell r="D64">
            <v>103</v>
          </cell>
          <cell r="E64">
            <v>857</v>
          </cell>
          <cell r="F64">
            <v>743</v>
          </cell>
          <cell r="G64">
            <v>395</v>
          </cell>
          <cell r="H64">
            <v>1482</v>
          </cell>
          <cell r="I64">
            <v>173</v>
          </cell>
        </row>
        <row r="65">
          <cell r="B65">
            <v>5</v>
          </cell>
          <cell r="C65">
            <v>91</v>
          </cell>
          <cell r="D65">
            <v>0</v>
          </cell>
          <cell r="E65">
            <v>9</v>
          </cell>
          <cell r="F65">
            <v>1073</v>
          </cell>
          <cell r="G65">
            <v>555</v>
          </cell>
          <cell r="H65">
            <v>0</v>
          </cell>
          <cell r="I65">
            <v>203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3818</v>
          </cell>
          <cell r="F66">
            <v>870</v>
          </cell>
          <cell r="G66">
            <v>150</v>
          </cell>
          <cell r="H66">
            <v>0</v>
          </cell>
          <cell r="I66">
            <v>0</v>
          </cell>
        </row>
        <row r="67">
          <cell r="B67">
            <v>643</v>
          </cell>
          <cell r="C67">
            <v>42</v>
          </cell>
          <cell r="D67">
            <v>1229</v>
          </cell>
          <cell r="E67">
            <v>524</v>
          </cell>
          <cell r="F67">
            <v>2019</v>
          </cell>
          <cell r="G67">
            <v>919</v>
          </cell>
          <cell r="H67">
            <v>13</v>
          </cell>
          <cell r="I67">
            <v>275</v>
          </cell>
        </row>
        <row r="68">
          <cell r="B68">
            <v>4313</v>
          </cell>
          <cell r="C68">
            <v>1798</v>
          </cell>
          <cell r="D68">
            <v>3116</v>
          </cell>
          <cell r="E68">
            <v>4604</v>
          </cell>
          <cell r="F68">
            <v>4001</v>
          </cell>
          <cell r="G68">
            <v>971</v>
          </cell>
          <cell r="H68">
            <v>1598</v>
          </cell>
          <cell r="I68">
            <v>820</v>
          </cell>
        </row>
        <row r="69">
          <cell r="B69">
            <v>643</v>
          </cell>
          <cell r="C69">
            <v>311</v>
          </cell>
          <cell r="D69">
            <v>478</v>
          </cell>
          <cell r="E69">
            <v>332</v>
          </cell>
          <cell r="F69">
            <v>805</v>
          </cell>
          <cell r="G69">
            <v>1027</v>
          </cell>
          <cell r="H69">
            <v>562</v>
          </cell>
          <cell r="I69">
            <v>70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5</v>
          </cell>
          <cell r="H70">
            <v>0</v>
          </cell>
          <cell r="I70">
            <v>0</v>
          </cell>
        </row>
        <row r="71">
          <cell r="B71">
            <v>1035</v>
          </cell>
          <cell r="C71">
            <v>2108</v>
          </cell>
          <cell r="D71">
            <v>127</v>
          </cell>
          <cell r="E71">
            <v>648</v>
          </cell>
          <cell r="F71">
            <v>1535</v>
          </cell>
          <cell r="G71">
            <v>327</v>
          </cell>
          <cell r="H71">
            <v>85</v>
          </cell>
          <cell r="I71">
            <v>977</v>
          </cell>
        </row>
        <row r="72">
          <cell r="B72">
            <v>434</v>
          </cell>
          <cell r="C72">
            <v>121</v>
          </cell>
          <cell r="D72">
            <v>10</v>
          </cell>
          <cell r="E72">
            <v>147</v>
          </cell>
          <cell r="F72">
            <v>321</v>
          </cell>
          <cell r="G72">
            <v>185</v>
          </cell>
          <cell r="H72">
            <v>643</v>
          </cell>
          <cell r="I72">
            <v>12</v>
          </cell>
        </row>
        <row r="73">
          <cell r="B73">
            <v>38</v>
          </cell>
          <cell r="C73">
            <v>0</v>
          </cell>
          <cell r="D73">
            <v>128</v>
          </cell>
          <cell r="E73">
            <v>378</v>
          </cell>
          <cell r="F73">
            <v>1253</v>
          </cell>
          <cell r="G73">
            <v>189</v>
          </cell>
          <cell r="H73">
            <v>60</v>
          </cell>
          <cell r="I73">
            <v>0</v>
          </cell>
        </row>
        <row r="74">
          <cell r="B74">
            <v>115</v>
          </cell>
          <cell r="C74">
            <v>53</v>
          </cell>
          <cell r="D74">
            <v>0</v>
          </cell>
          <cell r="E74">
            <v>275</v>
          </cell>
          <cell r="F74">
            <v>288</v>
          </cell>
          <cell r="G74">
            <v>0</v>
          </cell>
          <cell r="H74">
            <v>56</v>
          </cell>
          <cell r="I74">
            <v>18</v>
          </cell>
        </row>
        <row r="75">
          <cell r="B75">
            <v>16</v>
          </cell>
          <cell r="C75">
            <v>0</v>
          </cell>
          <cell r="D75">
            <v>0</v>
          </cell>
          <cell r="E75">
            <v>904</v>
          </cell>
          <cell r="F75">
            <v>165</v>
          </cell>
          <cell r="G75">
            <v>34</v>
          </cell>
          <cell r="H75">
            <v>1</v>
          </cell>
          <cell r="I75">
            <v>0</v>
          </cell>
        </row>
        <row r="76">
          <cell r="B76">
            <v>88</v>
          </cell>
          <cell r="C76">
            <v>0</v>
          </cell>
          <cell r="D76">
            <v>96</v>
          </cell>
          <cell r="E76">
            <v>3283</v>
          </cell>
          <cell r="F76">
            <v>303</v>
          </cell>
          <cell r="G76">
            <v>474</v>
          </cell>
          <cell r="H76">
            <v>165</v>
          </cell>
          <cell r="I76">
            <v>0</v>
          </cell>
        </row>
        <row r="77">
          <cell r="B77">
            <v>332</v>
          </cell>
          <cell r="C77">
            <v>13</v>
          </cell>
          <cell r="D77">
            <v>0</v>
          </cell>
          <cell r="E77">
            <v>398</v>
          </cell>
          <cell r="F77">
            <v>1015</v>
          </cell>
          <cell r="G77">
            <v>0</v>
          </cell>
          <cell r="H77">
            <v>30</v>
          </cell>
          <cell r="I77">
            <v>30</v>
          </cell>
        </row>
        <row r="79">
          <cell r="B79">
            <v>4</v>
          </cell>
          <cell r="C79">
            <v>0</v>
          </cell>
          <cell r="D79">
            <v>0</v>
          </cell>
          <cell r="E79">
            <v>1105</v>
          </cell>
          <cell r="F79">
            <v>690</v>
          </cell>
          <cell r="G79">
            <v>155</v>
          </cell>
          <cell r="H79">
            <v>0</v>
          </cell>
          <cell r="I79">
            <v>0</v>
          </cell>
        </row>
        <row r="80">
          <cell r="B80">
            <v>15734</v>
          </cell>
          <cell r="C80">
            <v>1299</v>
          </cell>
          <cell r="D80">
            <v>0</v>
          </cell>
          <cell r="E80">
            <v>1520</v>
          </cell>
          <cell r="F80">
            <v>2589</v>
          </cell>
          <cell r="G80">
            <v>7060</v>
          </cell>
          <cell r="H80">
            <v>117</v>
          </cell>
          <cell r="I80">
            <v>304</v>
          </cell>
        </row>
        <row r="81">
          <cell r="B81">
            <v>101</v>
          </cell>
          <cell r="C81">
            <v>3629</v>
          </cell>
          <cell r="D81">
            <v>0</v>
          </cell>
          <cell r="E81">
            <v>237</v>
          </cell>
          <cell r="F81">
            <v>3638</v>
          </cell>
          <cell r="G81">
            <v>144</v>
          </cell>
          <cell r="H81">
            <v>40</v>
          </cell>
          <cell r="I81">
            <v>459</v>
          </cell>
        </row>
        <row r="82">
          <cell r="B82">
            <v>1658</v>
          </cell>
          <cell r="C82">
            <v>1287</v>
          </cell>
          <cell r="D82">
            <v>1646</v>
          </cell>
          <cell r="E82">
            <v>1324</v>
          </cell>
          <cell r="F82">
            <v>534</v>
          </cell>
          <cell r="G82">
            <v>2056</v>
          </cell>
          <cell r="H82">
            <v>495</v>
          </cell>
          <cell r="I82">
            <v>95</v>
          </cell>
        </row>
        <row r="83">
          <cell r="B83">
            <v>52</v>
          </cell>
          <cell r="C83">
            <v>0</v>
          </cell>
          <cell r="D83">
            <v>45</v>
          </cell>
          <cell r="E83">
            <v>0</v>
          </cell>
          <cell r="F83">
            <v>0</v>
          </cell>
          <cell r="G83">
            <v>71</v>
          </cell>
          <cell r="H83">
            <v>50</v>
          </cell>
          <cell r="I83">
            <v>0</v>
          </cell>
        </row>
        <row r="84">
          <cell r="B84">
            <v>32</v>
          </cell>
          <cell r="C84">
            <v>1173</v>
          </cell>
          <cell r="D84">
            <v>0</v>
          </cell>
          <cell r="E84">
            <v>125</v>
          </cell>
          <cell r="F84">
            <v>4762</v>
          </cell>
          <cell r="G84">
            <v>108</v>
          </cell>
          <cell r="H84">
            <v>20</v>
          </cell>
          <cell r="I84">
            <v>1084</v>
          </cell>
        </row>
        <row r="85">
          <cell r="B85">
            <v>0</v>
          </cell>
          <cell r="C85">
            <v>8814</v>
          </cell>
          <cell r="D85">
            <v>40</v>
          </cell>
          <cell r="E85">
            <v>0</v>
          </cell>
          <cell r="F85">
            <v>170</v>
          </cell>
          <cell r="G85">
            <v>0</v>
          </cell>
          <cell r="H85">
            <v>0</v>
          </cell>
          <cell r="I85">
            <v>391</v>
          </cell>
        </row>
        <row r="86">
          <cell r="B86">
            <v>25</v>
          </cell>
          <cell r="C86">
            <v>210</v>
          </cell>
          <cell r="D86">
            <v>0</v>
          </cell>
          <cell r="E86">
            <v>0</v>
          </cell>
          <cell r="F86">
            <v>1037</v>
          </cell>
          <cell r="G86">
            <v>55</v>
          </cell>
          <cell r="H86">
            <v>0</v>
          </cell>
          <cell r="I86">
            <v>3</v>
          </cell>
        </row>
        <row r="87">
          <cell r="B87">
            <v>43723</v>
          </cell>
          <cell r="C87">
            <v>8267</v>
          </cell>
          <cell r="D87">
            <v>70541</v>
          </cell>
          <cell r="E87">
            <v>4439</v>
          </cell>
          <cell r="F87">
            <v>23108</v>
          </cell>
          <cell r="G87">
            <v>76244</v>
          </cell>
          <cell r="H87">
            <v>14878</v>
          </cell>
          <cell r="I87">
            <v>318</v>
          </cell>
        </row>
        <row r="88">
          <cell r="B88">
            <v>127788</v>
          </cell>
          <cell r="C88">
            <v>120558</v>
          </cell>
          <cell r="D88">
            <v>10949</v>
          </cell>
          <cell r="E88">
            <v>179595</v>
          </cell>
          <cell r="F88">
            <v>40115</v>
          </cell>
          <cell r="G88">
            <v>127643</v>
          </cell>
          <cell r="H88">
            <v>21301</v>
          </cell>
          <cell r="I88">
            <v>1956</v>
          </cell>
        </row>
      </sheetData>
      <sheetData sheetId="11">
        <row r="56">
          <cell r="B56">
            <v>665</v>
          </cell>
          <cell r="C56">
            <v>194235</v>
          </cell>
          <cell r="D56">
            <v>65279</v>
          </cell>
          <cell r="E56">
            <v>95303</v>
          </cell>
          <cell r="F56">
            <v>2579</v>
          </cell>
          <cell r="G56">
            <v>50</v>
          </cell>
          <cell r="H56">
            <v>16564</v>
          </cell>
          <cell r="I56">
            <v>3032</v>
          </cell>
        </row>
        <row r="57">
          <cell r="B57">
            <v>1144</v>
          </cell>
          <cell r="C57">
            <v>3060</v>
          </cell>
          <cell r="D57">
            <v>2307</v>
          </cell>
          <cell r="E57">
            <v>1673</v>
          </cell>
          <cell r="F57">
            <v>6221</v>
          </cell>
          <cell r="G57">
            <v>5320</v>
          </cell>
          <cell r="H57">
            <v>21901</v>
          </cell>
          <cell r="I57">
            <v>2474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30</v>
          </cell>
          <cell r="H58">
            <v>0</v>
          </cell>
          <cell r="I58">
            <v>0</v>
          </cell>
        </row>
        <row r="59">
          <cell r="B59">
            <v>1515</v>
          </cell>
          <cell r="C59">
            <v>85100</v>
          </cell>
          <cell r="D59">
            <v>450</v>
          </cell>
          <cell r="E59">
            <v>1355</v>
          </cell>
          <cell r="F59">
            <v>8320</v>
          </cell>
          <cell r="G59">
            <v>13430</v>
          </cell>
          <cell r="H59">
            <v>750</v>
          </cell>
          <cell r="I59">
            <v>36050</v>
          </cell>
        </row>
        <row r="60">
          <cell r="B60">
            <v>0</v>
          </cell>
          <cell r="C60">
            <v>15</v>
          </cell>
          <cell r="D60">
            <v>54</v>
          </cell>
          <cell r="E60">
            <v>0</v>
          </cell>
          <cell r="F60">
            <v>33</v>
          </cell>
          <cell r="G60">
            <v>0</v>
          </cell>
          <cell r="H60">
            <v>424</v>
          </cell>
          <cell r="I60">
            <v>0</v>
          </cell>
        </row>
        <row r="61">
          <cell r="B61">
            <v>206</v>
          </cell>
          <cell r="C61">
            <v>15</v>
          </cell>
          <cell r="D61">
            <v>554</v>
          </cell>
          <cell r="E61">
            <v>4716</v>
          </cell>
          <cell r="F61">
            <v>657</v>
          </cell>
          <cell r="G61">
            <v>569</v>
          </cell>
          <cell r="H61">
            <v>86</v>
          </cell>
          <cell r="I61">
            <v>0</v>
          </cell>
        </row>
        <row r="62">
          <cell r="B62">
            <v>110</v>
          </cell>
          <cell r="C62">
            <v>45</v>
          </cell>
          <cell r="D62">
            <v>0</v>
          </cell>
          <cell r="E62">
            <v>250</v>
          </cell>
          <cell r="F62">
            <v>50</v>
          </cell>
          <cell r="G62">
            <v>917</v>
          </cell>
          <cell r="H62">
            <v>0</v>
          </cell>
          <cell r="I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</row>
        <row r="64">
          <cell r="B64">
            <v>1744</v>
          </cell>
          <cell r="C64">
            <v>950</v>
          </cell>
          <cell r="D64">
            <v>1592</v>
          </cell>
          <cell r="E64">
            <v>99</v>
          </cell>
          <cell r="F64">
            <v>775</v>
          </cell>
          <cell r="G64">
            <v>754</v>
          </cell>
          <cell r="H64">
            <v>3361</v>
          </cell>
          <cell r="I64">
            <v>100</v>
          </cell>
        </row>
        <row r="65">
          <cell r="B65">
            <v>482</v>
          </cell>
          <cell r="C65">
            <v>308</v>
          </cell>
          <cell r="D65">
            <v>32</v>
          </cell>
          <cell r="E65">
            <v>1125</v>
          </cell>
          <cell r="F65">
            <v>880</v>
          </cell>
          <cell r="G65">
            <v>260</v>
          </cell>
          <cell r="H65">
            <v>2656</v>
          </cell>
          <cell r="I65">
            <v>160</v>
          </cell>
        </row>
        <row r="66">
          <cell r="B66">
            <v>2</v>
          </cell>
          <cell r="C66">
            <v>61</v>
          </cell>
          <cell r="D66">
            <v>0</v>
          </cell>
          <cell r="E66">
            <v>2</v>
          </cell>
          <cell r="F66">
            <v>1655</v>
          </cell>
          <cell r="G66">
            <v>1323</v>
          </cell>
          <cell r="H66">
            <v>0</v>
          </cell>
          <cell r="I66">
            <v>240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4478</v>
          </cell>
          <cell r="F67">
            <v>390</v>
          </cell>
          <cell r="G67">
            <v>107</v>
          </cell>
          <cell r="H67">
            <v>50</v>
          </cell>
          <cell r="I67">
            <v>0</v>
          </cell>
        </row>
        <row r="68">
          <cell r="B68">
            <v>367</v>
          </cell>
          <cell r="C68">
            <v>1622</v>
          </cell>
          <cell r="D68">
            <v>2</v>
          </cell>
          <cell r="E68">
            <v>603</v>
          </cell>
          <cell r="F68">
            <v>2687</v>
          </cell>
          <cell r="G68">
            <v>934</v>
          </cell>
          <cell r="H68">
            <v>0</v>
          </cell>
          <cell r="I68">
            <v>293</v>
          </cell>
        </row>
        <row r="69">
          <cell r="B69">
            <v>3925</v>
          </cell>
          <cell r="C69">
            <v>1374</v>
          </cell>
          <cell r="D69">
            <v>4187</v>
          </cell>
          <cell r="E69">
            <v>3546</v>
          </cell>
          <cell r="F69">
            <v>4394</v>
          </cell>
          <cell r="G69">
            <v>562</v>
          </cell>
          <cell r="H69">
            <v>1529</v>
          </cell>
          <cell r="I69">
            <v>1513</v>
          </cell>
        </row>
        <row r="70">
          <cell r="B70">
            <v>815</v>
          </cell>
          <cell r="C70">
            <v>402</v>
          </cell>
          <cell r="D70">
            <v>391</v>
          </cell>
          <cell r="E70">
            <v>140</v>
          </cell>
          <cell r="F70">
            <v>1490</v>
          </cell>
          <cell r="G70">
            <v>1910</v>
          </cell>
          <cell r="H70">
            <v>455</v>
          </cell>
          <cell r="I70">
            <v>59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</row>
        <row r="72">
          <cell r="B72">
            <v>1131</v>
          </cell>
          <cell r="C72">
            <v>2310</v>
          </cell>
          <cell r="D72">
            <v>236</v>
          </cell>
          <cell r="E72">
            <v>586</v>
          </cell>
          <cell r="F72">
            <v>1092</v>
          </cell>
          <cell r="G72">
            <v>763</v>
          </cell>
          <cell r="H72">
            <v>250</v>
          </cell>
          <cell r="I72">
            <v>525</v>
          </cell>
        </row>
        <row r="73">
          <cell r="B73">
            <v>725</v>
          </cell>
          <cell r="C73">
            <v>95</v>
          </cell>
          <cell r="D73">
            <v>41</v>
          </cell>
          <cell r="E73">
            <v>117</v>
          </cell>
          <cell r="F73">
            <v>395</v>
          </cell>
          <cell r="G73">
            <v>178</v>
          </cell>
          <cell r="H73">
            <v>260</v>
          </cell>
          <cell r="I73">
            <v>7</v>
          </cell>
        </row>
        <row r="74">
          <cell r="B74">
            <v>64</v>
          </cell>
          <cell r="C74">
            <v>0</v>
          </cell>
          <cell r="D74">
            <v>206</v>
          </cell>
          <cell r="E74">
            <v>1633</v>
          </cell>
          <cell r="F74">
            <v>603</v>
          </cell>
          <cell r="G74">
            <v>1</v>
          </cell>
          <cell r="H74">
            <v>185</v>
          </cell>
          <cell r="I74">
            <v>9</v>
          </cell>
        </row>
        <row r="75">
          <cell r="B75">
            <v>71</v>
          </cell>
          <cell r="C75">
            <v>47</v>
          </cell>
          <cell r="D75">
            <v>10</v>
          </cell>
          <cell r="E75">
            <v>175</v>
          </cell>
          <cell r="F75">
            <v>400</v>
          </cell>
          <cell r="G75">
            <v>11</v>
          </cell>
          <cell r="H75">
            <v>94</v>
          </cell>
          <cell r="I75">
            <v>14</v>
          </cell>
        </row>
        <row r="76">
          <cell r="B76">
            <v>7</v>
          </cell>
          <cell r="C76">
            <v>0</v>
          </cell>
          <cell r="D76">
            <v>0</v>
          </cell>
          <cell r="E76">
            <v>356</v>
          </cell>
          <cell r="F76">
            <v>255</v>
          </cell>
          <cell r="G76">
            <v>29</v>
          </cell>
          <cell r="H76">
            <v>5</v>
          </cell>
          <cell r="I76">
            <v>0</v>
          </cell>
        </row>
        <row r="77">
          <cell r="B77">
            <v>31</v>
          </cell>
          <cell r="C77">
            <v>0</v>
          </cell>
          <cell r="D77">
            <v>17</v>
          </cell>
          <cell r="E77">
            <v>3243</v>
          </cell>
          <cell r="F77">
            <v>340</v>
          </cell>
          <cell r="G77">
            <v>588</v>
          </cell>
          <cell r="H77">
            <v>170</v>
          </cell>
          <cell r="I77">
            <v>31</v>
          </cell>
        </row>
        <row r="78">
          <cell r="B78">
            <v>304</v>
          </cell>
          <cell r="C78">
            <v>14</v>
          </cell>
          <cell r="D78">
            <v>0</v>
          </cell>
          <cell r="E78">
            <v>81</v>
          </cell>
          <cell r="F78">
            <v>1390</v>
          </cell>
          <cell r="G78">
            <v>5</v>
          </cell>
          <cell r="H78">
            <v>10</v>
          </cell>
          <cell r="I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2</v>
          </cell>
          <cell r="C80">
            <v>1</v>
          </cell>
          <cell r="D80">
            <v>0</v>
          </cell>
          <cell r="E80">
            <v>584</v>
          </cell>
          <cell r="F80">
            <v>440</v>
          </cell>
          <cell r="G80">
            <v>333</v>
          </cell>
          <cell r="H80">
            <v>0</v>
          </cell>
          <cell r="I80">
            <v>0</v>
          </cell>
        </row>
        <row r="81">
          <cell r="B81">
            <v>11959</v>
          </cell>
          <cell r="C81">
            <v>1297</v>
          </cell>
          <cell r="D81">
            <v>2800</v>
          </cell>
          <cell r="E81">
            <v>1402</v>
          </cell>
          <cell r="F81">
            <v>3308</v>
          </cell>
          <cell r="G81">
            <v>3284</v>
          </cell>
          <cell r="H81">
            <v>101</v>
          </cell>
          <cell r="I81">
            <v>696</v>
          </cell>
        </row>
        <row r="82">
          <cell r="B82">
            <v>4</v>
          </cell>
          <cell r="C82">
            <v>3921</v>
          </cell>
          <cell r="D82">
            <v>2</v>
          </cell>
          <cell r="E82">
            <v>164</v>
          </cell>
          <cell r="F82">
            <v>3126</v>
          </cell>
          <cell r="G82">
            <v>219</v>
          </cell>
          <cell r="H82">
            <v>30</v>
          </cell>
          <cell r="I82">
            <v>185</v>
          </cell>
        </row>
        <row r="83">
          <cell r="B83">
            <v>1700</v>
          </cell>
          <cell r="C83">
            <v>1047</v>
          </cell>
          <cell r="D83">
            <v>1872</v>
          </cell>
          <cell r="E83">
            <v>1478</v>
          </cell>
          <cell r="F83">
            <v>594</v>
          </cell>
          <cell r="G83">
            <v>2510</v>
          </cell>
          <cell r="H83">
            <v>332</v>
          </cell>
          <cell r="I83">
            <v>75</v>
          </cell>
        </row>
        <row r="84">
          <cell r="B84">
            <v>142</v>
          </cell>
          <cell r="C84">
            <v>12</v>
          </cell>
          <cell r="D84">
            <v>28</v>
          </cell>
          <cell r="E84">
            <v>0</v>
          </cell>
          <cell r="F84">
            <v>0</v>
          </cell>
          <cell r="G84">
            <v>753</v>
          </cell>
          <cell r="H84">
            <v>50</v>
          </cell>
          <cell r="I84">
            <v>0</v>
          </cell>
        </row>
        <row r="85">
          <cell r="B85">
            <v>391</v>
          </cell>
          <cell r="C85">
            <v>4991</v>
          </cell>
          <cell r="D85">
            <v>50</v>
          </cell>
          <cell r="E85">
            <v>202</v>
          </cell>
          <cell r="F85">
            <v>6519</v>
          </cell>
          <cell r="G85">
            <v>115</v>
          </cell>
          <cell r="H85">
            <v>30</v>
          </cell>
          <cell r="I85">
            <v>1597</v>
          </cell>
        </row>
        <row r="86">
          <cell r="B86">
            <v>758</v>
          </cell>
          <cell r="C86">
            <v>9026</v>
          </cell>
          <cell r="D86">
            <v>0</v>
          </cell>
          <cell r="E86">
            <v>20</v>
          </cell>
          <cell r="F86">
            <v>265</v>
          </cell>
          <cell r="G86">
            <v>0</v>
          </cell>
          <cell r="H86">
            <v>0</v>
          </cell>
          <cell r="I86">
            <v>235</v>
          </cell>
        </row>
        <row r="87">
          <cell r="B87">
            <v>0</v>
          </cell>
          <cell r="C87">
            <v>262</v>
          </cell>
          <cell r="D87">
            <v>0</v>
          </cell>
          <cell r="E87">
            <v>0</v>
          </cell>
          <cell r="F87">
            <v>2130</v>
          </cell>
          <cell r="G87">
            <v>92</v>
          </cell>
          <cell r="H87">
            <v>0</v>
          </cell>
          <cell r="I87">
            <v>92</v>
          </cell>
        </row>
        <row r="88">
          <cell r="B88">
            <v>39022</v>
          </cell>
          <cell r="C88">
            <v>8326</v>
          </cell>
          <cell r="D88">
            <v>68889</v>
          </cell>
          <cell r="E88">
            <v>7256</v>
          </cell>
          <cell r="F88">
            <v>22668</v>
          </cell>
          <cell r="G88">
            <v>76349</v>
          </cell>
          <cell r="H88">
            <v>12069</v>
          </cell>
          <cell r="I88">
            <v>524</v>
          </cell>
        </row>
        <row r="89">
          <cell r="B89">
            <v>127136</v>
          </cell>
          <cell r="C89">
            <v>120778</v>
          </cell>
          <cell r="D89">
            <v>10450</v>
          </cell>
          <cell r="E89">
            <v>198957</v>
          </cell>
          <cell r="F89">
            <v>40270</v>
          </cell>
          <cell r="G89">
            <v>127877</v>
          </cell>
          <cell r="H89">
            <v>17092</v>
          </cell>
          <cell r="I89">
            <v>1882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</sheetData>
      <sheetData sheetId="12">
        <row r="84">
          <cell r="B84">
            <v>6105</v>
          </cell>
          <cell r="C84">
            <v>88215</v>
          </cell>
          <cell r="D84">
            <v>141108</v>
          </cell>
          <cell r="E84">
            <v>32974</v>
          </cell>
          <cell r="F84">
            <v>8039</v>
          </cell>
          <cell r="G84">
            <v>0</v>
          </cell>
          <cell r="H84">
            <v>27727</v>
          </cell>
          <cell r="I84">
            <v>5429</v>
          </cell>
        </row>
        <row r="85">
          <cell r="B85">
            <v>1294</v>
          </cell>
          <cell r="C85">
            <v>1623</v>
          </cell>
          <cell r="D85">
            <v>2003</v>
          </cell>
          <cell r="E85">
            <v>874</v>
          </cell>
          <cell r="F85">
            <v>3763</v>
          </cell>
          <cell r="G85">
            <v>2651</v>
          </cell>
          <cell r="H85">
            <v>12218</v>
          </cell>
          <cell r="I85">
            <v>1117</v>
          </cell>
        </row>
        <row r="86">
          <cell r="B86">
            <v>135</v>
          </cell>
          <cell r="C86">
            <v>0</v>
          </cell>
          <cell r="D86">
            <v>650</v>
          </cell>
          <cell r="E86">
            <v>0</v>
          </cell>
          <cell r="F86">
            <v>10</v>
          </cell>
          <cell r="G86">
            <v>0</v>
          </cell>
          <cell r="H86">
            <v>461</v>
          </cell>
          <cell r="I86">
            <v>0</v>
          </cell>
        </row>
        <row r="87">
          <cell r="B87">
            <v>1520</v>
          </cell>
          <cell r="C87">
            <v>85105</v>
          </cell>
          <cell r="D87">
            <v>460</v>
          </cell>
          <cell r="E87">
            <v>1358</v>
          </cell>
          <cell r="F87">
            <v>8310</v>
          </cell>
          <cell r="G87">
            <v>13440</v>
          </cell>
          <cell r="H87">
            <v>748</v>
          </cell>
          <cell r="I87">
            <v>36000</v>
          </cell>
        </row>
        <row r="88">
          <cell r="B88">
            <v>4</v>
          </cell>
          <cell r="C88">
            <v>0</v>
          </cell>
          <cell r="D88">
            <v>782</v>
          </cell>
          <cell r="E88">
            <v>0</v>
          </cell>
          <cell r="F88">
            <v>10</v>
          </cell>
          <cell r="G88">
            <v>0</v>
          </cell>
          <cell r="H88">
            <v>5085</v>
          </cell>
          <cell r="I88">
            <v>70</v>
          </cell>
        </row>
        <row r="89">
          <cell r="B89">
            <v>1127</v>
          </cell>
          <cell r="C89">
            <v>12</v>
          </cell>
          <cell r="D89">
            <v>10</v>
          </cell>
          <cell r="E89">
            <v>6470</v>
          </cell>
          <cell r="F89">
            <v>885</v>
          </cell>
          <cell r="G89">
            <v>1559</v>
          </cell>
          <cell r="H89">
            <v>7374</v>
          </cell>
          <cell r="I89">
            <v>0</v>
          </cell>
        </row>
        <row r="90">
          <cell r="B90">
            <v>129</v>
          </cell>
          <cell r="C90">
            <v>30</v>
          </cell>
          <cell r="D90">
            <v>239</v>
          </cell>
          <cell r="E90">
            <v>535</v>
          </cell>
          <cell r="F90">
            <v>45</v>
          </cell>
          <cell r="G90">
            <v>2333</v>
          </cell>
          <cell r="H90">
            <v>4085</v>
          </cell>
          <cell r="I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55</v>
          </cell>
          <cell r="G91">
            <v>80</v>
          </cell>
          <cell r="H91">
            <v>0</v>
          </cell>
          <cell r="I91">
            <v>0</v>
          </cell>
        </row>
        <row r="92">
          <cell r="B92">
            <v>363</v>
          </cell>
          <cell r="C92">
            <v>906</v>
          </cell>
          <cell r="D92">
            <v>1518</v>
          </cell>
          <cell r="E92">
            <v>146</v>
          </cell>
          <cell r="F92">
            <v>871</v>
          </cell>
          <cell r="G92">
            <v>942</v>
          </cell>
          <cell r="H92">
            <v>2674</v>
          </cell>
          <cell r="I92">
            <v>166</v>
          </cell>
        </row>
        <row r="93">
          <cell r="B93">
            <v>296</v>
          </cell>
          <cell r="C93">
            <v>405</v>
          </cell>
          <cell r="D93">
            <v>42</v>
          </cell>
          <cell r="E93">
            <v>418</v>
          </cell>
          <cell r="F93">
            <v>932</v>
          </cell>
          <cell r="G93">
            <v>298</v>
          </cell>
          <cell r="H93">
            <v>4069</v>
          </cell>
          <cell r="I93">
            <v>310</v>
          </cell>
        </row>
        <row r="94">
          <cell r="B94">
            <v>2</v>
          </cell>
          <cell r="C94">
            <v>145</v>
          </cell>
          <cell r="D94">
            <v>0</v>
          </cell>
          <cell r="E94">
            <v>0</v>
          </cell>
          <cell r="F94">
            <v>1778</v>
          </cell>
          <cell r="G94">
            <v>1502</v>
          </cell>
          <cell r="H94">
            <v>0</v>
          </cell>
          <cell r="I94">
            <v>522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3454</v>
          </cell>
          <cell r="F95">
            <v>465</v>
          </cell>
          <cell r="G95">
            <v>135</v>
          </cell>
          <cell r="H95">
            <v>13</v>
          </cell>
          <cell r="I95">
            <v>0</v>
          </cell>
        </row>
        <row r="96">
          <cell r="B96">
            <v>537</v>
          </cell>
          <cell r="C96">
            <v>1341</v>
          </cell>
          <cell r="D96">
            <v>53</v>
          </cell>
          <cell r="E96">
            <v>724</v>
          </cell>
          <cell r="F96">
            <v>2750</v>
          </cell>
          <cell r="G96">
            <v>1452</v>
          </cell>
          <cell r="H96">
            <v>165</v>
          </cell>
          <cell r="I96">
            <v>620</v>
          </cell>
        </row>
        <row r="97">
          <cell r="B97">
            <v>6284</v>
          </cell>
          <cell r="C97">
            <v>715</v>
          </cell>
          <cell r="D97">
            <v>3598</v>
          </cell>
          <cell r="E97">
            <v>3866</v>
          </cell>
          <cell r="F97">
            <v>4439</v>
          </cell>
          <cell r="G97">
            <v>733</v>
          </cell>
          <cell r="H97">
            <v>1362</v>
          </cell>
          <cell r="I97">
            <v>1136</v>
          </cell>
        </row>
        <row r="98">
          <cell r="B98">
            <v>629</v>
          </cell>
          <cell r="C98">
            <v>386</v>
          </cell>
          <cell r="D98">
            <v>367</v>
          </cell>
          <cell r="E98">
            <v>157</v>
          </cell>
          <cell r="F98">
            <v>1243</v>
          </cell>
          <cell r="G98">
            <v>1153</v>
          </cell>
          <cell r="H98">
            <v>363</v>
          </cell>
          <cell r="I98">
            <v>57</v>
          </cell>
        </row>
        <row r="100">
          <cell r="B100">
            <v>1011</v>
          </cell>
          <cell r="C100">
            <v>2539</v>
          </cell>
          <cell r="D100">
            <v>1188</v>
          </cell>
          <cell r="E100">
            <v>315</v>
          </cell>
          <cell r="F100">
            <v>1697</v>
          </cell>
          <cell r="G100">
            <v>591</v>
          </cell>
          <cell r="H100">
            <v>349</v>
          </cell>
          <cell r="I100">
            <v>458</v>
          </cell>
        </row>
        <row r="101">
          <cell r="B101">
            <v>639</v>
          </cell>
          <cell r="C101">
            <v>35</v>
          </cell>
          <cell r="D101">
            <v>26</v>
          </cell>
          <cell r="E101">
            <v>82</v>
          </cell>
          <cell r="F101">
            <v>403</v>
          </cell>
          <cell r="G101">
            <v>246</v>
          </cell>
          <cell r="H101">
            <v>178</v>
          </cell>
          <cell r="I101">
            <v>10</v>
          </cell>
        </row>
        <row r="102">
          <cell r="B102">
            <v>40</v>
          </cell>
          <cell r="C102">
            <v>1</v>
          </cell>
          <cell r="D102">
            <v>668</v>
          </cell>
          <cell r="E102">
            <v>1122</v>
          </cell>
          <cell r="F102">
            <v>1857</v>
          </cell>
          <cell r="G102">
            <v>124</v>
          </cell>
          <cell r="H102">
            <v>210</v>
          </cell>
          <cell r="I102">
            <v>0</v>
          </cell>
        </row>
        <row r="103">
          <cell r="B103">
            <v>93</v>
          </cell>
          <cell r="C103">
            <v>110</v>
          </cell>
          <cell r="D103">
            <v>68</v>
          </cell>
          <cell r="E103">
            <v>199</v>
          </cell>
          <cell r="F103">
            <v>433</v>
          </cell>
          <cell r="G103">
            <v>2</v>
          </cell>
          <cell r="H103">
            <v>80</v>
          </cell>
          <cell r="I103">
            <v>0</v>
          </cell>
        </row>
        <row r="104">
          <cell r="B104">
            <v>0</v>
          </cell>
          <cell r="C104">
            <v>2</v>
          </cell>
          <cell r="D104">
            <v>0</v>
          </cell>
          <cell r="E104">
            <v>655</v>
          </cell>
          <cell r="F104">
            <v>175</v>
          </cell>
          <cell r="G104">
            <v>37</v>
          </cell>
          <cell r="H104">
            <v>18</v>
          </cell>
          <cell r="I104">
            <v>0</v>
          </cell>
        </row>
        <row r="105">
          <cell r="B105">
            <v>92</v>
          </cell>
          <cell r="C105">
            <v>0</v>
          </cell>
          <cell r="D105">
            <v>63</v>
          </cell>
          <cell r="E105">
            <v>3283</v>
          </cell>
          <cell r="F105">
            <v>1060</v>
          </cell>
          <cell r="G105">
            <v>606</v>
          </cell>
          <cell r="H105">
            <v>12</v>
          </cell>
          <cell r="I105">
            <v>0</v>
          </cell>
        </row>
        <row r="106">
          <cell r="B106">
            <v>426</v>
          </cell>
          <cell r="C106">
            <v>18</v>
          </cell>
          <cell r="D106">
            <v>0</v>
          </cell>
          <cell r="E106">
            <v>445</v>
          </cell>
          <cell r="F106">
            <v>1615</v>
          </cell>
          <cell r="G106">
            <v>24</v>
          </cell>
          <cell r="H106">
            <v>0</v>
          </cell>
          <cell r="I106">
            <v>15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1070</v>
          </cell>
          <cell r="F108">
            <v>505</v>
          </cell>
          <cell r="G108">
            <v>266</v>
          </cell>
          <cell r="H108">
            <v>3</v>
          </cell>
          <cell r="I108">
            <v>1</v>
          </cell>
        </row>
        <row r="109">
          <cell r="B109">
            <v>11483</v>
          </cell>
          <cell r="C109">
            <v>910</v>
          </cell>
          <cell r="D109">
            <v>2650</v>
          </cell>
          <cell r="E109">
            <v>425</v>
          </cell>
          <cell r="F109">
            <v>1856</v>
          </cell>
          <cell r="G109">
            <v>3246</v>
          </cell>
          <cell r="H109">
            <v>201</v>
          </cell>
          <cell r="I109">
            <v>169</v>
          </cell>
        </row>
        <row r="110">
          <cell r="B110">
            <v>275</v>
          </cell>
          <cell r="C110">
            <v>4513</v>
          </cell>
          <cell r="D110">
            <v>0</v>
          </cell>
          <cell r="E110">
            <v>160</v>
          </cell>
          <cell r="F110">
            <v>3819</v>
          </cell>
          <cell r="G110">
            <v>214</v>
          </cell>
          <cell r="H110">
            <v>17</v>
          </cell>
          <cell r="I110">
            <v>1038</v>
          </cell>
        </row>
        <row r="111">
          <cell r="B111">
            <v>912</v>
          </cell>
          <cell r="C111">
            <v>1078</v>
          </cell>
          <cell r="D111">
            <v>1674</v>
          </cell>
          <cell r="E111">
            <v>543</v>
          </cell>
          <cell r="F111">
            <v>649</v>
          </cell>
          <cell r="G111">
            <v>3021</v>
          </cell>
          <cell r="H111">
            <v>1092</v>
          </cell>
          <cell r="I111">
            <v>83</v>
          </cell>
        </row>
        <row r="112">
          <cell r="B112">
            <v>155</v>
          </cell>
          <cell r="C112">
            <v>35</v>
          </cell>
          <cell r="D112">
            <v>83</v>
          </cell>
          <cell r="E112">
            <v>0</v>
          </cell>
          <cell r="F112">
            <v>0</v>
          </cell>
          <cell r="G112">
            <v>666</v>
          </cell>
          <cell r="H112">
            <v>150</v>
          </cell>
          <cell r="I112">
            <v>0</v>
          </cell>
        </row>
        <row r="113">
          <cell r="B113">
            <v>807</v>
          </cell>
          <cell r="C113">
            <v>7884</v>
          </cell>
          <cell r="D113">
            <v>65</v>
          </cell>
          <cell r="E113">
            <v>885</v>
          </cell>
          <cell r="F113">
            <v>9398</v>
          </cell>
          <cell r="G113">
            <v>1699</v>
          </cell>
          <cell r="H113">
            <v>0</v>
          </cell>
          <cell r="I113">
            <v>3819</v>
          </cell>
        </row>
        <row r="114">
          <cell r="B114">
            <v>1375</v>
          </cell>
          <cell r="C114">
            <v>9593</v>
          </cell>
          <cell r="D114">
            <v>0</v>
          </cell>
          <cell r="E114">
            <v>14</v>
          </cell>
          <cell r="F114">
            <v>60</v>
          </cell>
          <cell r="G114">
            <v>0</v>
          </cell>
          <cell r="H114">
            <v>0</v>
          </cell>
          <cell r="I114">
            <v>156</v>
          </cell>
        </row>
        <row r="115">
          <cell r="B115">
            <v>0</v>
          </cell>
          <cell r="C115">
            <v>483</v>
          </cell>
          <cell r="D115">
            <v>0</v>
          </cell>
          <cell r="E115">
            <v>0</v>
          </cell>
          <cell r="F115">
            <v>3495</v>
          </cell>
          <cell r="G115">
            <v>505</v>
          </cell>
          <cell r="H115">
            <v>10</v>
          </cell>
          <cell r="I115">
            <v>54</v>
          </cell>
        </row>
        <row r="116">
          <cell r="B116">
            <v>42609</v>
          </cell>
          <cell r="C116">
            <v>8362</v>
          </cell>
          <cell r="D116">
            <v>76542</v>
          </cell>
          <cell r="E116">
            <v>7300</v>
          </cell>
          <cell r="F116">
            <v>22382</v>
          </cell>
          <cell r="G116">
            <v>76674</v>
          </cell>
          <cell r="H116">
            <v>16591</v>
          </cell>
          <cell r="I116">
            <v>360</v>
          </cell>
        </row>
        <row r="117">
          <cell r="B117">
            <v>140485</v>
          </cell>
          <cell r="C117">
            <v>121431</v>
          </cell>
          <cell r="D117">
            <v>10718</v>
          </cell>
          <cell r="E117">
            <v>197519</v>
          </cell>
          <cell r="F117">
            <v>40601</v>
          </cell>
          <cell r="G117">
            <v>125815</v>
          </cell>
          <cell r="H117">
            <v>20208</v>
          </cell>
          <cell r="I117">
            <v>1140</v>
          </cell>
        </row>
      </sheetData>
      <sheetData sheetId="13">
        <row r="75">
          <cell r="B75">
            <v>4100</v>
          </cell>
          <cell r="C75">
            <v>49573</v>
          </cell>
          <cell r="D75">
            <v>53356</v>
          </cell>
          <cell r="E75">
            <v>6061</v>
          </cell>
          <cell r="F75">
            <v>10472</v>
          </cell>
          <cell r="G75">
            <v>1543</v>
          </cell>
          <cell r="H75">
            <v>27657</v>
          </cell>
          <cell r="I75">
            <v>11937</v>
          </cell>
        </row>
        <row r="76">
          <cell r="B76">
            <v>2788</v>
          </cell>
          <cell r="C76">
            <v>1516</v>
          </cell>
          <cell r="D76">
            <v>1406</v>
          </cell>
          <cell r="E76">
            <v>618</v>
          </cell>
          <cell r="F76">
            <v>5286</v>
          </cell>
          <cell r="G76">
            <v>2323</v>
          </cell>
          <cell r="H76">
            <v>26957</v>
          </cell>
          <cell r="I76">
            <v>948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60</v>
          </cell>
          <cell r="I77">
            <v>0</v>
          </cell>
        </row>
        <row r="78">
          <cell r="B78">
            <v>1530</v>
          </cell>
          <cell r="C78">
            <v>85110</v>
          </cell>
          <cell r="D78">
            <v>465</v>
          </cell>
          <cell r="E78">
            <v>1360</v>
          </cell>
          <cell r="F78">
            <v>8315</v>
          </cell>
          <cell r="G78">
            <v>13450</v>
          </cell>
          <cell r="H78">
            <v>750</v>
          </cell>
          <cell r="I78">
            <v>35980</v>
          </cell>
        </row>
        <row r="79">
          <cell r="B79">
            <v>0</v>
          </cell>
          <cell r="C79">
            <v>32</v>
          </cell>
          <cell r="D79">
            <v>3145</v>
          </cell>
          <cell r="E79">
            <v>0</v>
          </cell>
          <cell r="F79">
            <v>0</v>
          </cell>
          <cell r="G79">
            <v>10</v>
          </cell>
          <cell r="H79">
            <v>5591</v>
          </cell>
          <cell r="I79">
            <v>0</v>
          </cell>
        </row>
        <row r="80">
          <cell r="B80">
            <v>543</v>
          </cell>
          <cell r="C80">
            <v>22</v>
          </cell>
          <cell r="D80">
            <v>259</v>
          </cell>
          <cell r="E80">
            <v>580</v>
          </cell>
          <cell r="F80">
            <v>1465</v>
          </cell>
          <cell r="G80">
            <v>8388</v>
          </cell>
          <cell r="H80">
            <v>37713</v>
          </cell>
          <cell r="I80">
            <v>0</v>
          </cell>
        </row>
        <row r="81">
          <cell r="B81">
            <v>9</v>
          </cell>
          <cell r="C81">
            <v>73</v>
          </cell>
          <cell r="D81">
            <v>70</v>
          </cell>
          <cell r="E81">
            <v>90</v>
          </cell>
          <cell r="F81">
            <v>225</v>
          </cell>
          <cell r="G81">
            <v>6473</v>
          </cell>
          <cell r="H81">
            <v>10407</v>
          </cell>
          <cell r="I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50</v>
          </cell>
          <cell r="G82">
            <v>1148</v>
          </cell>
          <cell r="H82">
            <v>3559</v>
          </cell>
          <cell r="I82">
            <v>0</v>
          </cell>
        </row>
        <row r="83">
          <cell r="B83">
            <v>1250</v>
          </cell>
          <cell r="C83">
            <v>834</v>
          </cell>
          <cell r="D83">
            <v>1418</v>
          </cell>
          <cell r="E83">
            <v>219</v>
          </cell>
          <cell r="F83">
            <v>3729</v>
          </cell>
          <cell r="G83">
            <v>5751</v>
          </cell>
          <cell r="H83">
            <v>19559</v>
          </cell>
          <cell r="I83">
            <v>640</v>
          </cell>
        </row>
        <row r="84">
          <cell r="B84">
            <v>554</v>
          </cell>
          <cell r="C84">
            <v>296</v>
          </cell>
          <cell r="D84">
            <v>56</v>
          </cell>
          <cell r="E84">
            <v>474</v>
          </cell>
          <cell r="F84">
            <v>650</v>
          </cell>
          <cell r="G84">
            <v>236</v>
          </cell>
          <cell r="H84">
            <v>3789</v>
          </cell>
          <cell r="I84">
            <v>332</v>
          </cell>
        </row>
        <row r="85">
          <cell r="B85">
            <v>11</v>
          </cell>
          <cell r="C85">
            <v>64</v>
          </cell>
          <cell r="D85">
            <v>0</v>
          </cell>
          <cell r="E85">
            <v>35</v>
          </cell>
          <cell r="F85">
            <v>2682</v>
          </cell>
          <cell r="G85">
            <v>595</v>
          </cell>
          <cell r="H85">
            <v>0</v>
          </cell>
          <cell r="I85">
            <v>1224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1367</v>
          </cell>
          <cell r="F86">
            <v>860</v>
          </cell>
          <cell r="G86">
            <v>1328</v>
          </cell>
          <cell r="H86">
            <v>27</v>
          </cell>
          <cell r="I86">
            <v>0</v>
          </cell>
        </row>
        <row r="87">
          <cell r="B87">
            <v>437</v>
          </cell>
          <cell r="C87">
            <v>2262</v>
          </cell>
          <cell r="D87">
            <v>0</v>
          </cell>
          <cell r="E87">
            <v>606</v>
          </cell>
          <cell r="F87">
            <v>2403</v>
          </cell>
          <cell r="G87">
            <v>1537</v>
          </cell>
          <cell r="H87">
            <v>21</v>
          </cell>
          <cell r="I87">
            <v>544</v>
          </cell>
        </row>
        <row r="88">
          <cell r="B88">
            <v>4592</v>
          </cell>
          <cell r="C88">
            <v>775</v>
          </cell>
          <cell r="D88">
            <v>3674</v>
          </cell>
          <cell r="E88">
            <v>4821</v>
          </cell>
          <cell r="F88">
            <v>3435</v>
          </cell>
          <cell r="G88">
            <v>1082</v>
          </cell>
          <cell r="H88">
            <v>2044</v>
          </cell>
          <cell r="I88">
            <v>885</v>
          </cell>
        </row>
        <row r="89">
          <cell r="B89">
            <v>804</v>
          </cell>
          <cell r="C89">
            <v>588</v>
          </cell>
          <cell r="D89">
            <v>1031</v>
          </cell>
          <cell r="E89">
            <v>152</v>
          </cell>
          <cell r="F89">
            <v>1226</v>
          </cell>
          <cell r="G89">
            <v>1299</v>
          </cell>
          <cell r="H89">
            <v>301</v>
          </cell>
          <cell r="I89">
            <v>76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B91">
            <v>1097</v>
          </cell>
          <cell r="C91">
            <v>2510</v>
          </cell>
          <cell r="D91">
            <v>146</v>
          </cell>
          <cell r="E91">
            <v>434</v>
          </cell>
          <cell r="F91">
            <v>1505</v>
          </cell>
          <cell r="G91">
            <v>421</v>
          </cell>
          <cell r="H91">
            <v>1452</v>
          </cell>
          <cell r="I91">
            <v>606</v>
          </cell>
        </row>
        <row r="92">
          <cell r="B92">
            <v>593</v>
          </cell>
          <cell r="C92">
            <v>45</v>
          </cell>
          <cell r="D92">
            <v>94</v>
          </cell>
          <cell r="E92">
            <v>93</v>
          </cell>
          <cell r="F92">
            <v>480</v>
          </cell>
          <cell r="G92">
            <v>391</v>
          </cell>
          <cell r="H92">
            <v>113</v>
          </cell>
          <cell r="I92">
            <v>18</v>
          </cell>
        </row>
        <row r="93">
          <cell r="B93">
            <v>242</v>
          </cell>
          <cell r="C93">
            <v>0</v>
          </cell>
          <cell r="D93">
            <v>2196</v>
          </cell>
          <cell r="E93">
            <v>5</v>
          </cell>
          <cell r="F93">
            <v>394</v>
          </cell>
          <cell r="G93">
            <v>88</v>
          </cell>
          <cell r="H93">
            <v>792</v>
          </cell>
          <cell r="I93">
            <v>0</v>
          </cell>
        </row>
        <row r="94">
          <cell r="B94">
            <v>95</v>
          </cell>
          <cell r="C94">
            <v>123</v>
          </cell>
          <cell r="D94">
            <v>177</v>
          </cell>
          <cell r="E94">
            <v>241</v>
          </cell>
          <cell r="F94">
            <v>440</v>
          </cell>
          <cell r="G94">
            <v>14</v>
          </cell>
          <cell r="H94">
            <v>108</v>
          </cell>
          <cell r="I94">
            <v>7</v>
          </cell>
        </row>
        <row r="95">
          <cell r="B95">
            <v>1</v>
          </cell>
          <cell r="C95">
            <v>2</v>
          </cell>
          <cell r="D95">
            <v>0</v>
          </cell>
          <cell r="E95">
            <v>432</v>
          </cell>
          <cell r="F95">
            <v>215</v>
          </cell>
          <cell r="G95">
            <v>100</v>
          </cell>
          <cell r="H95">
            <v>4</v>
          </cell>
          <cell r="I95">
            <v>0</v>
          </cell>
        </row>
        <row r="96">
          <cell r="B96">
            <v>90</v>
          </cell>
          <cell r="C96">
            <v>0</v>
          </cell>
          <cell r="D96">
            <v>0</v>
          </cell>
          <cell r="E96">
            <v>150</v>
          </cell>
          <cell r="F96">
            <v>958</v>
          </cell>
          <cell r="G96">
            <v>539</v>
          </cell>
          <cell r="H96">
            <v>190</v>
          </cell>
          <cell r="I96">
            <v>0</v>
          </cell>
        </row>
        <row r="97">
          <cell r="B97">
            <v>625</v>
          </cell>
          <cell r="C97">
            <v>15</v>
          </cell>
          <cell r="D97">
            <v>0</v>
          </cell>
          <cell r="E97">
            <v>135</v>
          </cell>
          <cell r="F97">
            <v>1310</v>
          </cell>
          <cell r="G97">
            <v>6</v>
          </cell>
          <cell r="H97">
            <v>15</v>
          </cell>
          <cell r="I97">
            <v>21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B99">
            <v>0</v>
          </cell>
          <cell r="C99">
            <v>1</v>
          </cell>
          <cell r="D99">
            <v>0</v>
          </cell>
          <cell r="E99">
            <v>485</v>
          </cell>
          <cell r="F99">
            <v>895</v>
          </cell>
          <cell r="G99">
            <v>427</v>
          </cell>
          <cell r="H99">
            <v>0</v>
          </cell>
          <cell r="I99">
            <v>0</v>
          </cell>
        </row>
        <row r="100">
          <cell r="B100">
            <v>24822</v>
          </cell>
          <cell r="C100">
            <v>2</v>
          </cell>
          <cell r="D100">
            <v>3155</v>
          </cell>
          <cell r="E100">
            <v>24</v>
          </cell>
          <cell r="F100">
            <v>599</v>
          </cell>
          <cell r="G100">
            <v>1191</v>
          </cell>
          <cell r="H100">
            <v>280</v>
          </cell>
          <cell r="I100">
            <v>119</v>
          </cell>
        </row>
        <row r="101">
          <cell r="B101">
            <v>208</v>
          </cell>
          <cell r="C101">
            <v>2383</v>
          </cell>
          <cell r="D101">
            <v>0</v>
          </cell>
          <cell r="E101">
            <v>132</v>
          </cell>
          <cell r="F101">
            <v>3553</v>
          </cell>
          <cell r="G101">
            <v>221</v>
          </cell>
          <cell r="H101">
            <v>5</v>
          </cell>
          <cell r="I101">
            <v>1026</v>
          </cell>
        </row>
        <row r="102">
          <cell r="B102">
            <v>968</v>
          </cell>
          <cell r="C102">
            <v>1129</v>
          </cell>
          <cell r="D102">
            <v>2054</v>
          </cell>
          <cell r="E102">
            <v>1251</v>
          </cell>
          <cell r="F102">
            <v>191</v>
          </cell>
          <cell r="G102">
            <v>1959</v>
          </cell>
          <cell r="H102">
            <v>1045</v>
          </cell>
          <cell r="I102">
            <v>65</v>
          </cell>
        </row>
        <row r="103">
          <cell r="B103">
            <v>0</v>
          </cell>
          <cell r="C103">
            <v>5</v>
          </cell>
          <cell r="D103">
            <v>1241</v>
          </cell>
          <cell r="E103">
            <v>0</v>
          </cell>
          <cell r="F103">
            <v>0</v>
          </cell>
          <cell r="G103">
            <v>1566</v>
          </cell>
          <cell r="H103">
            <v>0</v>
          </cell>
          <cell r="I103">
            <v>0</v>
          </cell>
        </row>
        <row r="104">
          <cell r="B104">
            <v>8851</v>
          </cell>
          <cell r="C104">
            <v>7214</v>
          </cell>
          <cell r="D104">
            <v>2</v>
          </cell>
          <cell r="E104">
            <v>907</v>
          </cell>
          <cell r="F104">
            <v>14968</v>
          </cell>
          <cell r="G104">
            <v>1953</v>
          </cell>
          <cell r="H104">
            <v>43</v>
          </cell>
          <cell r="I104">
            <v>3773</v>
          </cell>
        </row>
        <row r="105">
          <cell r="B105">
            <v>1375</v>
          </cell>
          <cell r="C105">
            <v>9904</v>
          </cell>
          <cell r="D105">
            <v>24</v>
          </cell>
          <cell r="E105">
            <v>0</v>
          </cell>
          <cell r="F105">
            <v>340</v>
          </cell>
          <cell r="G105">
            <v>0</v>
          </cell>
          <cell r="H105">
            <v>0</v>
          </cell>
          <cell r="I105">
            <v>0</v>
          </cell>
        </row>
        <row r="106">
          <cell r="B106">
            <v>415</v>
          </cell>
          <cell r="C106">
            <v>678</v>
          </cell>
          <cell r="D106">
            <v>0</v>
          </cell>
          <cell r="E106">
            <v>0</v>
          </cell>
          <cell r="F106">
            <v>6418</v>
          </cell>
          <cell r="G106">
            <v>350</v>
          </cell>
          <cell r="H106">
            <v>0</v>
          </cell>
          <cell r="I106">
            <v>158</v>
          </cell>
        </row>
        <row r="107">
          <cell r="B107">
            <v>41250</v>
          </cell>
          <cell r="C107">
            <v>8350</v>
          </cell>
          <cell r="D107">
            <v>76008</v>
          </cell>
          <cell r="E107">
            <v>2397</v>
          </cell>
          <cell r="F107">
            <v>22685</v>
          </cell>
          <cell r="G107">
            <v>76774</v>
          </cell>
          <cell r="H107">
            <v>14978</v>
          </cell>
          <cell r="I107">
            <v>420</v>
          </cell>
        </row>
        <row r="108">
          <cell r="B108">
            <v>142100</v>
          </cell>
          <cell r="C108">
            <v>122802</v>
          </cell>
          <cell r="D108">
            <v>14707</v>
          </cell>
          <cell r="E108">
            <v>87763</v>
          </cell>
          <cell r="F108">
            <v>40641</v>
          </cell>
          <cell r="G108">
            <v>45878</v>
          </cell>
          <cell r="H108">
            <v>20700</v>
          </cell>
          <cell r="I108">
            <v>1649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57">
          <cell r="B57">
            <v>210</v>
          </cell>
          <cell r="C57">
            <v>1187</v>
          </cell>
          <cell r="D57">
            <v>24556</v>
          </cell>
          <cell r="E57">
            <v>19284</v>
          </cell>
          <cell r="F57">
            <v>5492</v>
          </cell>
          <cell r="G57">
            <v>222</v>
          </cell>
          <cell r="H57">
            <v>9287</v>
          </cell>
          <cell r="I57">
            <v>1668</v>
          </cell>
        </row>
        <row r="58">
          <cell r="B58">
            <v>991</v>
          </cell>
          <cell r="C58">
            <v>1641</v>
          </cell>
          <cell r="D58">
            <v>6004</v>
          </cell>
          <cell r="E58">
            <v>1719</v>
          </cell>
          <cell r="F58">
            <v>5606</v>
          </cell>
          <cell r="G58">
            <v>3640</v>
          </cell>
          <cell r="H58">
            <v>15946</v>
          </cell>
          <cell r="I58">
            <v>819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18109</v>
          </cell>
          <cell r="H59">
            <v>0</v>
          </cell>
          <cell r="I59">
            <v>0</v>
          </cell>
        </row>
        <row r="60">
          <cell r="B60">
            <v>1520</v>
          </cell>
          <cell r="C60">
            <v>85200</v>
          </cell>
          <cell r="D60">
            <v>470</v>
          </cell>
          <cell r="E60">
            <v>1300</v>
          </cell>
          <cell r="F60">
            <v>8280</v>
          </cell>
          <cell r="G60">
            <v>13705</v>
          </cell>
          <cell r="H60">
            <v>730</v>
          </cell>
          <cell r="I60">
            <v>36150</v>
          </cell>
        </row>
        <row r="61">
          <cell r="B61">
            <v>0</v>
          </cell>
          <cell r="C61">
            <v>34</v>
          </cell>
          <cell r="D61">
            <v>1239</v>
          </cell>
          <cell r="E61">
            <v>0</v>
          </cell>
          <cell r="F61">
            <v>32</v>
          </cell>
          <cell r="G61">
            <v>6</v>
          </cell>
          <cell r="H61">
            <v>957</v>
          </cell>
          <cell r="I61">
            <v>0</v>
          </cell>
        </row>
        <row r="62">
          <cell r="B62">
            <v>78</v>
          </cell>
          <cell r="C62">
            <v>21</v>
          </cell>
          <cell r="D62">
            <v>3000</v>
          </cell>
          <cell r="E62">
            <v>546</v>
          </cell>
          <cell r="F62">
            <v>1053</v>
          </cell>
          <cell r="G62">
            <v>3388</v>
          </cell>
          <cell r="H62">
            <v>4524</v>
          </cell>
          <cell r="I62">
            <v>189</v>
          </cell>
        </row>
        <row r="63">
          <cell r="B63">
            <v>4</v>
          </cell>
          <cell r="C63">
            <v>50</v>
          </cell>
          <cell r="D63">
            <v>846</v>
          </cell>
          <cell r="E63">
            <v>807</v>
          </cell>
          <cell r="F63">
            <v>83</v>
          </cell>
          <cell r="G63">
            <v>6557</v>
          </cell>
          <cell r="H63">
            <v>2288</v>
          </cell>
          <cell r="I63">
            <v>0</v>
          </cell>
        </row>
        <row r="64">
          <cell r="B64">
            <v>3</v>
          </cell>
          <cell r="C64">
            <v>0</v>
          </cell>
          <cell r="D64">
            <v>0</v>
          </cell>
          <cell r="E64">
            <v>22</v>
          </cell>
          <cell r="F64">
            <v>85</v>
          </cell>
          <cell r="G64">
            <v>844</v>
          </cell>
          <cell r="H64">
            <v>683</v>
          </cell>
          <cell r="I64">
            <v>0</v>
          </cell>
        </row>
        <row r="65">
          <cell r="B65">
            <v>2363</v>
          </cell>
          <cell r="C65">
            <v>836</v>
          </cell>
          <cell r="D65">
            <v>1866</v>
          </cell>
          <cell r="E65">
            <v>301</v>
          </cell>
          <cell r="F65">
            <v>5927</v>
          </cell>
          <cell r="G65">
            <v>17368</v>
          </cell>
          <cell r="H65">
            <v>81809</v>
          </cell>
          <cell r="I65">
            <v>687</v>
          </cell>
        </row>
        <row r="66">
          <cell r="B66">
            <v>231</v>
          </cell>
          <cell r="C66">
            <v>228</v>
          </cell>
          <cell r="D66">
            <v>124</v>
          </cell>
          <cell r="E66">
            <v>594</v>
          </cell>
          <cell r="F66">
            <v>486</v>
          </cell>
          <cell r="G66">
            <v>1485</v>
          </cell>
          <cell r="H66">
            <v>4629</v>
          </cell>
          <cell r="I66">
            <v>391</v>
          </cell>
        </row>
        <row r="67">
          <cell r="B67">
            <v>76</v>
          </cell>
          <cell r="C67">
            <v>344</v>
          </cell>
          <cell r="D67">
            <v>0</v>
          </cell>
          <cell r="E67">
            <v>9</v>
          </cell>
          <cell r="F67">
            <v>2020</v>
          </cell>
          <cell r="G67">
            <v>447</v>
          </cell>
          <cell r="H67">
            <v>21</v>
          </cell>
          <cell r="I67">
            <v>1434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4013</v>
          </cell>
          <cell r="F68">
            <v>1270</v>
          </cell>
          <cell r="G68">
            <v>2106</v>
          </cell>
          <cell r="H68">
            <v>0</v>
          </cell>
          <cell r="I68">
            <v>0</v>
          </cell>
        </row>
        <row r="69">
          <cell r="B69">
            <v>1451</v>
          </cell>
          <cell r="C69">
            <v>1548</v>
          </cell>
          <cell r="D69">
            <v>10</v>
          </cell>
          <cell r="E69">
            <v>681</v>
          </cell>
          <cell r="F69">
            <v>3183</v>
          </cell>
          <cell r="G69">
            <v>1027</v>
          </cell>
          <cell r="H69">
            <v>5</v>
          </cell>
          <cell r="I69">
            <v>672</v>
          </cell>
        </row>
        <row r="70">
          <cell r="B70">
            <v>6424</v>
          </cell>
          <cell r="C70">
            <v>1470</v>
          </cell>
          <cell r="D70">
            <v>2863</v>
          </cell>
          <cell r="E70">
            <v>6696</v>
          </cell>
          <cell r="F70">
            <v>4317</v>
          </cell>
          <cell r="G70">
            <v>929</v>
          </cell>
          <cell r="H70">
            <v>5712</v>
          </cell>
          <cell r="I70">
            <v>975</v>
          </cell>
        </row>
        <row r="71">
          <cell r="B71">
            <v>1151</v>
          </cell>
          <cell r="C71">
            <v>480</v>
          </cell>
          <cell r="D71">
            <v>2351</v>
          </cell>
          <cell r="E71">
            <v>219</v>
          </cell>
          <cell r="F71">
            <v>842</v>
          </cell>
          <cell r="G71">
            <v>2681</v>
          </cell>
          <cell r="H71">
            <v>925</v>
          </cell>
          <cell r="I71">
            <v>106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1139</v>
          </cell>
          <cell r="C73">
            <v>655</v>
          </cell>
          <cell r="D73">
            <v>892</v>
          </cell>
          <cell r="E73">
            <v>338</v>
          </cell>
          <cell r="F73">
            <v>1628</v>
          </cell>
          <cell r="G73">
            <v>769</v>
          </cell>
          <cell r="H73">
            <v>982</v>
          </cell>
          <cell r="I73">
            <v>1003</v>
          </cell>
        </row>
        <row r="74">
          <cell r="B74">
            <v>600</v>
          </cell>
          <cell r="C74">
            <v>62</v>
          </cell>
          <cell r="D74">
            <v>969</v>
          </cell>
          <cell r="E74">
            <v>116</v>
          </cell>
          <cell r="F74">
            <v>233</v>
          </cell>
          <cell r="G74">
            <v>565</v>
          </cell>
          <cell r="H74">
            <v>197</v>
          </cell>
          <cell r="I74">
            <v>10</v>
          </cell>
        </row>
        <row r="75">
          <cell r="B75">
            <v>141</v>
          </cell>
          <cell r="C75">
            <v>0</v>
          </cell>
          <cell r="D75">
            <v>2222</v>
          </cell>
          <cell r="E75">
            <v>85</v>
          </cell>
          <cell r="F75">
            <v>910</v>
          </cell>
          <cell r="G75">
            <v>146</v>
          </cell>
          <cell r="H75">
            <v>871</v>
          </cell>
          <cell r="I75">
            <v>0</v>
          </cell>
        </row>
        <row r="76">
          <cell r="B76">
            <v>217</v>
          </cell>
          <cell r="C76">
            <v>111</v>
          </cell>
          <cell r="D76">
            <v>438</v>
          </cell>
          <cell r="E76">
            <v>259</v>
          </cell>
          <cell r="F76">
            <v>389</v>
          </cell>
          <cell r="G76">
            <v>97</v>
          </cell>
          <cell r="H76">
            <v>221</v>
          </cell>
          <cell r="I76">
            <v>9</v>
          </cell>
        </row>
        <row r="77">
          <cell r="B77">
            <v>6</v>
          </cell>
          <cell r="C77">
            <v>3</v>
          </cell>
          <cell r="D77">
            <v>0</v>
          </cell>
          <cell r="E77">
            <v>992</v>
          </cell>
          <cell r="F77">
            <v>453</v>
          </cell>
          <cell r="G77">
            <v>151</v>
          </cell>
          <cell r="H77">
            <v>15</v>
          </cell>
          <cell r="I77">
            <v>0</v>
          </cell>
        </row>
        <row r="78">
          <cell r="B78">
            <v>118</v>
          </cell>
          <cell r="C78">
            <v>0</v>
          </cell>
          <cell r="D78">
            <v>56</v>
          </cell>
          <cell r="E78">
            <v>3833</v>
          </cell>
          <cell r="F78">
            <v>810</v>
          </cell>
          <cell r="G78">
            <v>248</v>
          </cell>
          <cell r="H78">
            <v>205</v>
          </cell>
          <cell r="I78">
            <v>0</v>
          </cell>
        </row>
        <row r="79">
          <cell r="B79">
            <v>631</v>
          </cell>
          <cell r="C79">
            <v>18</v>
          </cell>
          <cell r="D79">
            <v>8</v>
          </cell>
          <cell r="E79">
            <v>178</v>
          </cell>
          <cell r="F79">
            <v>695</v>
          </cell>
          <cell r="G79">
            <v>74</v>
          </cell>
          <cell r="H79">
            <v>0</v>
          </cell>
          <cell r="I79">
            <v>31</v>
          </cell>
        </row>
        <row r="80">
          <cell r="B80">
            <v>9000</v>
          </cell>
          <cell r="C80">
            <v>0</v>
          </cell>
          <cell r="D80">
            <v>6000</v>
          </cell>
          <cell r="E80">
            <v>0</v>
          </cell>
          <cell r="F80">
            <v>2000</v>
          </cell>
          <cell r="G80">
            <v>4049</v>
          </cell>
          <cell r="H80">
            <v>12000</v>
          </cell>
          <cell r="I80">
            <v>0</v>
          </cell>
        </row>
        <row r="81">
          <cell r="B81">
            <v>2</v>
          </cell>
          <cell r="C81">
            <v>2</v>
          </cell>
          <cell r="D81">
            <v>0</v>
          </cell>
          <cell r="E81">
            <v>1099</v>
          </cell>
          <cell r="F81">
            <v>528</v>
          </cell>
          <cell r="G81">
            <v>353</v>
          </cell>
          <cell r="H81">
            <v>5</v>
          </cell>
          <cell r="I81">
            <v>3</v>
          </cell>
        </row>
        <row r="82">
          <cell r="B82">
            <v>15810</v>
          </cell>
          <cell r="C82">
            <v>0</v>
          </cell>
          <cell r="D82">
            <v>770</v>
          </cell>
          <cell r="E82">
            <v>590</v>
          </cell>
          <cell r="F82">
            <v>307</v>
          </cell>
          <cell r="G82">
            <v>654</v>
          </cell>
          <cell r="H82">
            <v>217</v>
          </cell>
          <cell r="I82">
            <v>290</v>
          </cell>
        </row>
        <row r="83">
          <cell r="B83">
            <v>52</v>
          </cell>
          <cell r="C83">
            <v>2908</v>
          </cell>
          <cell r="D83">
            <v>40</v>
          </cell>
          <cell r="E83">
            <v>365</v>
          </cell>
          <cell r="F83">
            <v>3057</v>
          </cell>
          <cell r="G83">
            <v>256</v>
          </cell>
          <cell r="H83">
            <v>0</v>
          </cell>
          <cell r="I83">
            <v>780</v>
          </cell>
        </row>
        <row r="84">
          <cell r="B84">
            <v>1346</v>
          </cell>
          <cell r="C84">
            <v>1353</v>
          </cell>
          <cell r="D84">
            <v>961</v>
          </cell>
          <cell r="E84">
            <v>931</v>
          </cell>
          <cell r="F84">
            <v>299</v>
          </cell>
          <cell r="G84">
            <v>3858</v>
          </cell>
          <cell r="H84">
            <v>462</v>
          </cell>
          <cell r="I84">
            <v>80</v>
          </cell>
        </row>
        <row r="85">
          <cell r="B85">
            <v>8</v>
          </cell>
          <cell r="C85">
            <v>0</v>
          </cell>
          <cell r="D85">
            <v>6830</v>
          </cell>
          <cell r="E85">
            <v>0</v>
          </cell>
          <cell r="F85">
            <v>0</v>
          </cell>
          <cell r="G85">
            <v>2516</v>
          </cell>
          <cell r="H85">
            <v>542</v>
          </cell>
          <cell r="I85">
            <v>0</v>
          </cell>
        </row>
        <row r="86">
          <cell r="B86">
            <v>7131</v>
          </cell>
          <cell r="C86">
            <v>14321</v>
          </cell>
          <cell r="D86">
            <v>121</v>
          </cell>
          <cell r="E86">
            <v>2014</v>
          </cell>
          <cell r="F86">
            <v>18590</v>
          </cell>
          <cell r="G86">
            <v>8510</v>
          </cell>
          <cell r="H86">
            <v>0</v>
          </cell>
          <cell r="I86">
            <v>4207</v>
          </cell>
        </row>
        <row r="87">
          <cell r="B87">
            <v>3288</v>
          </cell>
          <cell r="C87">
            <v>9883</v>
          </cell>
          <cell r="D87">
            <v>0</v>
          </cell>
          <cell r="E87">
            <v>0</v>
          </cell>
          <cell r="F87">
            <v>262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0</v>
          </cell>
          <cell r="C88">
            <v>20</v>
          </cell>
          <cell r="D88">
            <v>0</v>
          </cell>
          <cell r="E88">
            <v>0</v>
          </cell>
          <cell r="F88">
            <v>6029</v>
          </cell>
          <cell r="G88">
            <v>117</v>
          </cell>
          <cell r="H88">
            <v>0</v>
          </cell>
          <cell r="I88">
            <v>475</v>
          </cell>
        </row>
        <row r="89">
          <cell r="B89">
            <v>38601</v>
          </cell>
          <cell r="C89">
            <v>8003</v>
          </cell>
          <cell r="D89">
            <v>73153</v>
          </cell>
          <cell r="E89">
            <v>5216</v>
          </cell>
          <cell r="F89">
            <v>23790</v>
          </cell>
          <cell r="G89">
            <v>77005</v>
          </cell>
          <cell r="H89">
            <v>14112</v>
          </cell>
          <cell r="I89">
            <v>375</v>
          </cell>
        </row>
        <row r="90">
          <cell r="B90">
            <v>135720</v>
          </cell>
          <cell r="C90">
            <v>108341</v>
          </cell>
          <cell r="D90">
            <v>14151</v>
          </cell>
          <cell r="E90">
            <v>186619</v>
          </cell>
          <cell r="F90">
            <v>40667</v>
          </cell>
          <cell r="G90">
            <v>45959</v>
          </cell>
          <cell r="H90">
            <v>22531</v>
          </cell>
          <cell r="I90">
            <v>2306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</sheetData>
      <sheetData sheetId="3">
        <row r="57">
          <cell r="B57">
            <v>160</v>
          </cell>
          <cell r="C57">
            <v>0</v>
          </cell>
          <cell r="D57">
            <v>20640</v>
          </cell>
          <cell r="E57">
            <v>0</v>
          </cell>
          <cell r="F57">
            <v>2662</v>
          </cell>
          <cell r="G57">
            <v>248</v>
          </cell>
          <cell r="H57">
            <v>2779</v>
          </cell>
          <cell r="I57">
            <v>2044</v>
          </cell>
        </row>
        <row r="58">
          <cell r="B58">
            <v>739</v>
          </cell>
          <cell r="C58">
            <v>1267</v>
          </cell>
          <cell r="D58">
            <v>3826</v>
          </cell>
          <cell r="E58">
            <v>1469</v>
          </cell>
          <cell r="F58">
            <v>3562</v>
          </cell>
          <cell r="G58">
            <v>3505</v>
          </cell>
          <cell r="H58">
            <v>3783</v>
          </cell>
          <cell r="I58">
            <v>1168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19248</v>
          </cell>
          <cell r="H59">
            <v>0</v>
          </cell>
          <cell r="I59">
            <v>0</v>
          </cell>
        </row>
        <row r="60">
          <cell r="B60">
            <v>1530</v>
          </cell>
          <cell r="C60">
            <v>85300</v>
          </cell>
          <cell r="D60">
            <v>475</v>
          </cell>
          <cell r="E60">
            <v>1350</v>
          </cell>
          <cell r="F60">
            <v>8300</v>
          </cell>
          <cell r="G60">
            <v>13775</v>
          </cell>
          <cell r="H60">
            <v>760</v>
          </cell>
          <cell r="I60">
            <v>36200</v>
          </cell>
        </row>
        <row r="61">
          <cell r="B61">
            <v>0</v>
          </cell>
          <cell r="C61">
            <v>20</v>
          </cell>
          <cell r="D61">
            <v>154</v>
          </cell>
          <cell r="E61">
            <v>17</v>
          </cell>
          <cell r="F61">
            <v>15</v>
          </cell>
          <cell r="G61">
            <v>10</v>
          </cell>
          <cell r="H61">
            <v>569</v>
          </cell>
          <cell r="I61">
            <v>60</v>
          </cell>
        </row>
        <row r="62">
          <cell r="B62">
            <v>1344</v>
          </cell>
          <cell r="C62">
            <v>279</v>
          </cell>
          <cell r="D62">
            <v>1709</v>
          </cell>
          <cell r="E62">
            <v>5652</v>
          </cell>
          <cell r="F62">
            <v>1959</v>
          </cell>
          <cell r="G62">
            <v>1287</v>
          </cell>
          <cell r="H62">
            <v>134587</v>
          </cell>
          <cell r="I62">
            <v>13017</v>
          </cell>
        </row>
        <row r="63">
          <cell r="B63">
            <v>157</v>
          </cell>
          <cell r="C63">
            <v>57</v>
          </cell>
          <cell r="D63">
            <v>266</v>
          </cell>
          <cell r="E63">
            <v>79</v>
          </cell>
          <cell r="F63">
            <v>123</v>
          </cell>
          <cell r="G63">
            <v>911</v>
          </cell>
          <cell r="H63">
            <v>5453</v>
          </cell>
          <cell r="I63">
            <v>496</v>
          </cell>
        </row>
        <row r="64">
          <cell r="B64">
            <v>44</v>
          </cell>
          <cell r="C64">
            <v>0</v>
          </cell>
          <cell r="D64">
            <v>4</v>
          </cell>
          <cell r="E64">
            <v>1</v>
          </cell>
          <cell r="F64">
            <v>20</v>
          </cell>
          <cell r="G64">
            <v>698</v>
          </cell>
          <cell r="H64">
            <v>1705</v>
          </cell>
          <cell r="I64">
            <v>0</v>
          </cell>
        </row>
        <row r="65">
          <cell r="B65">
            <v>1826</v>
          </cell>
          <cell r="C65">
            <v>295</v>
          </cell>
          <cell r="D65">
            <v>1838</v>
          </cell>
          <cell r="E65">
            <v>294</v>
          </cell>
          <cell r="F65">
            <v>5710</v>
          </cell>
          <cell r="G65">
            <v>30376</v>
          </cell>
          <cell r="H65">
            <v>31428</v>
          </cell>
          <cell r="I65">
            <v>793</v>
          </cell>
        </row>
        <row r="66">
          <cell r="B66">
            <v>848</v>
          </cell>
          <cell r="C66">
            <v>1116</v>
          </cell>
          <cell r="D66">
            <v>280</v>
          </cell>
          <cell r="E66">
            <v>1695</v>
          </cell>
          <cell r="F66">
            <v>198</v>
          </cell>
          <cell r="G66">
            <v>287</v>
          </cell>
          <cell r="H66">
            <v>2259</v>
          </cell>
          <cell r="I66">
            <v>158</v>
          </cell>
        </row>
        <row r="67">
          <cell r="B67">
            <v>20</v>
          </cell>
          <cell r="C67">
            <v>327</v>
          </cell>
          <cell r="D67">
            <v>5</v>
          </cell>
          <cell r="E67">
            <v>263</v>
          </cell>
          <cell r="F67">
            <v>1724</v>
          </cell>
          <cell r="G67">
            <v>534</v>
          </cell>
          <cell r="H67">
            <v>20</v>
          </cell>
          <cell r="I67">
            <v>604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2659</v>
          </cell>
          <cell r="F68">
            <v>780</v>
          </cell>
          <cell r="G68">
            <v>957</v>
          </cell>
          <cell r="H68">
            <v>0</v>
          </cell>
          <cell r="I68">
            <v>0</v>
          </cell>
        </row>
        <row r="69">
          <cell r="B69">
            <v>378</v>
          </cell>
          <cell r="C69">
            <v>1957</v>
          </cell>
          <cell r="D69">
            <v>53</v>
          </cell>
          <cell r="E69">
            <v>644</v>
          </cell>
          <cell r="F69">
            <v>1926</v>
          </cell>
          <cell r="G69">
            <v>2091</v>
          </cell>
          <cell r="H69">
            <v>0</v>
          </cell>
          <cell r="I69">
            <v>457</v>
          </cell>
        </row>
        <row r="70">
          <cell r="B70">
            <v>6881</v>
          </cell>
          <cell r="C70">
            <v>2113</v>
          </cell>
          <cell r="D70">
            <v>4225</v>
          </cell>
          <cell r="E70">
            <v>5368</v>
          </cell>
          <cell r="F70">
            <v>3985</v>
          </cell>
          <cell r="G70">
            <v>929</v>
          </cell>
          <cell r="H70">
            <v>2451</v>
          </cell>
          <cell r="I70">
            <v>1526</v>
          </cell>
        </row>
        <row r="71">
          <cell r="B71">
            <v>474</v>
          </cell>
          <cell r="C71">
            <v>617</v>
          </cell>
          <cell r="D71">
            <v>3993</v>
          </cell>
          <cell r="E71">
            <v>130</v>
          </cell>
          <cell r="F71">
            <v>1016</v>
          </cell>
          <cell r="G71">
            <v>974</v>
          </cell>
          <cell r="H71">
            <v>1691</v>
          </cell>
          <cell r="I71">
            <v>155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1181</v>
          </cell>
          <cell r="C73">
            <v>2628</v>
          </cell>
          <cell r="D73">
            <v>590</v>
          </cell>
          <cell r="E73">
            <v>487</v>
          </cell>
          <cell r="F73">
            <v>1200</v>
          </cell>
          <cell r="G73">
            <v>938</v>
          </cell>
          <cell r="H73">
            <v>489</v>
          </cell>
          <cell r="I73">
            <v>369</v>
          </cell>
        </row>
        <row r="74">
          <cell r="B74">
            <v>703</v>
          </cell>
          <cell r="C74">
            <v>56</v>
          </cell>
          <cell r="D74">
            <v>1467</v>
          </cell>
          <cell r="E74">
            <v>158</v>
          </cell>
          <cell r="F74">
            <v>247</v>
          </cell>
          <cell r="G74">
            <v>633</v>
          </cell>
          <cell r="H74">
            <v>707</v>
          </cell>
          <cell r="I74">
            <v>7</v>
          </cell>
        </row>
        <row r="75">
          <cell r="B75">
            <v>269</v>
          </cell>
          <cell r="C75">
            <v>0</v>
          </cell>
          <cell r="D75">
            <v>784</v>
          </cell>
          <cell r="E75">
            <v>0</v>
          </cell>
          <cell r="F75">
            <v>5104</v>
          </cell>
          <cell r="G75">
            <v>83</v>
          </cell>
          <cell r="H75">
            <v>924</v>
          </cell>
          <cell r="I75">
            <v>0</v>
          </cell>
        </row>
        <row r="76">
          <cell r="B76">
            <v>111</v>
          </cell>
          <cell r="C76">
            <v>120</v>
          </cell>
          <cell r="D76">
            <v>216</v>
          </cell>
          <cell r="E76">
            <v>190</v>
          </cell>
          <cell r="F76">
            <v>469</v>
          </cell>
          <cell r="G76">
            <v>115</v>
          </cell>
          <cell r="H76">
            <v>370</v>
          </cell>
          <cell r="I76">
            <v>8</v>
          </cell>
        </row>
        <row r="77">
          <cell r="B77">
            <v>21</v>
          </cell>
          <cell r="C77">
            <v>9</v>
          </cell>
          <cell r="D77">
            <v>0</v>
          </cell>
          <cell r="E77">
            <v>350</v>
          </cell>
          <cell r="F77">
            <v>175</v>
          </cell>
          <cell r="G77">
            <v>95</v>
          </cell>
          <cell r="H77">
            <v>0</v>
          </cell>
          <cell r="I77">
            <v>8</v>
          </cell>
        </row>
        <row r="78">
          <cell r="B78">
            <v>32</v>
          </cell>
          <cell r="C78">
            <v>0</v>
          </cell>
          <cell r="D78">
            <v>51</v>
          </cell>
          <cell r="E78">
            <v>3424</v>
          </cell>
          <cell r="F78">
            <v>650</v>
          </cell>
          <cell r="G78">
            <v>440</v>
          </cell>
          <cell r="H78">
            <v>16</v>
          </cell>
          <cell r="I78">
            <v>40</v>
          </cell>
        </row>
        <row r="79">
          <cell r="B79">
            <v>720</v>
          </cell>
          <cell r="C79">
            <v>26</v>
          </cell>
          <cell r="D79">
            <v>47</v>
          </cell>
          <cell r="E79">
            <v>154</v>
          </cell>
          <cell r="F79">
            <v>860</v>
          </cell>
          <cell r="G79">
            <v>40</v>
          </cell>
          <cell r="H79">
            <v>35</v>
          </cell>
          <cell r="I79">
            <v>59</v>
          </cell>
        </row>
        <row r="80">
          <cell r="B80">
            <v>5000</v>
          </cell>
          <cell r="C80">
            <v>0</v>
          </cell>
          <cell r="D80">
            <v>1000</v>
          </cell>
          <cell r="E80">
            <v>0</v>
          </cell>
          <cell r="F80">
            <v>2000</v>
          </cell>
          <cell r="G80">
            <v>3500</v>
          </cell>
          <cell r="H80">
            <v>11700</v>
          </cell>
          <cell r="I80">
            <v>0</v>
          </cell>
        </row>
        <row r="81">
          <cell r="B81">
            <v>0</v>
          </cell>
          <cell r="C81">
            <v>2</v>
          </cell>
          <cell r="D81">
            <v>5</v>
          </cell>
          <cell r="E81">
            <v>640</v>
          </cell>
          <cell r="F81">
            <v>620</v>
          </cell>
          <cell r="G81">
            <v>216</v>
          </cell>
          <cell r="H81">
            <v>2</v>
          </cell>
          <cell r="I81">
            <v>0</v>
          </cell>
        </row>
        <row r="82">
          <cell r="B82">
            <v>7205</v>
          </cell>
          <cell r="C82">
            <v>0</v>
          </cell>
          <cell r="D82">
            <v>320</v>
          </cell>
          <cell r="E82">
            <v>50</v>
          </cell>
          <cell r="F82">
            <v>2295</v>
          </cell>
          <cell r="G82">
            <v>1703</v>
          </cell>
          <cell r="H82">
            <v>1840</v>
          </cell>
          <cell r="I82">
            <v>94</v>
          </cell>
        </row>
        <row r="83">
          <cell r="B83">
            <v>100</v>
          </cell>
          <cell r="C83">
            <v>2156</v>
          </cell>
          <cell r="D83">
            <v>71</v>
          </cell>
          <cell r="E83">
            <v>436</v>
          </cell>
          <cell r="F83">
            <v>1754</v>
          </cell>
          <cell r="G83">
            <v>301</v>
          </cell>
          <cell r="H83">
            <v>0</v>
          </cell>
          <cell r="I83">
            <v>631</v>
          </cell>
        </row>
        <row r="84">
          <cell r="B84">
            <v>842</v>
          </cell>
          <cell r="C84">
            <v>1369</v>
          </cell>
          <cell r="D84">
            <v>2430</v>
          </cell>
          <cell r="E84">
            <v>1579</v>
          </cell>
          <cell r="F84">
            <v>345</v>
          </cell>
          <cell r="G84">
            <v>3194</v>
          </cell>
          <cell r="H84">
            <v>362</v>
          </cell>
          <cell r="I84">
            <v>93</v>
          </cell>
        </row>
        <row r="85">
          <cell r="B85">
            <v>203</v>
          </cell>
          <cell r="C85">
            <v>30</v>
          </cell>
          <cell r="D85">
            <v>3135</v>
          </cell>
          <cell r="E85">
            <v>0</v>
          </cell>
          <cell r="F85">
            <v>0</v>
          </cell>
          <cell r="G85">
            <v>801</v>
          </cell>
          <cell r="H85">
            <v>706</v>
          </cell>
          <cell r="I85">
            <v>400</v>
          </cell>
        </row>
        <row r="86">
          <cell r="B86">
            <v>5238</v>
          </cell>
          <cell r="C86">
            <v>9132</v>
          </cell>
          <cell r="D86">
            <v>339</v>
          </cell>
          <cell r="E86">
            <v>2203</v>
          </cell>
          <cell r="F86">
            <v>10046</v>
          </cell>
          <cell r="G86">
            <v>3371</v>
          </cell>
          <cell r="H86">
            <v>0</v>
          </cell>
          <cell r="I86">
            <v>4400</v>
          </cell>
        </row>
        <row r="87">
          <cell r="B87">
            <v>995</v>
          </cell>
          <cell r="C87">
            <v>9019</v>
          </cell>
          <cell r="D87">
            <v>0</v>
          </cell>
          <cell r="E87">
            <v>15</v>
          </cell>
          <cell r="F87">
            <v>215</v>
          </cell>
          <cell r="G87">
            <v>0</v>
          </cell>
          <cell r="H87">
            <v>2</v>
          </cell>
          <cell r="I87">
            <v>0</v>
          </cell>
        </row>
        <row r="88">
          <cell r="B88">
            <v>0</v>
          </cell>
          <cell r="C88">
            <v>298</v>
          </cell>
          <cell r="D88">
            <v>0</v>
          </cell>
          <cell r="E88">
            <v>0</v>
          </cell>
          <cell r="F88">
            <v>3828</v>
          </cell>
          <cell r="G88">
            <v>3833</v>
          </cell>
          <cell r="H88">
            <v>0</v>
          </cell>
          <cell r="I88">
            <v>648</v>
          </cell>
        </row>
        <row r="89">
          <cell r="B89">
            <v>38176</v>
          </cell>
          <cell r="C89">
            <v>8502</v>
          </cell>
          <cell r="D89">
            <v>80114</v>
          </cell>
          <cell r="E89">
            <v>3980</v>
          </cell>
          <cell r="F89">
            <v>24602</v>
          </cell>
          <cell r="G89">
            <v>76920</v>
          </cell>
          <cell r="H89">
            <v>18276</v>
          </cell>
          <cell r="I89">
            <v>231</v>
          </cell>
        </row>
        <row r="90">
          <cell r="B90">
            <v>137125</v>
          </cell>
          <cell r="C90">
            <v>125824</v>
          </cell>
          <cell r="D90">
            <v>17232</v>
          </cell>
          <cell r="E90">
            <v>191427</v>
          </cell>
          <cell r="F90">
            <v>41395</v>
          </cell>
          <cell r="G90">
            <v>124909</v>
          </cell>
          <cell r="H90">
            <v>30352</v>
          </cell>
          <cell r="I90">
            <v>442</v>
          </cell>
        </row>
      </sheetData>
      <sheetData sheetId="4">
        <row r="57">
          <cell r="B57">
            <v>165</v>
          </cell>
          <cell r="C57">
            <v>812</v>
          </cell>
          <cell r="D57">
            <v>1131</v>
          </cell>
          <cell r="E57">
            <v>0</v>
          </cell>
          <cell r="F57">
            <v>1790</v>
          </cell>
          <cell r="G57">
            <v>90</v>
          </cell>
          <cell r="H57">
            <v>757</v>
          </cell>
          <cell r="I57">
            <v>1695</v>
          </cell>
        </row>
        <row r="58">
          <cell r="B58">
            <v>11261</v>
          </cell>
          <cell r="C58">
            <v>3327</v>
          </cell>
          <cell r="D58">
            <v>2235</v>
          </cell>
          <cell r="E58">
            <v>1265</v>
          </cell>
          <cell r="F58">
            <v>1730</v>
          </cell>
          <cell r="G58">
            <v>2055</v>
          </cell>
          <cell r="H58">
            <v>2642</v>
          </cell>
          <cell r="I58">
            <v>1411</v>
          </cell>
        </row>
        <row r="60">
          <cell r="B60">
            <v>1500</v>
          </cell>
          <cell r="C60">
            <v>85500</v>
          </cell>
          <cell r="D60">
            <v>450</v>
          </cell>
          <cell r="E60">
            <v>1360</v>
          </cell>
          <cell r="F60">
            <v>8350</v>
          </cell>
          <cell r="G60">
            <v>13400</v>
          </cell>
          <cell r="H60">
            <v>750</v>
          </cell>
          <cell r="I60">
            <v>36000</v>
          </cell>
        </row>
        <row r="61">
          <cell r="B61">
            <v>0</v>
          </cell>
          <cell r="C61">
            <v>50</v>
          </cell>
          <cell r="D61">
            <v>1416</v>
          </cell>
          <cell r="E61">
            <v>0</v>
          </cell>
          <cell r="F61">
            <v>10</v>
          </cell>
          <cell r="G61">
            <v>2</v>
          </cell>
          <cell r="H61">
            <v>265</v>
          </cell>
          <cell r="I61">
            <v>93</v>
          </cell>
        </row>
        <row r="62">
          <cell r="B62">
            <v>3858</v>
          </cell>
          <cell r="C62">
            <v>2589</v>
          </cell>
          <cell r="D62">
            <v>4007</v>
          </cell>
          <cell r="E62">
            <v>4771</v>
          </cell>
          <cell r="F62">
            <v>3284</v>
          </cell>
          <cell r="G62">
            <v>2925</v>
          </cell>
          <cell r="H62">
            <v>20030</v>
          </cell>
          <cell r="I62">
            <v>32223</v>
          </cell>
        </row>
        <row r="63">
          <cell r="B63">
            <v>538</v>
          </cell>
          <cell r="C63">
            <v>360</v>
          </cell>
          <cell r="D63">
            <v>1451</v>
          </cell>
          <cell r="E63">
            <v>15</v>
          </cell>
          <cell r="F63">
            <v>271</v>
          </cell>
          <cell r="G63">
            <v>3808</v>
          </cell>
          <cell r="H63">
            <v>1994</v>
          </cell>
          <cell r="I63">
            <v>3921</v>
          </cell>
        </row>
        <row r="64">
          <cell r="B64">
            <v>46</v>
          </cell>
          <cell r="C64">
            <v>4</v>
          </cell>
          <cell r="D64">
            <v>0</v>
          </cell>
          <cell r="E64">
            <v>0</v>
          </cell>
          <cell r="G64">
            <v>355</v>
          </cell>
          <cell r="H64">
            <v>85</v>
          </cell>
          <cell r="I64">
            <v>140</v>
          </cell>
        </row>
        <row r="65">
          <cell r="B65">
            <v>1701</v>
          </cell>
          <cell r="C65">
            <v>389</v>
          </cell>
          <cell r="D65">
            <v>973</v>
          </cell>
          <cell r="E65">
            <v>231</v>
          </cell>
          <cell r="F65">
            <v>9136</v>
          </cell>
          <cell r="G65">
            <v>22630</v>
          </cell>
          <cell r="H65">
            <v>23264</v>
          </cell>
          <cell r="I65">
            <v>879</v>
          </cell>
        </row>
        <row r="66">
          <cell r="B66">
            <v>1259</v>
          </cell>
          <cell r="C66">
            <v>1132</v>
          </cell>
          <cell r="D66">
            <v>361</v>
          </cell>
          <cell r="E66">
            <v>2082</v>
          </cell>
          <cell r="F66">
            <v>413</v>
          </cell>
          <cell r="G66">
            <v>403</v>
          </cell>
          <cell r="H66">
            <v>1471</v>
          </cell>
          <cell r="I66">
            <v>550</v>
          </cell>
        </row>
        <row r="67">
          <cell r="B67">
            <v>10</v>
          </cell>
          <cell r="C67">
            <v>498</v>
          </cell>
          <cell r="D67">
            <v>55</v>
          </cell>
          <cell r="E67">
            <v>59</v>
          </cell>
          <cell r="F67">
            <v>1083</v>
          </cell>
          <cell r="G67">
            <v>356</v>
          </cell>
          <cell r="H67">
            <v>28</v>
          </cell>
          <cell r="I67">
            <v>1734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1762</v>
          </cell>
          <cell r="F68">
            <v>515</v>
          </cell>
          <cell r="G68">
            <v>343</v>
          </cell>
          <cell r="H68">
            <v>0</v>
          </cell>
          <cell r="I68">
            <v>0</v>
          </cell>
        </row>
        <row r="69">
          <cell r="B69">
            <v>173</v>
          </cell>
          <cell r="C69">
            <v>3182</v>
          </cell>
          <cell r="D69">
            <v>7</v>
          </cell>
          <cell r="E69">
            <v>648</v>
          </cell>
          <cell r="F69">
            <v>1338</v>
          </cell>
          <cell r="G69">
            <v>2398</v>
          </cell>
          <cell r="H69">
            <v>54</v>
          </cell>
          <cell r="I69">
            <v>1246</v>
          </cell>
        </row>
        <row r="70">
          <cell r="B70">
            <v>5252</v>
          </cell>
          <cell r="C70">
            <v>2359</v>
          </cell>
          <cell r="D70">
            <v>3087</v>
          </cell>
          <cell r="E70">
            <v>3475</v>
          </cell>
          <cell r="F70">
            <v>3421</v>
          </cell>
          <cell r="G70">
            <v>589</v>
          </cell>
          <cell r="H70">
            <v>1544</v>
          </cell>
          <cell r="I70">
            <v>1039</v>
          </cell>
        </row>
        <row r="71">
          <cell r="B71">
            <v>422</v>
          </cell>
          <cell r="C71">
            <v>457</v>
          </cell>
          <cell r="D71">
            <v>4274</v>
          </cell>
          <cell r="E71">
            <v>86</v>
          </cell>
          <cell r="F71">
            <v>712</v>
          </cell>
          <cell r="G71">
            <v>459</v>
          </cell>
          <cell r="H71">
            <v>2013</v>
          </cell>
          <cell r="I71">
            <v>189</v>
          </cell>
        </row>
        <row r="72">
          <cell r="B72">
            <v>2</v>
          </cell>
          <cell r="C72">
            <v>0</v>
          </cell>
          <cell r="D72">
            <v>0</v>
          </cell>
          <cell r="E72">
            <v>260</v>
          </cell>
          <cell r="F72">
            <v>0</v>
          </cell>
          <cell r="H72">
            <v>2</v>
          </cell>
          <cell r="I72">
            <v>0</v>
          </cell>
        </row>
        <row r="73">
          <cell r="B73">
            <v>1509</v>
          </cell>
          <cell r="C73">
            <v>2526</v>
          </cell>
          <cell r="D73">
            <v>306</v>
          </cell>
          <cell r="E73">
            <v>416</v>
          </cell>
          <cell r="F73">
            <v>1124</v>
          </cell>
          <cell r="G73">
            <v>471</v>
          </cell>
          <cell r="H73">
            <v>122</v>
          </cell>
          <cell r="I73">
            <v>308</v>
          </cell>
        </row>
        <row r="74">
          <cell r="B74">
            <v>1104</v>
          </cell>
          <cell r="C74">
            <v>78</v>
          </cell>
          <cell r="D74">
            <v>1028</v>
          </cell>
          <cell r="E74">
            <v>128</v>
          </cell>
          <cell r="F74">
            <v>360</v>
          </cell>
          <cell r="G74">
            <v>378</v>
          </cell>
          <cell r="H74">
            <v>732</v>
          </cell>
          <cell r="I74">
            <v>20</v>
          </cell>
        </row>
        <row r="75">
          <cell r="B75">
            <v>6</v>
          </cell>
          <cell r="C75">
            <v>2</v>
          </cell>
          <cell r="D75">
            <v>411</v>
          </cell>
          <cell r="E75">
            <v>76</v>
          </cell>
          <cell r="F75">
            <v>2289</v>
          </cell>
          <cell r="G75">
            <v>207</v>
          </cell>
          <cell r="H75">
            <v>568</v>
          </cell>
          <cell r="I75">
            <v>0</v>
          </cell>
        </row>
        <row r="76">
          <cell r="B76">
            <v>104</v>
          </cell>
          <cell r="C76">
            <v>71</v>
          </cell>
          <cell r="D76">
            <v>500</v>
          </cell>
          <cell r="E76">
            <v>83</v>
          </cell>
          <cell r="F76">
            <v>514</v>
          </cell>
          <cell r="G76">
            <v>90</v>
          </cell>
          <cell r="H76">
            <v>198</v>
          </cell>
          <cell r="I76">
            <v>7</v>
          </cell>
        </row>
        <row r="77">
          <cell r="B77">
            <v>20</v>
          </cell>
          <cell r="C77">
            <v>12</v>
          </cell>
          <cell r="D77">
            <v>0</v>
          </cell>
          <cell r="E77">
            <v>314</v>
          </cell>
          <cell r="F77">
            <v>150</v>
          </cell>
          <cell r="G77">
            <v>47</v>
          </cell>
          <cell r="H77">
            <v>9</v>
          </cell>
          <cell r="I77">
            <v>4</v>
          </cell>
        </row>
        <row r="78">
          <cell r="B78">
            <v>43</v>
          </cell>
          <cell r="C78">
            <v>0</v>
          </cell>
          <cell r="D78">
            <v>39</v>
          </cell>
          <cell r="E78">
            <v>4372</v>
          </cell>
          <cell r="F78">
            <v>635</v>
          </cell>
          <cell r="G78">
            <v>74</v>
          </cell>
          <cell r="H78">
            <v>187</v>
          </cell>
          <cell r="I78">
            <v>38</v>
          </cell>
        </row>
        <row r="79">
          <cell r="B79">
            <v>659</v>
          </cell>
          <cell r="C79">
            <v>67</v>
          </cell>
          <cell r="D79">
            <v>13</v>
          </cell>
          <cell r="E79">
            <v>82</v>
          </cell>
          <cell r="F79">
            <v>1050</v>
          </cell>
          <cell r="G79">
            <v>65</v>
          </cell>
          <cell r="H79">
            <v>50</v>
          </cell>
          <cell r="I79">
            <v>56</v>
          </cell>
        </row>
        <row r="80">
          <cell r="F80">
            <v>715</v>
          </cell>
          <cell r="G80">
            <v>2223</v>
          </cell>
          <cell r="H80">
            <v>6170</v>
          </cell>
        </row>
        <row r="81">
          <cell r="B81">
            <v>24</v>
          </cell>
          <cell r="C81">
            <v>1</v>
          </cell>
          <cell r="D81">
            <v>4</v>
          </cell>
          <cell r="E81">
            <v>443</v>
          </cell>
          <cell r="F81">
            <v>490</v>
          </cell>
          <cell r="G81">
            <v>112</v>
          </cell>
          <cell r="H81">
            <v>0</v>
          </cell>
        </row>
        <row r="82">
          <cell r="B82">
            <v>120</v>
          </cell>
          <cell r="C82">
            <v>0</v>
          </cell>
          <cell r="D82">
            <v>190</v>
          </cell>
          <cell r="E82">
            <v>0</v>
          </cell>
          <cell r="F82">
            <v>371</v>
          </cell>
          <cell r="G82">
            <v>497</v>
          </cell>
          <cell r="H82">
            <v>500</v>
          </cell>
          <cell r="I82">
            <v>132</v>
          </cell>
        </row>
        <row r="83">
          <cell r="B83">
            <v>106</v>
          </cell>
          <cell r="C83">
            <v>3347</v>
          </cell>
          <cell r="D83">
            <v>0</v>
          </cell>
          <cell r="E83">
            <v>350</v>
          </cell>
          <cell r="F83">
            <v>2048</v>
          </cell>
          <cell r="G83">
            <v>61</v>
          </cell>
          <cell r="H83">
            <v>0</v>
          </cell>
          <cell r="I83">
            <v>600</v>
          </cell>
        </row>
        <row r="84">
          <cell r="B84">
            <v>1106</v>
          </cell>
          <cell r="C84">
            <v>1403</v>
          </cell>
          <cell r="D84">
            <v>2676</v>
          </cell>
          <cell r="E84">
            <v>705</v>
          </cell>
          <cell r="F84">
            <v>220</v>
          </cell>
          <cell r="G84">
            <v>2930</v>
          </cell>
          <cell r="H84">
            <v>514</v>
          </cell>
          <cell r="I84">
            <v>116</v>
          </cell>
        </row>
        <row r="85">
          <cell r="B85">
            <v>203</v>
          </cell>
          <cell r="C85">
            <v>24</v>
          </cell>
          <cell r="D85">
            <v>4738</v>
          </cell>
          <cell r="E85">
            <v>0</v>
          </cell>
          <cell r="F85">
            <v>0</v>
          </cell>
          <cell r="G85">
            <v>648</v>
          </cell>
          <cell r="H85">
            <v>375</v>
          </cell>
          <cell r="I85">
            <v>450</v>
          </cell>
        </row>
        <row r="86">
          <cell r="B86">
            <v>1301</v>
          </cell>
          <cell r="C86">
            <v>1122</v>
          </cell>
          <cell r="D86">
            <v>343</v>
          </cell>
          <cell r="E86">
            <v>2270</v>
          </cell>
          <cell r="F86">
            <v>7684</v>
          </cell>
          <cell r="G86">
            <v>2351</v>
          </cell>
          <cell r="H86">
            <v>575</v>
          </cell>
          <cell r="I86">
            <v>9150</v>
          </cell>
        </row>
        <row r="87">
          <cell r="B87">
            <v>750</v>
          </cell>
          <cell r="C87">
            <v>8658</v>
          </cell>
          <cell r="D87">
            <v>12</v>
          </cell>
          <cell r="E87">
            <v>25</v>
          </cell>
          <cell r="F87">
            <v>480</v>
          </cell>
          <cell r="G87">
            <v>0</v>
          </cell>
          <cell r="H87">
            <v>0</v>
          </cell>
          <cell r="I87">
            <v>21</v>
          </cell>
        </row>
        <row r="88">
          <cell r="B88">
            <v>2</v>
          </cell>
          <cell r="C88">
            <v>0</v>
          </cell>
          <cell r="D88">
            <v>0</v>
          </cell>
          <cell r="E88">
            <v>0</v>
          </cell>
          <cell r="F88">
            <v>3439</v>
          </cell>
          <cell r="G88">
            <v>2284</v>
          </cell>
          <cell r="H88">
            <v>30</v>
          </cell>
          <cell r="I88">
            <v>1947</v>
          </cell>
        </row>
        <row r="89">
          <cell r="B89">
            <v>38104</v>
          </cell>
          <cell r="C89">
            <v>8505</v>
          </cell>
          <cell r="D89">
            <v>76790</v>
          </cell>
          <cell r="E89">
            <v>10502</v>
          </cell>
          <cell r="F89">
            <v>22560</v>
          </cell>
          <cell r="G89">
            <v>76688</v>
          </cell>
          <cell r="H89">
            <v>15582</v>
          </cell>
          <cell r="I89">
            <v>534</v>
          </cell>
        </row>
        <row r="90">
          <cell r="B90">
            <v>122685</v>
          </cell>
          <cell r="C90">
            <v>126820</v>
          </cell>
          <cell r="D90">
            <v>13261</v>
          </cell>
          <cell r="E90">
            <v>132536</v>
          </cell>
          <cell r="F90">
            <v>41353</v>
          </cell>
          <cell r="G90">
            <v>126810</v>
          </cell>
          <cell r="H90">
            <v>24438</v>
          </cell>
          <cell r="I90">
            <v>1233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</sheetData>
      <sheetData sheetId="5">
        <row r="56">
          <cell r="B56">
            <v>70</v>
          </cell>
          <cell r="C56">
            <v>12827</v>
          </cell>
          <cell r="D56">
            <v>4164</v>
          </cell>
          <cell r="E56">
            <v>200</v>
          </cell>
          <cell r="F56">
            <v>79</v>
          </cell>
          <cell r="G56">
            <v>0</v>
          </cell>
          <cell r="H56">
            <v>871</v>
          </cell>
          <cell r="I56">
            <v>1935</v>
          </cell>
        </row>
        <row r="57">
          <cell r="B57">
            <v>26108</v>
          </cell>
          <cell r="C57">
            <v>2180</v>
          </cell>
          <cell r="D57">
            <v>1477</v>
          </cell>
          <cell r="E57">
            <v>1140</v>
          </cell>
          <cell r="F57">
            <v>2517</v>
          </cell>
          <cell r="G57">
            <v>2383</v>
          </cell>
          <cell r="H57">
            <v>2131</v>
          </cell>
          <cell r="I57">
            <v>860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52</v>
          </cell>
        </row>
        <row r="59">
          <cell r="B59">
            <v>1550</v>
          </cell>
          <cell r="C59">
            <v>85250</v>
          </cell>
          <cell r="D59">
            <v>475</v>
          </cell>
          <cell r="E59">
            <v>1310</v>
          </cell>
          <cell r="F59">
            <v>8300</v>
          </cell>
          <cell r="G59">
            <v>13750</v>
          </cell>
          <cell r="H59">
            <v>730</v>
          </cell>
          <cell r="I59">
            <v>36200</v>
          </cell>
        </row>
        <row r="60">
          <cell r="B60">
            <v>1</v>
          </cell>
          <cell r="C60">
            <v>90</v>
          </cell>
          <cell r="D60">
            <v>73</v>
          </cell>
          <cell r="E60">
            <v>21</v>
          </cell>
          <cell r="F60">
            <v>10</v>
          </cell>
          <cell r="G60">
            <v>0</v>
          </cell>
          <cell r="H60">
            <v>1804</v>
          </cell>
          <cell r="I60">
            <v>25</v>
          </cell>
        </row>
        <row r="61">
          <cell r="B61">
            <v>4971</v>
          </cell>
          <cell r="C61">
            <v>1734</v>
          </cell>
          <cell r="D61">
            <v>2602</v>
          </cell>
          <cell r="E61">
            <v>4090</v>
          </cell>
          <cell r="F61">
            <v>3612</v>
          </cell>
          <cell r="G61">
            <v>3247</v>
          </cell>
          <cell r="H61">
            <v>706</v>
          </cell>
          <cell r="I61">
            <v>9863</v>
          </cell>
        </row>
        <row r="62">
          <cell r="B62">
            <v>1239</v>
          </cell>
          <cell r="C62">
            <v>352</v>
          </cell>
          <cell r="D62">
            <v>706</v>
          </cell>
          <cell r="E62">
            <v>62</v>
          </cell>
          <cell r="F62">
            <v>146</v>
          </cell>
          <cell r="G62">
            <v>1278</v>
          </cell>
          <cell r="H62">
            <v>0</v>
          </cell>
          <cell r="I62">
            <v>2129</v>
          </cell>
        </row>
        <row r="63">
          <cell r="B63">
            <v>40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62</v>
          </cell>
          <cell r="H63">
            <v>0</v>
          </cell>
          <cell r="I63">
            <v>0</v>
          </cell>
        </row>
        <row r="64">
          <cell r="B64">
            <v>1710</v>
          </cell>
          <cell r="C64">
            <v>343</v>
          </cell>
          <cell r="D64">
            <v>2873</v>
          </cell>
          <cell r="E64">
            <v>495</v>
          </cell>
          <cell r="F64">
            <v>5211</v>
          </cell>
          <cell r="G64">
            <v>12773</v>
          </cell>
          <cell r="H64">
            <v>25151</v>
          </cell>
          <cell r="I64">
            <v>724</v>
          </cell>
        </row>
        <row r="65">
          <cell r="B65">
            <v>3045</v>
          </cell>
          <cell r="C65">
            <v>3048</v>
          </cell>
          <cell r="D65">
            <v>287</v>
          </cell>
          <cell r="E65">
            <v>3711</v>
          </cell>
          <cell r="F65">
            <v>556</v>
          </cell>
          <cell r="G65">
            <v>592</v>
          </cell>
          <cell r="H65">
            <v>1585</v>
          </cell>
          <cell r="I65">
            <v>238</v>
          </cell>
        </row>
        <row r="66">
          <cell r="B66">
            <v>9</v>
          </cell>
          <cell r="C66">
            <v>1301</v>
          </cell>
          <cell r="D66">
            <v>23</v>
          </cell>
          <cell r="E66">
            <v>77</v>
          </cell>
          <cell r="F66">
            <v>838</v>
          </cell>
          <cell r="G66">
            <v>68</v>
          </cell>
          <cell r="H66">
            <v>40</v>
          </cell>
          <cell r="I66">
            <v>675</v>
          </cell>
        </row>
        <row r="67">
          <cell r="B67">
            <v>0</v>
          </cell>
          <cell r="C67">
            <v>0</v>
          </cell>
          <cell r="D67">
            <v>53</v>
          </cell>
          <cell r="E67">
            <v>2155</v>
          </cell>
          <cell r="F67">
            <v>775</v>
          </cell>
          <cell r="G67">
            <v>250</v>
          </cell>
          <cell r="H67">
            <v>0</v>
          </cell>
          <cell r="I67">
            <v>158</v>
          </cell>
        </row>
        <row r="68">
          <cell r="B68">
            <v>625</v>
          </cell>
          <cell r="C68">
            <v>3904</v>
          </cell>
          <cell r="D68">
            <v>280</v>
          </cell>
          <cell r="E68">
            <v>974</v>
          </cell>
          <cell r="F68">
            <v>1235</v>
          </cell>
          <cell r="G68">
            <v>1118</v>
          </cell>
          <cell r="H68">
            <v>0</v>
          </cell>
          <cell r="I68">
            <v>312</v>
          </cell>
        </row>
        <row r="69">
          <cell r="B69">
            <v>5424</v>
          </cell>
          <cell r="C69">
            <v>3206</v>
          </cell>
          <cell r="D69">
            <v>2801</v>
          </cell>
          <cell r="E69">
            <v>4413</v>
          </cell>
          <cell r="F69">
            <v>2541</v>
          </cell>
          <cell r="G69">
            <v>477</v>
          </cell>
          <cell r="H69">
            <v>1527</v>
          </cell>
          <cell r="I69">
            <v>766</v>
          </cell>
        </row>
        <row r="70">
          <cell r="B70">
            <v>2076</v>
          </cell>
          <cell r="C70">
            <v>531</v>
          </cell>
          <cell r="D70">
            <v>3802</v>
          </cell>
          <cell r="E70">
            <v>88</v>
          </cell>
          <cell r="F70">
            <v>1052</v>
          </cell>
          <cell r="G70">
            <v>490</v>
          </cell>
          <cell r="H70">
            <v>1350</v>
          </cell>
          <cell r="I70">
            <v>204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4065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3593</v>
          </cell>
          <cell r="C72">
            <v>2240</v>
          </cell>
          <cell r="D72">
            <v>169</v>
          </cell>
          <cell r="E72">
            <v>1027</v>
          </cell>
          <cell r="F72">
            <v>948</v>
          </cell>
          <cell r="G72">
            <v>202</v>
          </cell>
          <cell r="H72">
            <v>373</v>
          </cell>
          <cell r="I72">
            <v>1284</v>
          </cell>
        </row>
        <row r="73">
          <cell r="B73">
            <v>1322</v>
          </cell>
          <cell r="C73">
            <v>83</v>
          </cell>
          <cell r="D73">
            <v>1143</v>
          </cell>
          <cell r="E73">
            <v>142</v>
          </cell>
          <cell r="F73">
            <v>256</v>
          </cell>
          <cell r="G73">
            <v>378</v>
          </cell>
          <cell r="H73">
            <v>1500</v>
          </cell>
          <cell r="I73">
            <v>12</v>
          </cell>
        </row>
        <row r="74">
          <cell r="B74">
            <v>65</v>
          </cell>
          <cell r="C74">
            <v>4</v>
          </cell>
          <cell r="D74">
            <v>34</v>
          </cell>
          <cell r="E74">
            <v>74</v>
          </cell>
          <cell r="F74">
            <v>720</v>
          </cell>
          <cell r="G74">
            <v>421</v>
          </cell>
          <cell r="H74">
            <v>2726</v>
          </cell>
          <cell r="I74">
            <v>9</v>
          </cell>
        </row>
        <row r="75">
          <cell r="B75">
            <v>164</v>
          </cell>
          <cell r="C75">
            <v>61</v>
          </cell>
          <cell r="D75">
            <v>390</v>
          </cell>
          <cell r="E75">
            <v>204</v>
          </cell>
          <cell r="F75">
            <v>403</v>
          </cell>
          <cell r="G75">
            <v>131</v>
          </cell>
          <cell r="H75">
            <v>218</v>
          </cell>
          <cell r="I75">
            <v>0</v>
          </cell>
        </row>
        <row r="76">
          <cell r="B76">
            <v>37</v>
          </cell>
          <cell r="C76">
            <v>10</v>
          </cell>
          <cell r="D76">
            <v>0</v>
          </cell>
          <cell r="E76">
            <v>385</v>
          </cell>
          <cell r="F76">
            <v>115</v>
          </cell>
          <cell r="G76">
            <v>8</v>
          </cell>
          <cell r="H76">
            <v>8</v>
          </cell>
          <cell r="I76">
            <v>0</v>
          </cell>
        </row>
        <row r="77">
          <cell r="B77">
            <v>64</v>
          </cell>
          <cell r="C77">
            <v>2</v>
          </cell>
          <cell r="D77">
            <v>105</v>
          </cell>
          <cell r="E77">
            <v>3563</v>
          </cell>
          <cell r="F77">
            <v>1010</v>
          </cell>
          <cell r="G77">
            <v>83</v>
          </cell>
          <cell r="H77">
            <v>0</v>
          </cell>
          <cell r="I77">
            <v>1</v>
          </cell>
        </row>
        <row r="78">
          <cell r="B78">
            <v>636</v>
          </cell>
          <cell r="C78">
            <v>80</v>
          </cell>
          <cell r="D78">
            <v>7</v>
          </cell>
          <cell r="E78">
            <v>58</v>
          </cell>
          <cell r="F78">
            <v>747</v>
          </cell>
          <cell r="G78">
            <v>69</v>
          </cell>
          <cell r="H78">
            <v>31</v>
          </cell>
          <cell r="I78">
            <v>18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285</v>
          </cell>
          <cell r="G79">
            <v>277</v>
          </cell>
          <cell r="H79">
            <v>2730</v>
          </cell>
          <cell r="I79">
            <v>0</v>
          </cell>
        </row>
        <row r="80">
          <cell r="B80">
            <v>0</v>
          </cell>
          <cell r="C80">
            <v>1</v>
          </cell>
          <cell r="D80">
            <v>0</v>
          </cell>
          <cell r="E80">
            <v>276</v>
          </cell>
          <cell r="F80">
            <v>175</v>
          </cell>
          <cell r="G80">
            <v>87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35</v>
          </cell>
          <cell r="G81">
            <v>219</v>
          </cell>
          <cell r="H81">
            <v>500</v>
          </cell>
          <cell r="I81">
            <v>0</v>
          </cell>
        </row>
        <row r="82">
          <cell r="B82">
            <v>135</v>
          </cell>
          <cell r="C82">
            <v>775</v>
          </cell>
          <cell r="D82">
            <v>20</v>
          </cell>
          <cell r="E82">
            <v>203</v>
          </cell>
          <cell r="F82">
            <v>3020</v>
          </cell>
          <cell r="G82">
            <v>3</v>
          </cell>
          <cell r="H82">
            <v>0</v>
          </cell>
          <cell r="I82">
            <v>463</v>
          </cell>
        </row>
        <row r="83">
          <cell r="B83">
            <v>1114</v>
          </cell>
          <cell r="C83">
            <v>1434</v>
          </cell>
          <cell r="D83">
            <v>2713</v>
          </cell>
          <cell r="E83">
            <v>813</v>
          </cell>
          <cell r="F83">
            <v>352</v>
          </cell>
          <cell r="G83">
            <v>2690</v>
          </cell>
          <cell r="H83">
            <v>406</v>
          </cell>
          <cell r="I83">
            <v>178</v>
          </cell>
        </row>
        <row r="84">
          <cell r="B84">
            <v>68</v>
          </cell>
          <cell r="C84">
            <v>0</v>
          </cell>
          <cell r="D84">
            <v>3780</v>
          </cell>
          <cell r="E84">
            <v>0</v>
          </cell>
          <cell r="F84">
            <v>0</v>
          </cell>
          <cell r="G84">
            <v>139</v>
          </cell>
          <cell r="H84">
            <v>177</v>
          </cell>
          <cell r="I84">
            <v>300</v>
          </cell>
        </row>
        <row r="85">
          <cell r="B85">
            <v>558</v>
          </cell>
          <cell r="C85">
            <v>738</v>
          </cell>
          <cell r="D85">
            <v>50</v>
          </cell>
          <cell r="E85">
            <v>965</v>
          </cell>
          <cell r="F85">
            <v>6676</v>
          </cell>
          <cell r="G85">
            <v>1344</v>
          </cell>
          <cell r="H85">
            <v>0</v>
          </cell>
          <cell r="I85">
            <v>6411</v>
          </cell>
        </row>
        <row r="86">
          <cell r="B86">
            <v>1320</v>
          </cell>
          <cell r="C86">
            <v>9220</v>
          </cell>
          <cell r="D86">
            <v>24</v>
          </cell>
          <cell r="E86">
            <v>0</v>
          </cell>
          <cell r="F86">
            <v>355</v>
          </cell>
          <cell r="G86">
            <v>0</v>
          </cell>
          <cell r="H86">
            <v>0</v>
          </cell>
          <cell r="I86">
            <v>32</v>
          </cell>
        </row>
        <row r="87">
          <cell r="B87">
            <v>13</v>
          </cell>
          <cell r="C87">
            <v>0</v>
          </cell>
          <cell r="D87">
            <v>0</v>
          </cell>
          <cell r="E87">
            <v>0</v>
          </cell>
          <cell r="F87">
            <v>4070</v>
          </cell>
          <cell r="G87">
            <v>2922</v>
          </cell>
          <cell r="H87">
            <v>3</v>
          </cell>
          <cell r="I87">
            <v>852</v>
          </cell>
        </row>
        <row r="88">
          <cell r="B88">
            <v>39017</v>
          </cell>
          <cell r="C88">
            <v>8542</v>
          </cell>
          <cell r="D88">
            <v>75075</v>
          </cell>
          <cell r="E88">
            <v>8559</v>
          </cell>
          <cell r="F88">
            <v>23593</v>
          </cell>
          <cell r="G88">
            <v>76675</v>
          </cell>
          <cell r="H88">
            <v>17337</v>
          </cell>
          <cell r="I88">
            <v>217</v>
          </cell>
        </row>
        <row r="89">
          <cell r="B89">
            <v>125863</v>
          </cell>
          <cell r="C89">
            <v>127908</v>
          </cell>
          <cell r="D89">
            <v>15405</v>
          </cell>
          <cell r="E89">
            <v>183497</v>
          </cell>
          <cell r="F89">
            <v>41671</v>
          </cell>
          <cell r="G89">
            <v>128454</v>
          </cell>
          <cell r="H89">
            <v>25958</v>
          </cell>
          <cell r="I89">
            <v>1426</v>
          </cell>
        </row>
      </sheetData>
      <sheetData sheetId="6">
        <row r="84">
          <cell r="B84">
            <v>550</v>
          </cell>
          <cell r="C84">
            <v>62925</v>
          </cell>
          <cell r="D84">
            <v>35910</v>
          </cell>
          <cell r="E84">
            <v>31435</v>
          </cell>
          <cell r="F84">
            <v>1410</v>
          </cell>
          <cell r="G84">
            <v>0</v>
          </cell>
          <cell r="H84">
            <v>803</v>
          </cell>
          <cell r="I84">
            <v>4303</v>
          </cell>
        </row>
        <row r="85">
          <cell r="B85">
            <v>3555</v>
          </cell>
          <cell r="C85">
            <v>945</v>
          </cell>
          <cell r="D85">
            <v>598</v>
          </cell>
          <cell r="E85">
            <v>1081</v>
          </cell>
          <cell r="F85">
            <v>2200</v>
          </cell>
          <cell r="G85">
            <v>2048</v>
          </cell>
          <cell r="H85">
            <v>8595</v>
          </cell>
          <cell r="I85">
            <v>1249</v>
          </cell>
        </row>
        <row r="86">
          <cell r="F86">
            <v>22</v>
          </cell>
        </row>
        <row r="87">
          <cell r="B87">
            <v>1590</v>
          </cell>
          <cell r="C87">
            <v>85500</v>
          </cell>
          <cell r="D87">
            <v>460</v>
          </cell>
          <cell r="E87">
            <v>1355</v>
          </cell>
          <cell r="F87">
            <v>8300</v>
          </cell>
          <cell r="G87">
            <v>13450</v>
          </cell>
          <cell r="H87">
            <v>740</v>
          </cell>
          <cell r="I87">
            <v>36200</v>
          </cell>
        </row>
        <row r="88">
          <cell r="B88">
            <v>0</v>
          </cell>
          <cell r="C88">
            <v>20</v>
          </cell>
          <cell r="D88">
            <v>448</v>
          </cell>
          <cell r="E88">
            <v>15</v>
          </cell>
          <cell r="F88">
            <v>0</v>
          </cell>
          <cell r="G88">
            <v>14</v>
          </cell>
          <cell r="H88">
            <v>3047</v>
          </cell>
          <cell r="I88">
            <v>0</v>
          </cell>
        </row>
        <row r="89">
          <cell r="B89">
            <v>881</v>
          </cell>
          <cell r="C89">
            <v>263</v>
          </cell>
          <cell r="D89">
            <v>186</v>
          </cell>
          <cell r="E89">
            <v>11220</v>
          </cell>
          <cell r="F89">
            <v>7946</v>
          </cell>
          <cell r="G89">
            <v>6975</v>
          </cell>
          <cell r="H89">
            <v>0</v>
          </cell>
          <cell r="I89">
            <v>2526</v>
          </cell>
        </row>
        <row r="90">
          <cell r="B90">
            <v>413</v>
          </cell>
          <cell r="C90">
            <v>142</v>
          </cell>
          <cell r="D90">
            <v>45</v>
          </cell>
          <cell r="E90">
            <v>144</v>
          </cell>
          <cell r="F90">
            <v>133</v>
          </cell>
          <cell r="G90">
            <v>640</v>
          </cell>
          <cell r="H90">
            <v>0</v>
          </cell>
          <cell r="I90">
            <v>84</v>
          </cell>
        </row>
        <row r="91">
          <cell r="B91">
            <v>15</v>
          </cell>
          <cell r="C91">
            <v>0</v>
          </cell>
          <cell r="D91">
            <v>0</v>
          </cell>
          <cell r="E91">
            <v>9</v>
          </cell>
          <cell r="F91">
            <v>20</v>
          </cell>
          <cell r="G91">
            <v>23</v>
          </cell>
          <cell r="H91">
            <v>0</v>
          </cell>
          <cell r="I91">
            <v>0</v>
          </cell>
        </row>
        <row r="92">
          <cell r="B92">
            <v>2379</v>
          </cell>
          <cell r="C92">
            <v>291</v>
          </cell>
          <cell r="D92">
            <v>2436</v>
          </cell>
          <cell r="E92">
            <v>42</v>
          </cell>
          <cell r="F92">
            <v>3394</v>
          </cell>
          <cell r="G92">
            <v>1961</v>
          </cell>
          <cell r="H92">
            <v>8001</v>
          </cell>
          <cell r="I92">
            <v>324</v>
          </cell>
        </row>
        <row r="93">
          <cell r="B93">
            <v>1961</v>
          </cell>
          <cell r="C93">
            <v>1747</v>
          </cell>
          <cell r="D93">
            <v>547</v>
          </cell>
          <cell r="E93">
            <v>1884</v>
          </cell>
          <cell r="F93">
            <v>410</v>
          </cell>
          <cell r="G93">
            <v>251</v>
          </cell>
          <cell r="H93">
            <v>1219</v>
          </cell>
          <cell r="I93">
            <v>93</v>
          </cell>
        </row>
        <row r="94">
          <cell r="B94">
            <v>43</v>
          </cell>
          <cell r="C94">
            <v>4995</v>
          </cell>
          <cell r="D94">
            <v>15</v>
          </cell>
          <cell r="E94">
            <v>59</v>
          </cell>
          <cell r="F94">
            <v>706</v>
          </cell>
          <cell r="G94">
            <v>23</v>
          </cell>
          <cell r="H94">
            <v>0</v>
          </cell>
          <cell r="I94">
            <v>271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5958</v>
          </cell>
          <cell r="F95">
            <v>1425</v>
          </cell>
          <cell r="G95">
            <v>0</v>
          </cell>
          <cell r="H95">
            <v>35</v>
          </cell>
          <cell r="I95">
            <v>0</v>
          </cell>
        </row>
        <row r="96">
          <cell r="B96">
            <v>343</v>
          </cell>
          <cell r="C96">
            <v>2434</v>
          </cell>
          <cell r="D96">
            <v>72</v>
          </cell>
          <cell r="E96">
            <v>529</v>
          </cell>
          <cell r="F96">
            <v>868</v>
          </cell>
          <cell r="G96">
            <v>992</v>
          </cell>
          <cell r="H96">
            <v>5</v>
          </cell>
          <cell r="I96">
            <v>299</v>
          </cell>
        </row>
        <row r="97">
          <cell r="B97">
            <v>4709</v>
          </cell>
          <cell r="C97">
            <v>2296</v>
          </cell>
          <cell r="D97">
            <v>3410</v>
          </cell>
          <cell r="E97">
            <v>3970</v>
          </cell>
          <cell r="F97">
            <v>2619</v>
          </cell>
          <cell r="G97">
            <v>510</v>
          </cell>
          <cell r="H97">
            <v>1782</v>
          </cell>
          <cell r="I97">
            <v>972</v>
          </cell>
        </row>
        <row r="98">
          <cell r="B98">
            <v>1574</v>
          </cell>
          <cell r="C98">
            <v>316</v>
          </cell>
          <cell r="D98">
            <v>2202</v>
          </cell>
          <cell r="E98">
            <v>95</v>
          </cell>
          <cell r="F98">
            <v>975</v>
          </cell>
          <cell r="G98">
            <v>1055</v>
          </cell>
          <cell r="H98">
            <v>1411</v>
          </cell>
          <cell r="I98">
            <v>209</v>
          </cell>
        </row>
        <row r="99">
          <cell r="B99">
            <v>5</v>
          </cell>
          <cell r="C99">
            <v>0</v>
          </cell>
          <cell r="D99">
            <v>0</v>
          </cell>
          <cell r="E99">
            <v>11824</v>
          </cell>
          <cell r="F99">
            <v>450</v>
          </cell>
          <cell r="G99">
            <v>1</v>
          </cell>
          <cell r="H99">
            <v>2</v>
          </cell>
          <cell r="I99">
            <v>0</v>
          </cell>
        </row>
        <row r="100">
          <cell r="B100">
            <v>6696</v>
          </cell>
          <cell r="C100">
            <v>1954</v>
          </cell>
          <cell r="D100">
            <v>657</v>
          </cell>
          <cell r="E100">
            <v>1011</v>
          </cell>
          <cell r="F100">
            <v>1037</v>
          </cell>
          <cell r="G100">
            <v>340</v>
          </cell>
          <cell r="H100">
            <v>183</v>
          </cell>
          <cell r="I100">
            <v>851</v>
          </cell>
        </row>
        <row r="101">
          <cell r="B101">
            <v>1310</v>
          </cell>
          <cell r="C101">
            <v>92</v>
          </cell>
          <cell r="D101">
            <v>1457</v>
          </cell>
          <cell r="E101">
            <v>126</v>
          </cell>
          <cell r="F101">
            <v>294</v>
          </cell>
          <cell r="G101">
            <v>244</v>
          </cell>
          <cell r="H101">
            <v>1223</v>
          </cell>
          <cell r="I101">
            <v>20</v>
          </cell>
        </row>
        <row r="102">
          <cell r="B102">
            <v>171</v>
          </cell>
          <cell r="C102">
            <v>0</v>
          </cell>
          <cell r="D102">
            <v>104</v>
          </cell>
          <cell r="E102">
            <v>250</v>
          </cell>
          <cell r="F102">
            <v>1292</v>
          </cell>
          <cell r="G102">
            <v>113</v>
          </cell>
          <cell r="H102">
            <v>5040</v>
          </cell>
          <cell r="I102">
            <v>0</v>
          </cell>
        </row>
        <row r="103">
          <cell r="B103">
            <v>304</v>
          </cell>
          <cell r="C103">
            <v>71</v>
          </cell>
          <cell r="D103">
            <v>1291</v>
          </cell>
          <cell r="E103">
            <v>112</v>
          </cell>
          <cell r="F103">
            <v>382</v>
          </cell>
          <cell r="G103">
            <v>23</v>
          </cell>
          <cell r="H103">
            <v>173</v>
          </cell>
          <cell r="I103">
            <v>0</v>
          </cell>
        </row>
        <row r="104">
          <cell r="B104">
            <v>1</v>
          </cell>
          <cell r="C104">
            <v>3</v>
          </cell>
          <cell r="D104">
            <v>0</v>
          </cell>
          <cell r="E104">
            <v>556</v>
          </cell>
          <cell r="F104">
            <v>275</v>
          </cell>
          <cell r="G104">
            <v>13</v>
          </cell>
          <cell r="H104">
            <v>17</v>
          </cell>
          <cell r="I104">
            <v>3</v>
          </cell>
        </row>
        <row r="105">
          <cell r="B105">
            <v>47</v>
          </cell>
          <cell r="C105">
            <v>0</v>
          </cell>
          <cell r="D105">
            <v>6</v>
          </cell>
          <cell r="E105">
            <v>3613</v>
          </cell>
          <cell r="F105">
            <v>354</v>
          </cell>
          <cell r="G105">
            <v>166</v>
          </cell>
          <cell r="H105">
            <v>125</v>
          </cell>
          <cell r="I105">
            <v>2</v>
          </cell>
        </row>
        <row r="106">
          <cell r="B106">
            <v>608</v>
          </cell>
          <cell r="C106">
            <v>67</v>
          </cell>
          <cell r="D106">
            <v>52</v>
          </cell>
          <cell r="E106">
            <v>224</v>
          </cell>
          <cell r="F106">
            <v>640</v>
          </cell>
          <cell r="G106">
            <v>92</v>
          </cell>
          <cell r="H106">
            <v>35</v>
          </cell>
          <cell r="I106">
            <v>47</v>
          </cell>
        </row>
        <row r="108">
          <cell r="B108">
            <v>0</v>
          </cell>
          <cell r="C108">
            <v>1</v>
          </cell>
          <cell r="D108">
            <v>0</v>
          </cell>
          <cell r="E108">
            <v>588</v>
          </cell>
          <cell r="F108">
            <v>245</v>
          </cell>
          <cell r="G108">
            <v>39</v>
          </cell>
          <cell r="H108">
            <v>0</v>
          </cell>
          <cell r="I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7</v>
          </cell>
          <cell r="I109">
            <v>0</v>
          </cell>
        </row>
        <row r="110">
          <cell r="B110">
            <v>110</v>
          </cell>
          <cell r="C110">
            <v>2550</v>
          </cell>
          <cell r="D110">
            <v>0</v>
          </cell>
          <cell r="E110">
            <v>196</v>
          </cell>
          <cell r="F110">
            <v>3580</v>
          </cell>
          <cell r="G110">
            <v>3</v>
          </cell>
          <cell r="H110">
            <v>0</v>
          </cell>
          <cell r="I110">
            <v>135</v>
          </cell>
        </row>
        <row r="111">
          <cell r="B111">
            <v>1443</v>
          </cell>
          <cell r="C111">
            <v>1559</v>
          </cell>
          <cell r="D111">
            <v>2245</v>
          </cell>
          <cell r="E111">
            <v>729</v>
          </cell>
          <cell r="F111">
            <v>374</v>
          </cell>
          <cell r="G111">
            <v>1670</v>
          </cell>
          <cell r="H111">
            <v>316</v>
          </cell>
          <cell r="I111">
            <v>15</v>
          </cell>
        </row>
        <row r="112">
          <cell r="B112">
            <v>33</v>
          </cell>
          <cell r="C112">
            <v>0</v>
          </cell>
          <cell r="D112">
            <v>3447</v>
          </cell>
          <cell r="E112">
            <v>0</v>
          </cell>
          <cell r="F112">
            <v>0</v>
          </cell>
          <cell r="G112">
            <v>210</v>
          </cell>
          <cell r="H112">
            <v>352</v>
          </cell>
          <cell r="I112">
            <v>0</v>
          </cell>
        </row>
        <row r="113">
          <cell r="B113">
            <v>839</v>
          </cell>
          <cell r="C113">
            <v>2068</v>
          </cell>
          <cell r="D113">
            <v>300</v>
          </cell>
          <cell r="E113">
            <v>351</v>
          </cell>
          <cell r="F113">
            <v>4635</v>
          </cell>
          <cell r="G113">
            <v>585</v>
          </cell>
          <cell r="H113">
            <v>5</v>
          </cell>
          <cell r="I113">
            <v>2495</v>
          </cell>
        </row>
        <row r="114">
          <cell r="B114">
            <v>1101</v>
          </cell>
          <cell r="C114">
            <v>6315</v>
          </cell>
          <cell r="D114">
            <v>65</v>
          </cell>
          <cell r="E114">
            <v>0</v>
          </cell>
          <cell r="F114">
            <v>418</v>
          </cell>
          <cell r="G114">
            <v>0</v>
          </cell>
          <cell r="H114">
            <v>0</v>
          </cell>
          <cell r="I114">
            <v>0</v>
          </cell>
        </row>
        <row r="115">
          <cell r="B115">
            <v>1</v>
          </cell>
          <cell r="C115">
            <v>0</v>
          </cell>
          <cell r="D115">
            <v>0</v>
          </cell>
          <cell r="E115">
            <v>0</v>
          </cell>
          <cell r="F115">
            <v>2751</v>
          </cell>
          <cell r="G115">
            <v>795</v>
          </cell>
          <cell r="H115">
            <v>0</v>
          </cell>
          <cell r="I115">
            <v>258</v>
          </cell>
        </row>
        <row r="116">
          <cell r="B116">
            <v>39041</v>
          </cell>
          <cell r="C116">
            <v>8578</v>
          </cell>
          <cell r="D116">
            <v>78947</v>
          </cell>
          <cell r="E116">
            <v>7590</v>
          </cell>
          <cell r="F116">
            <v>24504</v>
          </cell>
          <cell r="G116">
            <v>75413</v>
          </cell>
          <cell r="H116">
            <v>19581</v>
          </cell>
          <cell r="I116">
            <v>349</v>
          </cell>
        </row>
        <row r="117">
          <cell r="B117">
            <v>125313</v>
          </cell>
          <cell r="C117">
            <v>128801</v>
          </cell>
          <cell r="D117">
            <v>13683</v>
          </cell>
          <cell r="E117">
            <v>184296</v>
          </cell>
          <cell r="F117">
            <v>41405</v>
          </cell>
          <cell r="G117">
            <v>128654</v>
          </cell>
          <cell r="H117">
            <v>24484</v>
          </cell>
          <cell r="I117">
            <v>1602</v>
          </cell>
        </row>
      </sheetData>
      <sheetData sheetId="7">
        <row r="73">
          <cell r="B73">
            <v>1605</v>
          </cell>
          <cell r="C73">
            <v>274895</v>
          </cell>
          <cell r="D73">
            <v>142508</v>
          </cell>
          <cell r="E73">
            <v>121361</v>
          </cell>
          <cell r="F73">
            <v>374</v>
          </cell>
          <cell r="G73">
            <v>158</v>
          </cell>
          <cell r="H73">
            <v>1828</v>
          </cell>
          <cell r="I73">
            <v>5157</v>
          </cell>
        </row>
        <row r="74">
          <cell r="B74">
            <v>2449</v>
          </cell>
          <cell r="C74">
            <v>1907</v>
          </cell>
          <cell r="D74">
            <v>3562</v>
          </cell>
          <cell r="E74">
            <v>1101</v>
          </cell>
          <cell r="F74">
            <v>2736</v>
          </cell>
          <cell r="G74">
            <v>1942</v>
          </cell>
          <cell r="H74">
            <v>10573</v>
          </cell>
          <cell r="I74">
            <v>1813</v>
          </cell>
        </row>
        <row r="75">
          <cell r="B75">
            <v>0</v>
          </cell>
          <cell r="C75">
            <v>0</v>
          </cell>
          <cell r="D75">
            <v>210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B76">
            <v>1500</v>
          </cell>
          <cell r="C76">
            <v>85500</v>
          </cell>
          <cell r="D76">
            <v>534</v>
          </cell>
          <cell r="E76">
            <v>1355</v>
          </cell>
          <cell r="F76">
            <v>8300</v>
          </cell>
          <cell r="G76">
            <v>13430</v>
          </cell>
          <cell r="H76">
            <v>731</v>
          </cell>
          <cell r="I76">
            <v>36100</v>
          </cell>
        </row>
        <row r="77">
          <cell r="B77">
            <v>0</v>
          </cell>
          <cell r="C77">
            <v>0</v>
          </cell>
          <cell r="D77">
            <v>577</v>
          </cell>
          <cell r="E77">
            <v>2</v>
          </cell>
          <cell r="F77">
            <v>0</v>
          </cell>
          <cell r="G77">
            <v>26</v>
          </cell>
          <cell r="H77">
            <v>3014</v>
          </cell>
          <cell r="I77">
            <v>332</v>
          </cell>
        </row>
        <row r="78">
          <cell r="B78">
            <v>2744</v>
          </cell>
          <cell r="C78">
            <v>219</v>
          </cell>
          <cell r="D78">
            <v>271</v>
          </cell>
          <cell r="E78">
            <v>7065</v>
          </cell>
          <cell r="F78">
            <v>633</v>
          </cell>
          <cell r="G78">
            <v>1768</v>
          </cell>
          <cell r="H78">
            <v>169</v>
          </cell>
          <cell r="I78">
            <v>0</v>
          </cell>
        </row>
        <row r="79">
          <cell r="B79">
            <v>70</v>
          </cell>
          <cell r="C79">
            <v>146</v>
          </cell>
          <cell r="D79">
            <v>24</v>
          </cell>
          <cell r="E79">
            <v>4</v>
          </cell>
          <cell r="F79">
            <v>147</v>
          </cell>
          <cell r="G79">
            <v>2838</v>
          </cell>
          <cell r="H79">
            <v>8</v>
          </cell>
          <cell r="I79">
            <v>0</v>
          </cell>
        </row>
        <row r="80">
          <cell r="B80">
            <v>25</v>
          </cell>
          <cell r="C80">
            <v>3</v>
          </cell>
          <cell r="D80">
            <v>0</v>
          </cell>
          <cell r="E80">
            <v>64</v>
          </cell>
          <cell r="F80">
            <v>20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1496</v>
          </cell>
          <cell r="C81">
            <v>254</v>
          </cell>
          <cell r="D81">
            <v>3295</v>
          </cell>
          <cell r="E81">
            <v>107</v>
          </cell>
          <cell r="F81">
            <v>871</v>
          </cell>
          <cell r="G81">
            <v>488</v>
          </cell>
          <cell r="H81">
            <v>5934</v>
          </cell>
          <cell r="I81">
            <v>106</v>
          </cell>
        </row>
        <row r="82">
          <cell r="B82">
            <v>843</v>
          </cell>
          <cell r="C82">
            <v>1169</v>
          </cell>
          <cell r="D82">
            <v>96</v>
          </cell>
          <cell r="E82">
            <v>577</v>
          </cell>
          <cell r="F82">
            <v>640</v>
          </cell>
          <cell r="G82">
            <v>188</v>
          </cell>
          <cell r="H82">
            <v>1975</v>
          </cell>
          <cell r="I82">
            <v>49</v>
          </cell>
        </row>
        <row r="83">
          <cell r="B83">
            <v>26</v>
          </cell>
          <cell r="C83">
            <v>4535</v>
          </cell>
          <cell r="D83">
            <v>0</v>
          </cell>
          <cell r="E83">
            <v>2</v>
          </cell>
          <cell r="F83">
            <v>714</v>
          </cell>
          <cell r="G83">
            <v>340</v>
          </cell>
          <cell r="H83">
            <v>0</v>
          </cell>
          <cell r="I83">
            <v>281</v>
          </cell>
        </row>
        <row r="84">
          <cell r="B84">
            <v>0</v>
          </cell>
          <cell r="C84">
            <v>0</v>
          </cell>
          <cell r="D84">
            <v>40</v>
          </cell>
          <cell r="E84">
            <v>2362</v>
          </cell>
          <cell r="F84">
            <v>850</v>
          </cell>
          <cell r="G84">
            <v>0</v>
          </cell>
          <cell r="H84">
            <v>9</v>
          </cell>
          <cell r="I84">
            <v>0</v>
          </cell>
        </row>
        <row r="85">
          <cell r="B85">
            <v>306</v>
          </cell>
          <cell r="C85">
            <v>3731</v>
          </cell>
          <cell r="D85">
            <v>25</v>
          </cell>
          <cell r="E85">
            <v>376</v>
          </cell>
          <cell r="F85">
            <v>1483</v>
          </cell>
          <cell r="G85">
            <v>1069</v>
          </cell>
          <cell r="H85">
            <v>0</v>
          </cell>
          <cell r="I85">
            <v>400</v>
          </cell>
        </row>
        <row r="86">
          <cell r="B86">
            <v>5285</v>
          </cell>
          <cell r="C86">
            <v>1674</v>
          </cell>
          <cell r="D86">
            <v>7897</v>
          </cell>
          <cell r="E86">
            <v>3528</v>
          </cell>
          <cell r="F86">
            <v>2595</v>
          </cell>
          <cell r="G86">
            <v>883</v>
          </cell>
          <cell r="H86">
            <v>1492</v>
          </cell>
          <cell r="I86">
            <v>895</v>
          </cell>
        </row>
        <row r="87">
          <cell r="B87">
            <v>1857</v>
          </cell>
          <cell r="C87">
            <v>237</v>
          </cell>
          <cell r="D87">
            <v>2914</v>
          </cell>
          <cell r="E87">
            <v>191</v>
          </cell>
          <cell r="F87">
            <v>1154</v>
          </cell>
          <cell r="G87">
            <v>616</v>
          </cell>
          <cell r="H87">
            <v>1694</v>
          </cell>
          <cell r="I87">
            <v>318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60</v>
          </cell>
          <cell r="G88">
            <v>0</v>
          </cell>
          <cell r="H88">
            <v>3</v>
          </cell>
          <cell r="I88">
            <v>0</v>
          </cell>
        </row>
        <row r="89">
          <cell r="B89">
            <v>4669</v>
          </cell>
          <cell r="C89">
            <v>1766</v>
          </cell>
          <cell r="D89">
            <v>203</v>
          </cell>
          <cell r="E89">
            <v>1239</v>
          </cell>
          <cell r="F89">
            <v>1698</v>
          </cell>
          <cell r="G89">
            <v>164</v>
          </cell>
          <cell r="H89">
            <v>496</v>
          </cell>
          <cell r="I89">
            <v>856</v>
          </cell>
        </row>
        <row r="90">
          <cell r="B90">
            <v>1047</v>
          </cell>
          <cell r="C90">
            <v>88</v>
          </cell>
          <cell r="D90">
            <v>1195</v>
          </cell>
          <cell r="E90">
            <v>232</v>
          </cell>
          <cell r="F90">
            <v>180</v>
          </cell>
          <cell r="G90">
            <v>142</v>
          </cell>
          <cell r="H90">
            <v>1126</v>
          </cell>
          <cell r="I90">
            <v>22</v>
          </cell>
        </row>
        <row r="91">
          <cell r="B91">
            <v>99</v>
          </cell>
          <cell r="C91">
            <v>1</v>
          </cell>
          <cell r="D91">
            <v>50</v>
          </cell>
          <cell r="E91">
            <v>426</v>
          </cell>
          <cell r="F91">
            <v>3120</v>
          </cell>
          <cell r="G91">
            <v>263</v>
          </cell>
          <cell r="H91">
            <v>72</v>
          </cell>
          <cell r="I91">
            <v>10</v>
          </cell>
        </row>
        <row r="92">
          <cell r="B92">
            <v>211</v>
          </cell>
          <cell r="C92">
            <v>61</v>
          </cell>
          <cell r="D92">
            <v>372</v>
          </cell>
          <cell r="E92">
            <v>74</v>
          </cell>
          <cell r="F92">
            <v>323</v>
          </cell>
          <cell r="G92">
            <v>21</v>
          </cell>
          <cell r="H92">
            <v>266</v>
          </cell>
          <cell r="I92">
            <v>6</v>
          </cell>
        </row>
        <row r="93">
          <cell r="B93">
            <v>8</v>
          </cell>
          <cell r="C93">
            <v>7</v>
          </cell>
          <cell r="D93">
            <v>0</v>
          </cell>
          <cell r="E93">
            <v>717</v>
          </cell>
          <cell r="F93">
            <v>190</v>
          </cell>
          <cell r="G93">
            <v>12</v>
          </cell>
          <cell r="H93">
            <v>17</v>
          </cell>
          <cell r="I93">
            <v>2</v>
          </cell>
        </row>
        <row r="94">
          <cell r="B94">
            <v>14</v>
          </cell>
          <cell r="C94">
            <v>0</v>
          </cell>
          <cell r="D94">
            <v>5</v>
          </cell>
          <cell r="E94">
            <v>3769</v>
          </cell>
          <cell r="F94">
            <v>895</v>
          </cell>
          <cell r="G94">
            <v>109</v>
          </cell>
          <cell r="H94">
            <v>0</v>
          </cell>
          <cell r="I94">
            <v>0</v>
          </cell>
        </row>
        <row r="95">
          <cell r="B95">
            <v>614</v>
          </cell>
          <cell r="C95">
            <v>34</v>
          </cell>
          <cell r="D95">
            <v>20</v>
          </cell>
          <cell r="E95">
            <v>262</v>
          </cell>
          <cell r="F95">
            <v>650</v>
          </cell>
          <cell r="G95">
            <v>90</v>
          </cell>
          <cell r="H95">
            <v>25</v>
          </cell>
          <cell r="I95">
            <v>42</v>
          </cell>
        </row>
        <row r="97">
          <cell r="B97">
            <v>1</v>
          </cell>
          <cell r="C97">
            <v>0</v>
          </cell>
          <cell r="D97">
            <v>0</v>
          </cell>
          <cell r="E97">
            <v>686</v>
          </cell>
          <cell r="F97">
            <v>425</v>
          </cell>
          <cell r="G97">
            <v>349</v>
          </cell>
          <cell r="H97">
            <v>4</v>
          </cell>
          <cell r="I97">
            <v>0</v>
          </cell>
        </row>
        <row r="98">
          <cell r="B98">
            <v>13180</v>
          </cell>
          <cell r="C98">
            <v>315</v>
          </cell>
          <cell r="D98">
            <v>0</v>
          </cell>
          <cell r="E98">
            <v>0</v>
          </cell>
          <cell r="F98">
            <v>0</v>
          </cell>
          <cell r="G98">
            <v>3</v>
          </cell>
          <cell r="H98">
            <v>2</v>
          </cell>
          <cell r="I98">
            <v>25</v>
          </cell>
        </row>
        <row r="99">
          <cell r="B99">
            <v>0</v>
          </cell>
          <cell r="C99">
            <v>4245</v>
          </cell>
          <cell r="D99">
            <v>90</v>
          </cell>
          <cell r="E99">
            <v>227</v>
          </cell>
          <cell r="F99">
            <v>2900</v>
          </cell>
          <cell r="G99">
            <v>54</v>
          </cell>
          <cell r="H99">
            <v>0</v>
          </cell>
          <cell r="I99">
            <v>410</v>
          </cell>
        </row>
        <row r="100">
          <cell r="B100">
            <v>1385</v>
          </cell>
          <cell r="C100">
            <v>1364</v>
          </cell>
          <cell r="D100">
            <v>3577</v>
          </cell>
          <cell r="E100">
            <v>1094</v>
          </cell>
          <cell r="F100">
            <v>482</v>
          </cell>
          <cell r="G100">
            <v>2268</v>
          </cell>
          <cell r="H100">
            <v>457</v>
          </cell>
          <cell r="I100">
            <v>205</v>
          </cell>
        </row>
        <row r="101">
          <cell r="B101">
            <v>355</v>
          </cell>
          <cell r="C101">
            <v>0</v>
          </cell>
          <cell r="D101">
            <v>562</v>
          </cell>
          <cell r="E101">
            <v>0</v>
          </cell>
          <cell r="F101">
            <v>0</v>
          </cell>
          <cell r="G101">
            <v>334</v>
          </cell>
          <cell r="H101">
            <v>748</v>
          </cell>
          <cell r="I101">
            <v>200</v>
          </cell>
        </row>
        <row r="102">
          <cell r="B102">
            <v>938</v>
          </cell>
          <cell r="C102">
            <v>376</v>
          </cell>
          <cell r="D102">
            <v>0</v>
          </cell>
          <cell r="E102">
            <v>0</v>
          </cell>
          <cell r="F102">
            <v>14348</v>
          </cell>
          <cell r="G102">
            <v>610</v>
          </cell>
          <cell r="H102">
            <v>250</v>
          </cell>
          <cell r="I102">
            <v>2982</v>
          </cell>
        </row>
        <row r="103">
          <cell r="B103">
            <v>1895</v>
          </cell>
          <cell r="C103">
            <v>5373</v>
          </cell>
          <cell r="D103">
            <v>0</v>
          </cell>
          <cell r="E103">
            <v>5</v>
          </cell>
          <cell r="F103">
            <v>485</v>
          </cell>
          <cell r="G103">
            <v>0</v>
          </cell>
          <cell r="H103">
            <v>0</v>
          </cell>
          <cell r="I103">
            <v>22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2391</v>
          </cell>
          <cell r="G104">
            <v>89</v>
          </cell>
          <cell r="H104">
            <v>0</v>
          </cell>
          <cell r="I104">
            <v>45</v>
          </cell>
        </row>
        <row r="105">
          <cell r="B105">
            <v>39776</v>
          </cell>
          <cell r="C105">
            <v>8554</v>
          </cell>
          <cell r="D105">
            <v>77489</v>
          </cell>
          <cell r="E105">
            <v>3499</v>
          </cell>
          <cell r="F105">
            <v>25129</v>
          </cell>
          <cell r="G105">
            <v>76693</v>
          </cell>
          <cell r="H105">
            <v>11352</v>
          </cell>
          <cell r="I105">
            <v>0</v>
          </cell>
        </row>
        <row r="106">
          <cell r="B106">
            <v>129814</v>
          </cell>
          <cell r="C106">
            <v>128950</v>
          </cell>
          <cell r="D106">
            <v>12547</v>
          </cell>
          <cell r="E106">
            <v>196712</v>
          </cell>
          <cell r="F106">
            <v>41888</v>
          </cell>
          <cell r="G106">
            <v>128803</v>
          </cell>
          <cell r="H106">
            <v>22393</v>
          </cell>
          <cell r="I106">
            <v>17063</v>
          </cell>
        </row>
      </sheetData>
      <sheetData sheetId="8">
        <row r="74">
          <cell r="B74">
            <v>5120</v>
          </cell>
          <cell r="C74">
            <v>142257</v>
          </cell>
          <cell r="D74">
            <v>98515</v>
          </cell>
          <cell r="E74">
            <v>45872</v>
          </cell>
          <cell r="F74">
            <v>170</v>
          </cell>
          <cell r="G74">
            <v>0</v>
          </cell>
          <cell r="H74">
            <v>3590</v>
          </cell>
          <cell r="I74">
            <v>5197</v>
          </cell>
        </row>
        <row r="75">
          <cell r="B75">
            <v>2263</v>
          </cell>
          <cell r="C75">
            <v>1505</v>
          </cell>
          <cell r="D75">
            <v>1202</v>
          </cell>
          <cell r="E75">
            <v>2021</v>
          </cell>
          <cell r="F75">
            <v>5210</v>
          </cell>
          <cell r="G75">
            <v>2317</v>
          </cell>
          <cell r="H75">
            <v>15999</v>
          </cell>
          <cell r="I75">
            <v>1660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B77">
            <v>3875</v>
          </cell>
          <cell r="C77">
            <v>100797</v>
          </cell>
          <cell r="D77">
            <v>0</v>
          </cell>
          <cell r="E77">
            <v>230</v>
          </cell>
          <cell r="F77">
            <v>16807</v>
          </cell>
          <cell r="G77">
            <v>5407</v>
          </cell>
          <cell r="H77">
            <v>108</v>
          </cell>
          <cell r="I77">
            <v>26707</v>
          </cell>
        </row>
        <row r="78">
          <cell r="B78">
            <v>0</v>
          </cell>
          <cell r="C78">
            <v>0</v>
          </cell>
          <cell r="D78">
            <v>1581</v>
          </cell>
          <cell r="E78">
            <v>1</v>
          </cell>
          <cell r="F78">
            <v>35</v>
          </cell>
          <cell r="G78">
            <v>0</v>
          </cell>
          <cell r="H78">
            <v>5633</v>
          </cell>
          <cell r="I78">
            <v>375</v>
          </cell>
        </row>
        <row r="79">
          <cell r="B79">
            <v>2574</v>
          </cell>
          <cell r="C79">
            <v>297</v>
          </cell>
          <cell r="D79">
            <v>5221</v>
          </cell>
          <cell r="E79">
            <v>1006</v>
          </cell>
          <cell r="F79">
            <v>5979</v>
          </cell>
          <cell r="G79">
            <v>14818</v>
          </cell>
          <cell r="H79">
            <v>28498</v>
          </cell>
          <cell r="I79">
            <v>0</v>
          </cell>
        </row>
        <row r="80">
          <cell r="B80">
            <v>663</v>
          </cell>
          <cell r="C80">
            <v>76</v>
          </cell>
          <cell r="D80">
            <v>816</v>
          </cell>
          <cell r="E80">
            <v>102</v>
          </cell>
          <cell r="F80">
            <v>180</v>
          </cell>
          <cell r="G80">
            <v>9919</v>
          </cell>
          <cell r="H80">
            <v>1885</v>
          </cell>
          <cell r="I80">
            <v>0</v>
          </cell>
        </row>
        <row r="81">
          <cell r="B81">
            <v>94</v>
          </cell>
          <cell r="C81">
            <v>20</v>
          </cell>
          <cell r="D81">
            <v>0</v>
          </cell>
          <cell r="E81">
            <v>172</v>
          </cell>
          <cell r="F81">
            <v>70</v>
          </cell>
          <cell r="G81">
            <v>504</v>
          </cell>
          <cell r="H81">
            <v>400</v>
          </cell>
          <cell r="I81">
            <v>0</v>
          </cell>
        </row>
        <row r="82">
          <cell r="B82">
            <v>549</v>
          </cell>
          <cell r="C82">
            <v>270</v>
          </cell>
          <cell r="D82">
            <v>2545</v>
          </cell>
          <cell r="E82">
            <v>0</v>
          </cell>
          <cell r="F82">
            <v>985</v>
          </cell>
          <cell r="G82">
            <v>481</v>
          </cell>
          <cell r="H82">
            <v>5909</v>
          </cell>
          <cell r="I82">
            <v>61</v>
          </cell>
        </row>
        <row r="83">
          <cell r="B83">
            <v>758</v>
          </cell>
          <cell r="C83">
            <v>495</v>
          </cell>
          <cell r="D83">
            <v>93</v>
          </cell>
          <cell r="E83">
            <v>675</v>
          </cell>
          <cell r="F83">
            <v>942</v>
          </cell>
          <cell r="G83">
            <v>410</v>
          </cell>
          <cell r="H83">
            <v>2506</v>
          </cell>
          <cell r="I83">
            <v>90</v>
          </cell>
        </row>
        <row r="84">
          <cell r="B84">
            <v>21</v>
          </cell>
          <cell r="C84">
            <v>431</v>
          </cell>
          <cell r="D84">
            <v>0</v>
          </cell>
          <cell r="E84">
            <v>59</v>
          </cell>
          <cell r="F84">
            <v>883</v>
          </cell>
          <cell r="G84">
            <v>2981</v>
          </cell>
          <cell r="H84">
            <v>0</v>
          </cell>
          <cell r="I84">
            <v>355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1145</v>
          </cell>
          <cell r="F85">
            <v>305</v>
          </cell>
          <cell r="G85">
            <v>48</v>
          </cell>
          <cell r="H85">
            <v>20</v>
          </cell>
          <cell r="I85">
            <v>0</v>
          </cell>
        </row>
        <row r="86">
          <cell r="B86">
            <v>292</v>
          </cell>
          <cell r="C86">
            <v>1832</v>
          </cell>
          <cell r="D86">
            <v>536</v>
          </cell>
          <cell r="E86">
            <v>1857</v>
          </cell>
          <cell r="F86">
            <v>2254</v>
          </cell>
          <cell r="G86">
            <v>1168</v>
          </cell>
          <cell r="H86">
            <v>0</v>
          </cell>
          <cell r="I86">
            <v>504</v>
          </cell>
        </row>
        <row r="87">
          <cell r="B87">
            <v>4165</v>
          </cell>
          <cell r="C87">
            <v>2186</v>
          </cell>
          <cell r="D87">
            <v>3904</v>
          </cell>
          <cell r="E87">
            <v>5181</v>
          </cell>
          <cell r="F87">
            <v>3444</v>
          </cell>
          <cell r="G87">
            <v>1068</v>
          </cell>
          <cell r="H87">
            <v>1759</v>
          </cell>
          <cell r="I87">
            <v>1127</v>
          </cell>
        </row>
        <row r="88">
          <cell r="B88">
            <v>944</v>
          </cell>
          <cell r="C88">
            <v>239</v>
          </cell>
          <cell r="D88">
            <v>1070</v>
          </cell>
          <cell r="E88">
            <v>360</v>
          </cell>
          <cell r="F88">
            <v>1664</v>
          </cell>
          <cell r="G88">
            <v>675</v>
          </cell>
          <cell r="H88">
            <v>842</v>
          </cell>
          <cell r="I88">
            <v>175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3</v>
          </cell>
          <cell r="H89">
            <v>0</v>
          </cell>
          <cell r="I89">
            <v>0</v>
          </cell>
        </row>
        <row r="90">
          <cell r="B90">
            <v>1790</v>
          </cell>
          <cell r="C90">
            <v>2335</v>
          </cell>
          <cell r="D90">
            <v>107</v>
          </cell>
          <cell r="E90">
            <v>601</v>
          </cell>
          <cell r="F90">
            <v>1556</v>
          </cell>
          <cell r="G90">
            <v>183</v>
          </cell>
          <cell r="H90">
            <v>93</v>
          </cell>
          <cell r="I90">
            <v>942</v>
          </cell>
        </row>
        <row r="91">
          <cell r="B91">
            <v>940</v>
          </cell>
          <cell r="C91">
            <v>121</v>
          </cell>
          <cell r="D91">
            <v>385</v>
          </cell>
          <cell r="E91">
            <v>1177</v>
          </cell>
          <cell r="F91">
            <v>394</v>
          </cell>
          <cell r="G91">
            <v>191</v>
          </cell>
          <cell r="H91">
            <v>951</v>
          </cell>
          <cell r="I91">
            <v>10</v>
          </cell>
        </row>
        <row r="92">
          <cell r="B92">
            <v>41</v>
          </cell>
          <cell r="C92">
            <v>1</v>
          </cell>
          <cell r="D92">
            <v>424</v>
          </cell>
          <cell r="E92">
            <v>157</v>
          </cell>
          <cell r="F92">
            <v>1325</v>
          </cell>
          <cell r="G92">
            <v>1177</v>
          </cell>
          <cell r="H92">
            <v>866</v>
          </cell>
          <cell r="I92">
            <v>4</v>
          </cell>
        </row>
        <row r="93">
          <cell r="B93">
            <v>115</v>
          </cell>
          <cell r="C93">
            <v>63</v>
          </cell>
          <cell r="D93">
            <v>170</v>
          </cell>
          <cell r="E93">
            <v>97</v>
          </cell>
          <cell r="F93">
            <v>569</v>
          </cell>
          <cell r="G93">
            <v>35</v>
          </cell>
          <cell r="H93">
            <v>115</v>
          </cell>
          <cell r="I93">
            <v>20</v>
          </cell>
        </row>
        <row r="94">
          <cell r="B94">
            <v>22</v>
          </cell>
          <cell r="C94">
            <v>3</v>
          </cell>
          <cell r="D94">
            <v>0</v>
          </cell>
          <cell r="E94">
            <v>23</v>
          </cell>
          <cell r="F94">
            <v>220</v>
          </cell>
          <cell r="G94">
            <v>37</v>
          </cell>
          <cell r="H94">
            <v>1</v>
          </cell>
          <cell r="I94">
            <v>0</v>
          </cell>
        </row>
        <row r="95">
          <cell r="B95">
            <v>101</v>
          </cell>
          <cell r="C95">
            <v>0</v>
          </cell>
          <cell r="D95">
            <v>50</v>
          </cell>
          <cell r="E95">
            <v>3813</v>
          </cell>
          <cell r="F95">
            <v>175</v>
          </cell>
          <cell r="G95">
            <v>118</v>
          </cell>
          <cell r="H95">
            <v>130</v>
          </cell>
          <cell r="I95">
            <v>5</v>
          </cell>
        </row>
        <row r="96">
          <cell r="B96">
            <v>513</v>
          </cell>
          <cell r="C96">
            <v>17</v>
          </cell>
          <cell r="D96">
            <v>0</v>
          </cell>
          <cell r="E96">
            <v>183</v>
          </cell>
          <cell r="F96">
            <v>844</v>
          </cell>
          <cell r="G96">
            <v>40</v>
          </cell>
          <cell r="H96">
            <v>5</v>
          </cell>
          <cell r="I96">
            <v>22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2</v>
          </cell>
          <cell r="C98">
            <v>0</v>
          </cell>
          <cell r="D98">
            <v>0</v>
          </cell>
          <cell r="E98">
            <v>487</v>
          </cell>
          <cell r="F98">
            <v>195</v>
          </cell>
          <cell r="G98">
            <v>75</v>
          </cell>
          <cell r="H98">
            <v>6</v>
          </cell>
          <cell r="I98">
            <v>0</v>
          </cell>
        </row>
        <row r="99">
          <cell r="B99">
            <v>14755</v>
          </cell>
          <cell r="C99">
            <v>1324</v>
          </cell>
          <cell r="D99">
            <v>0</v>
          </cell>
          <cell r="E99">
            <v>526</v>
          </cell>
          <cell r="F99">
            <v>1874</v>
          </cell>
          <cell r="G99">
            <v>97</v>
          </cell>
          <cell r="H99">
            <v>51</v>
          </cell>
          <cell r="I99">
            <v>676</v>
          </cell>
        </row>
        <row r="100">
          <cell r="B100">
            <v>1</v>
          </cell>
          <cell r="C100">
            <v>4198</v>
          </cell>
          <cell r="D100">
            <v>0</v>
          </cell>
          <cell r="E100">
            <v>320</v>
          </cell>
          <cell r="F100">
            <v>3858</v>
          </cell>
          <cell r="G100">
            <v>72</v>
          </cell>
          <cell r="H100">
            <v>0</v>
          </cell>
          <cell r="I100">
            <v>223</v>
          </cell>
        </row>
        <row r="101">
          <cell r="B101">
            <v>1204</v>
          </cell>
          <cell r="C101">
            <v>1325</v>
          </cell>
          <cell r="D101">
            <v>4474</v>
          </cell>
          <cell r="E101">
            <v>830</v>
          </cell>
          <cell r="F101">
            <v>456</v>
          </cell>
          <cell r="G101">
            <v>2214</v>
          </cell>
          <cell r="H101">
            <v>424</v>
          </cell>
          <cell r="I101">
            <v>145</v>
          </cell>
        </row>
        <row r="102">
          <cell r="B102">
            <v>253</v>
          </cell>
          <cell r="C102">
            <v>0</v>
          </cell>
          <cell r="D102">
            <v>56</v>
          </cell>
          <cell r="E102">
            <v>0</v>
          </cell>
          <cell r="F102">
            <v>0</v>
          </cell>
          <cell r="G102">
            <v>387</v>
          </cell>
          <cell r="H102">
            <v>1292</v>
          </cell>
          <cell r="I102">
            <v>0</v>
          </cell>
        </row>
        <row r="103">
          <cell r="B103">
            <v>27</v>
          </cell>
          <cell r="C103">
            <v>3855</v>
          </cell>
          <cell r="D103">
            <v>0</v>
          </cell>
          <cell r="E103">
            <v>478</v>
          </cell>
          <cell r="F103">
            <v>8393</v>
          </cell>
          <cell r="G103">
            <v>0</v>
          </cell>
          <cell r="H103">
            <v>0</v>
          </cell>
          <cell r="I103">
            <v>1872</v>
          </cell>
        </row>
        <row r="104">
          <cell r="B104">
            <v>1302</v>
          </cell>
          <cell r="C104">
            <v>5988</v>
          </cell>
          <cell r="D104">
            <v>18</v>
          </cell>
          <cell r="E104">
            <v>0</v>
          </cell>
          <cell r="F104">
            <v>225</v>
          </cell>
          <cell r="G104">
            <v>0</v>
          </cell>
          <cell r="H104">
            <v>0</v>
          </cell>
          <cell r="I104">
            <v>224</v>
          </cell>
        </row>
        <row r="105">
          <cell r="B105">
            <v>25</v>
          </cell>
          <cell r="C105">
            <v>0</v>
          </cell>
          <cell r="D105">
            <v>0</v>
          </cell>
          <cell r="E105">
            <v>0</v>
          </cell>
          <cell r="F105">
            <v>3000</v>
          </cell>
          <cell r="G105">
            <v>0</v>
          </cell>
          <cell r="H105">
            <v>13</v>
          </cell>
          <cell r="I105">
            <v>140</v>
          </cell>
        </row>
        <row r="106">
          <cell r="B106">
            <v>35141</v>
          </cell>
          <cell r="C106">
            <v>8579</v>
          </cell>
          <cell r="D106">
            <v>80777</v>
          </cell>
          <cell r="E106">
            <v>5097</v>
          </cell>
          <cell r="F106">
            <v>69257</v>
          </cell>
          <cell r="G106">
            <v>105928</v>
          </cell>
          <cell r="H106">
            <v>13666</v>
          </cell>
          <cell r="I106">
            <v>376</v>
          </cell>
        </row>
        <row r="107">
          <cell r="B107">
            <v>130027</v>
          </cell>
          <cell r="C107">
            <v>129662</v>
          </cell>
          <cell r="D107">
            <v>11164</v>
          </cell>
          <cell r="E107">
            <v>199223</v>
          </cell>
          <cell r="F107">
            <v>41771</v>
          </cell>
          <cell r="G107">
            <v>128948</v>
          </cell>
          <cell r="H107">
            <v>26715</v>
          </cell>
          <cell r="I107">
            <v>30110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</sheetData>
      <sheetData sheetId="9">
        <row r="84">
          <cell r="B84">
            <v>5265</v>
          </cell>
          <cell r="C84">
            <v>71402</v>
          </cell>
          <cell r="D84">
            <v>31225</v>
          </cell>
          <cell r="E84">
            <v>36142</v>
          </cell>
          <cell r="F84">
            <v>1115</v>
          </cell>
          <cell r="G84">
            <v>0</v>
          </cell>
          <cell r="H84">
            <v>4983</v>
          </cell>
          <cell r="I84">
            <v>5072</v>
          </cell>
        </row>
        <row r="85">
          <cell r="B85">
            <v>4457</v>
          </cell>
          <cell r="C85">
            <v>1444</v>
          </cell>
          <cell r="D85">
            <v>3393</v>
          </cell>
          <cell r="E85">
            <v>1966</v>
          </cell>
          <cell r="F85">
            <v>4715</v>
          </cell>
          <cell r="G85">
            <v>4346</v>
          </cell>
          <cell r="H85">
            <v>23370</v>
          </cell>
          <cell r="I85">
            <v>1641</v>
          </cell>
        </row>
        <row r="86">
          <cell r="B86">
            <v>0</v>
          </cell>
          <cell r="C86">
            <v>0</v>
          </cell>
          <cell r="D86">
            <v>2520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1520</v>
          </cell>
          <cell r="C87">
            <v>85105</v>
          </cell>
          <cell r="D87">
            <v>460</v>
          </cell>
          <cell r="E87">
            <v>1358</v>
          </cell>
          <cell r="F87">
            <v>8310</v>
          </cell>
          <cell r="G87">
            <v>13440</v>
          </cell>
          <cell r="H87">
            <v>748</v>
          </cell>
          <cell r="I87">
            <v>36000</v>
          </cell>
        </row>
        <row r="88">
          <cell r="B88">
            <v>0</v>
          </cell>
          <cell r="C88">
            <v>44</v>
          </cell>
          <cell r="D88">
            <v>1084</v>
          </cell>
          <cell r="E88">
            <v>0</v>
          </cell>
          <cell r="F88">
            <v>25</v>
          </cell>
          <cell r="G88">
            <v>10</v>
          </cell>
          <cell r="H88">
            <v>4849</v>
          </cell>
          <cell r="I88">
            <v>100</v>
          </cell>
        </row>
        <row r="89">
          <cell r="B89">
            <v>1315</v>
          </cell>
          <cell r="C89">
            <v>102</v>
          </cell>
          <cell r="D89">
            <v>9451</v>
          </cell>
          <cell r="E89">
            <v>1250</v>
          </cell>
          <cell r="F89">
            <v>1693</v>
          </cell>
          <cell r="G89">
            <v>5984</v>
          </cell>
          <cell r="H89">
            <v>74461</v>
          </cell>
          <cell r="I89">
            <v>0</v>
          </cell>
        </row>
        <row r="90">
          <cell r="B90">
            <v>110</v>
          </cell>
          <cell r="C90">
            <v>161</v>
          </cell>
          <cell r="D90">
            <v>1718</v>
          </cell>
          <cell r="E90">
            <v>158</v>
          </cell>
          <cell r="F90">
            <v>220</v>
          </cell>
          <cell r="G90">
            <v>6531</v>
          </cell>
          <cell r="H90">
            <v>5587</v>
          </cell>
          <cell r="I90">
            <v>0</v>
          </cell>
        </row>
        <row r="91">
          <cell r="B91">
            <v>0</v>
          </cell>
          <cell r="C91">
            <v>0</v>
          </cell>
          <cell r="D91">
            <v>83</v>
          </cell>
          <cell r="E91">
            <v>10</v>
          </cell>
          <cell r="F91">
            <v>160</v>
          </cell>
          <cell r="G91">
            <v>747</v>
          </cell>
          <cell r="H91">
            <v>2707</v>
          </cell>
          <cell r="I91">
            <v>0</v>
          </cell>
        </row>
        <row r="92">
          <cell r="B92">
            <v>3042</v>
          </cell>
          <cell r="C92">
            <v>379</v>
          </cell>
          <cell r="D92">
            <v>3920</v>
          </cell>
          <cell r="E92">
            <v>189</v>
          </cell>
          <cell r="F92">
            <v>646</v>
          </cell>
          <cell r="G92">
            <v>637</v>
          </cell>
          <cell r="H92">
            <v>9218</v>
          </cell>
          <cell r="I92">
            <v>75</v>
          </cell>
        </row>
        <row r="93">
          <cell r="B93">
            <v>533</v>
          </cell>
          <cell r="C93">
            <v>252</v>
          </cell>
          <cell r="D93">
            <v>60</v>
          </cell>
          <cell r="E93">
            <v>631</v>
          </cell>
          <cell r="F93">
            <v>865</v>
          </cell>
          <cell r="G93">
            <v>245</v>
          </cell>
          <cell r="H93">
            <v>2621</v>
          </cell>
          <cell r="I93">
            <v>190</v>
          </cell>
        </row>
        <row r="94">
          <cell r="B94">
            <v>12</v>
          </cell>
          <cell r="C94">
            <v>497</v>
          </cell>
          <cell r="D94">
            <v>0</v>
          </cell>
          <cell r="E94">
            <v>17</v>
          </cell>
          <cell r="F94">
            <v>1002</v>
          </cell>
          <cell r="G94">
            <v>4133</v>
          </cell>
          <cell r="H94">
            <v>0</v>
          </cell>
          <cell r="I94">
            <v>225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238</v>
          </cell>
          <cell r="F95">
            <v>475</v>
          </cell>
          <cell r="G95">
            <v>5</v>
          </cell>
          <cell r="H95">
            <v>0</v>
          </cell>
          <cell r="I95">
            <v>0</v>
          </cell>
        </row>
        <row r="96">
          <cell r="B96">
            <v>209</v>
          </cell>
          <cell r="C96">
            <v>3096</v>
          </cell>
          <cell r="D96">
            <v>425</v>
          </cell>
          <cell r="E96">
            <v>698</v>
          </cell>
          <cell r="F96">
            <v>1924</v>
          </cell>
          <cell r="G96">
            <v>1937</v>
          </cell>
          <cell r="H96">
            <v>15</v>
          </cell>
          <cell r="I96">
            <v>568</v>
          </cell>
        </row>
        <row r="97">
          <cell r="B97">
            <v>4578</v>
          </cell>
          <cell r="C97">
            <v>1428</v>
          </cell>
          <cell r="D97">
            <v>4399</v>
          </cell>
          <cell r="E97">
            <v>4082</v>
          </cell>
          <cell r="F97">
            <v>2568</v>
          </cell>
          <cell r="G97">
            <v>874</v>
          </cell>
          <cell r="H97">
            <v>1925</v>
          </cell>
          <cell r="I97">
            <v>1026</v>
          </cell>
        </row>
        <row r="98">
          <cell r="B98">
            <v>744</v>
          </cell>
          <cell r="C98">
            <v>313</v>
          </cell>
          <cell r="D98">
            <v>334</v>
          </cell>
          <cell r="E98">
            <v>341</v>
          </cell>
          <cell r="F98">
            <v>1407</v>
          </cell>
          <cell r="G98">
            <v>960</v>
          </cell>
          <cell r="H98">
            <v>1120</v>
          </cell>
          <cell r="I98">
            <v>226</v>
          </cell>
        </row>
        <row r="99">
          <cell r="B99">
            <v>2</v>
          </cell>
          <cell r="C99">
            <v>0</v>
          </cell>
          <cell r="D99">
            <v>0</v>
          </cell>
          <cell r="E99">
            <v>64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1502</v>
          </cell>
          <cell r="C100">
            <v>3312</v>
          </cell>
          <cell r="D100">
            <v>104</v>
          </cell>
          <cell r="E100">
            <v>711</v>
          </cell>
          <cell r="F100">
            <v>3118</v>
          </cell>
          <cell r="G100">
            <v>181</v>
          </cell>
          <cell r="H100">
            <v>228</v>
          </cell>
          <cell r="I100">
            <v>2046</v>
          </cell>
        </row>
        <row r="101">
          <cell r="B101">
            <v>799</v>
          </cell>
          <cell r="C101">
            <v>113</v>
          </cell>
          <cell r="D101">
            <v>18</v>
          </cell>
          <cell r="E101">
            <v>143</v>
          </cell>
          <cell r="F101">
            <v>200</v>
          </cell>
          <cell r="G101">
            <v>504</v>
          </cell>
          <cell r="H101">
            <v>607</v>
          </cell>
          <cell r="I101">
            <v>11</v>
          </cell>
        </row>
        <row r="102">
          <cell r="B102">
            <v>72</v>
          </cell>
          <cell r="C102">
            <v>0</v>
          </cell>
          <cell r="D102">
            <v>858</v>
          </cell>
          <cell r="E102">
            <v>422</v>
          </cell>
          <cell r="F102">
            <v>1948</v>
          </cell>
          <cell r="G102">
            <v>2996</v>
          </cell>
          <cell r="H102">
            <v>8772</v>
          </cell>
          <cell r="I102">
            <v>0</v>
          </cell>
        </row>
        <row r="103">
          <cell r="B103">
            <v>36</v>
          </cell>
          <cell r="C103">
            <v>88</v>
          </cell>
          <cell r="D103">
            <v>12</v>
          </cell>
          <cell r="E103">
            <v>144</v>
          </cell>
          <cell r="F103">
            <v>414</v>
          </cell>
          <cell r="G103">
            <v>11</v>
          </cell>
          <cell r="H103">
            <v>80</v>
          </cell>
          <cell r="I103">
            <v>3</v>
          </cell>
        </row>
        <row r="104">
          <cell r="B104">
            <v>20</v>
          </cell>
          <cell r="C104">
            <v>6</v>
          </cell>
          <cell r="D104">
            <v>0</v>
          </cell>
          <cell r="E104">
            <v>771</v>
          </cell>
          <cell r="F104">
            <v>165</v>
          </cell>
          <cell r="G104">
            <v>86</v>
          </cell>
          <cell r="H104">
            <v>3</v>
          </cell>
          <cell r="I104">
            <v>0</v>
          </cell>
        </row>
        <row r="105">
          <cell r="B105">
            <v>107</v>
          </cell>
          <cell r="C105">
            <v>0</v>
          </cell>
          <cell r="D105">
            <v>0</v>
          </cell>
          <cell r="E105">
            <v>3019</v>
          </cell>
          <cell r="F105">
            <v>900</v>
          </cell>
          <cell r="G105">
            <v>327</v>
          </cell>
          <cell r="H105">
            <v>125</v>
          </cell>
          <cell r="I105">
            <v>0</v>
          </cell>
        </row>
        <row r="106">
          <cell r="B106">
            <v>560</v>
          </cell>
          <cell r="C106">
            <v>17</v>
          </cell>
          <cell r="D106">
            <v>0</v>
          </cell>
          <cell r="E106">
            <v>163</v>
          </cell>
          <cell r="F106">
            <v>735</v>
          </cell>
          <cell r="G106">
            <v>0</v>
          </cell>
          <cell r="H106">
            <v>4</v>
          </cell>
          <cell r="I106">
            <v>0</v>
          </cell>
        </row>
        <row r="108">
          <cell r="B108">
            <v>4</v>
          </cell>
          <cell r="C108">
            <v>1</v>
          </cell>
          <cell r="D108">
            <v>0</v>
          </cell>
          <cell r="E108">
            <v>988</v>
          </cell>
          <cell r="F108">
            <v>280</v>
          </cell>
          <cell r="G108">
            <v>125</v>
          </cell>
          <cell r="H108">
            <v>0</v>
          </cell>
        </row>
        <row r="109">
          <cell r="B109">
            <v>23201</v>
          </cell>
          <cell r="C109">
            <v>1541</v>
          </cell>
          <cell r="D109">
            <v>29</v>
          </cell>
          <cell r="E109">
            <v>1326</v>
          </cell>
          <cell r="F109">
            <v>3288</v>
          </cell>
          <cell r="G109">
            <v>634</v>
          </cell>
          <cell r="H109">
            <v>122</v>
          </cell>
          <cell r="I109">
            <v>823</v>
          </cell>
        </row>
        <row r="110">
          <cell r="B110">
            <v>113</v>
          </cell>
          <cell r="C110">
            <v>4753</v>
          </cell>
          <cell r="D110">
            <v>90</v>
          </cell>
          <cell r="E110">
            <v>463</v>
          </cell>
          <cell r="F110">
            <v>1496</v>
          </cell>
          <cell r="G110">
            <v>74</v>
          </cell>
          <cell r="H110">
            <v>2</v>
          </cell>
          <cell r="I110">
            <v>436</v>
          </cell>
        </row>
        <row r="111">
          <cell r="B111">
            <v>1166</v>
          </cell>
          <cell r="C111">
            <v>1360</v>
          </cell>
          <cell r="D111">
            <v>3389</v>
          </cell>
          <cell r="E111">
            <v>645</v>
          </cell>
          <cell r="F111">
            <v>345</v>
          </cell>
          <cell r="G111">
            <v>1812</v>
          </cell>
          <cell r="H111">
            <v>944</v>
          </cell>
          <cell r="I111">
            <v>34</v>
          </cell>
        </row>
        <row r="112">
          <cell r="B112">
            <v>140</v>
          </cell>
          <cell r="C112">
            <v>7</v>
          </cell>
          <cell r="D112">
            <v>18</v>
          </cell>
          <cell r="E112">
            <v>0</v>
          </cell>
          <cell r="F112">
            <v>0</v>
          </cell>
          <cell r="G112">
            <v>405</v>
          </cell>
          <cell r="H112">
            <v>535</v>
          </cell>
          <cell r="I112">
            <v>110</v>
          </cell>
        </row>
        <row r="113">
          <cell r="B113">
            <v>123</v>
          </cell>
          <cell r="C113">
            <v>7616</v>
          </cell>
          <cell r="D113">
            <v>800</v>
          </cell>
          <cell r="E113">
            <v>1526</v>
          </cell>
          <cell r="F113">
            <v>5272</v>
          </cell>
          <cell r="G113">
            <v>310</v>
          </cell>
          <cell r="H113">
            <v>0</v>
          </cell>
          <cell r="I113">
            <v>3222</v>
          </cell>
        </row>
        <row r="114">
          <cell r="B114">
            <v>1045</v>
          </cell>
          <cell r="C114">
            <v>5995</v>
          </cell>
          <cell r="D114">
            <v>2</v>
          </cell>
          <cell r="E114">
            <v>3</v>
          </cell>
          <cell r="F114">
            <v>5</v>
          </cell>
          <cell r="G114">
            <v>0</v>
          </cell>
          <cell r="H114">
            <v>0</v>
          </cell>
          <cell r="I114">
            <v>287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1026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34121</v>
          </cell>
          <cell r="C116">
            <v>8569</v>
          </cell>
          <cell r="D116">
            <v>75676</v>
          </cell>
          <cell r="E116">
            <v>5869</v>
          </cell>
          <cell r="F116">
            <v>11970</v>
          </cell>
          <cell r="G116">
            <v>76899</v>
          </cell>
          <cell r="H116">
            <v>12040</v>
          </cell>
          <cell r="I116">
            <v>403</v>
          </cell>
        </row>
        <row r="117">
          <cell r="B117">
            <v>134419</v>
          </cell>
          <cell r="C117">
            <v>130312</v>
          </cell>
          <cell r="D117">
            <v>9535</v>
          </cell>
          <cell r="E117">
            <v>194938</v>
          </cell>
          <cell r="F117">
            <v>33275</v>
          </cell>
          <cell r="G117">
            <v>128735</v>
          </cell>
          <cell r="H117">
            <v>25818</v>
          </cell>
          <cell r="I117">
            <v>4080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</sheetData>
      <sheetData sheetId="10">
        <row r="55">
          <cell r="B55">
            <v>200</v>
          </cell>
          <cell r="C55">
            <v>158663</v>
          </cell>
          <cell r="D55">
            <v>55822</v>
          </cell>
          <cell r="E55">
            <v>70115</v>
          </cell>
          <cell r="F55">
            <v>4145</v>
          </cell>
          <cell r="G55">
            <v>0</v>
          </cell>
          <cell r="H55">
            <v>6437</v>
          </cell>
          <cell r="I55">
            <v>1533</v>
          </cell>
        </row>
        <row r="56">
          <cell r="B56">
            <v>2747</v>
          </cell>
          <cell r="C56">
            <v>3866</v>
          </cell>
          <cell r="D56">
            <v>1506</v>
          </cell>
          <cell r="E56">
            <v>2310</v>
          </cell>
          <cell r="F56">
            <v>4730</v>
          </cell>
          <cell r="G56">
            <v>4670</v>
          </cell>
          <cell r="H56">
            <v>13882</v>
          </cell>
          <cell r="I56">
            <v>2980</v>
          </cell>
        </row>
        <row r="57">
          <cell r="B57">
            <v>207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1520</v>
          </cell>
          <cell r="C58">
            <v>85400</v>
          </cell>
          <cell r="D58">
            <v>410</v>
          </cell>
          <cell r="E58">
            <v>1310</v>
          </cell>
          <cell r="F58">
            <v>8100</v>
          </cell>
          <cell r="G58">
            <v>13700</v>
          </cell>
          <cell r="H58">
            <v>760</v>
          </cell>
          <cell r="I58">
            <v>36100</v>
          </cell>
        </row>
        <row r="59">
          <cell r="B59">
            <v>2</v>
          </cell>
          <cell r="C59">
            <v>2</v>
          </cell>
          <cell r="D59">
            <v>290</v>
          </cell>
          <cell r="E59">
            <v>30</v>
          </cell>
          <cell r="F59">
            <v>90</v>
          </cell>
          <cell r="G59">
            <v>59</v>
          </cell>
          <cell r="H59">
            <v>600</v>
          </cell>
          <cell r="I59">
            <v>1036</v>
          </cell>
        </row>
        <row r="60">
          <cell r="B60">
            <v>41</v>
          </cell>
          <cell r="C60">
            <v>107</v>
          </cell>
          <cell r="D60">
            <v>1082</v>
          </cell>
          <cell r="E60">
            <v>2033</v>
          </cell>
          <cell r="F60">
            <v>495</v>
          </cell>
          <cell r="G60">
            <v>741</v>
          </cell>
          <cell r="H60">
            <v>10896</v>
          </cell>
          <cell r="I60">
            <v>0</v>
          </cell>
        </row>
        <row r="61">
          <cell r="B61">
            <v>0</v>
          </cell>
          <cell r="C61">
            <v>151</v>
          </cell>
          <cell r="D61">
            <v>0</v>
          </cell>
          <cell r="E61">
            <v>28</v>
          </cell>
          <cell r="F61">
            <v>25</v>
          </cell>
          <cell r="G61">
            <v>349</v>
          </cell>
          <cell r="H61">
            <v>764</v>
          </cell>
          <cell r="I61">
            <v>4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56</v>
          </cell>
          <cell r="H62">
            <v>367</v>
          </cell>
          <cell r="I62">
            <v>0</v>
          </cell>
        </row>
        <row r="63">
          <cell r="B63">
            <v>2707</v>
          </cell>
          <cell r="C63">
            <v>425</v>
          </cell>
          <cell r="D63">
            <v>5643</v>
          </cell>
          <cell r="E63">
            <v>209</v>
          </cell>
          <cell r="F63">
            <v>746</v>
          </cell>
          <cell r="G63">
            <v>727</v>
          </cell>
          <cell r="H63">
            <v>7033</v>
          </cell>
          <cell r="I63">
            <v>64</v>
          </cell>
        </row>
        <row r="64">
          <cell r="B64">
            <v>248</v>
          </cell>
          <cell r="C64">
            <v>1581</v>
          </cell>
          <cell r="D64">
            <v>79</v>
          </cell>
          <cell r="E64">
            <v>682</v>
          </cell>
          <cell r="F64">
            <v>438</v>
          </cell>
          <cell r="G64">
            <v>190</v>
          </cell>
          <cell r="H64">
            <v>3220</v>
          </cell>
          <cell r="I64">
            <v>180</v>
          </cell>
        </row>
        <row r="65">
          <cell r="B65">
            <v>15</v>
          </cell>
          <cell r="C65">
            <v>50</v>
          </cell>
          <cell r="D65">
            <v>0</v>
          </cell>
          <cell r="E65">
            <v>11</v>
          </cell>
          <cell r="F65">
            <v>510</v>
          </cell>
          <cell r="G65">
            <v>1893</v>
          </cell>
          <cell r="H65">
            <v>0</v>
          </cell>
          <cell r="I65">
            <v>207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1255</v>
          </cell>
          <cell r="F66">
            <v>455</v>
          </cell>
          <cell r="G66">
            <v>112</v>
          </cell>
          <cell r="H66">
            <v>0</v>
          </cell>
          <cell r="I66">
            <v>0</v>
          </cell>
        </row>
        <row r="67">
          <cell r="B67">
            <v>211</v>
          </cell>
          <cell r="C67">
            <v>2425</v>
          </cell>
          <cell r="D67">
            <v>43</v>
          </cell>
          <cell r="E67">
            <v>950</v>
          </cell>
          <cell r="F67">
            <v>1748</v>
          </cell>
          <cell r="G67">
            <v>1963</v>
          </cell>
          <cell r="H67">
            <v>0</v>
          </cell>
          <cell r="I67">
            <v>686</v>
          </cell>
        </row>
        <row r="68">
          <cell r="B68">
            <v>4456</v>
          </cell>
          <cell r="C68">
            <v>1140</v>
          </cell>
          <cell r="D68">
            <v>2635</v>
          </cell>
          <cell r="E68">
            <v>5723</v>
          </cell>
          <cell r="F68">
            <v>2525</v>
          </cell>
          <cell r="G68">
            <v>865</v>
          </cell>
          <cell r="H68">
            <v>1665</v>
          </cell>
          <cell r="I68">
            <v>1187</v>
          </cell>
        </row>
        <row r="69">
          <cell r="B69">
            <v>681</v>
          </cell>
          <cell r="C69">
            <v>404</v>
          </cell>
          <cell r="D69">
            <v>416</v>
          </cell>
          <cell r="E69">
            <v>430</v>
          </cell>
          <cell r="F69">
            <v>1200</v>
          </cell>
          <cell r="G69">
            <v>931</v>
          </cell>
          <cell r="H69">
            <v>253</v>
          </cell>
          <cell r="I69">
            <v>166</v>
          </cell>
        </row>
        <row r="71">
          <cell r="B71">
            <v>1357</v>
          </cell>
          <cell r="C71">
            <v>4446</v>
          </cell>
          <cell r="D71">
            <v>123</v>
          </cell>
          <cell r="E71">
            <v>858</v>
          </cell>
          <cell r="F71">
            <v>1656</v>
          </cell>
          <cell r="G71">
            <v>113</v>
          </cell>
          <cell r="H71">
            <v>87</v>
          </cell>
          <cell r="I71">
            <v>403</v>
          </cell>
        </row>
        <row r="72">
          <cell r="B72">
            <v>731</v>
          </cell>
          <cell r="C72">
            <v>105</v>
          </cell>
          <cell r="D72">
            <v>18</v>
          </cell>
          <cell r="E72">
            <v>87</v>
          </cell>
          <cell r="F72">
            <v>579</v>
          </cell>
          <cell r="G72">
            <v>664</v>
          </cell>
          <cell r="H72">
            <v>129</v>
          </cell>
          <cell r="I72">
            <v>15</v>
          </cell>
        </row>
        <row r="73">
          <cell r="B73">
            <v>40</v>
          </cell>
          <cell r="C73">
            <v>0</v>
          </cell>
          <cell r="D73">
            <v>749</v>
          </cell>
          <cell r="E73">
            <v>727</v>
          </cell>
          <cell r="F73">
            <v>551</v>
          </cell>
          <cell r="G73">
            <v>2025</v>
          </cell>
          <cell r="H73">
            <v>383</v>
          </cell>
          <cell r="I73">
            <v>5</v>
          </cell>
        </row>
        <row r="74">
          <cell r="B74">
            <v>75</v>
          </cell>
          <cell r="C74">
            <v>53</v>
          </cell>
          <cell r="D74">
            <v>17</v>
          </cell>
          <cell r="E74">
            <v>81</v>
          </cell>
          <cell r="F74">
            <v>450</v>
          </cell>
          <cell r="G74">
            <v>0</v>
          </cell>
          <cell r="H74">
            <v>44</v>
          </cell>
          <cell r="I74">
            <v>13</v>
          </cell>
        </row>
        <row r="75">
          <cell r="B75">
            <v>10</v>
          </cell>
          <cell r="C75">
            <v>0</v>
          </cell>
          <cell r="D75">
            <v>0</v>
          </cell>
          <cell r="E75">
            <v>640</v>
          </cell>
          <cell r="F75">
            <v>115</v>
          </cell>
          <cell r="G75">
            <v>31</v>
          </cell>
          <cell r="H75">
            <v>0</v>
          </cell>
          <cell r="I75">
            <v>2</v>
          </cell>
        </row>
        <row r="76">
          <cell r="B76">
            <v>77</v>
          </cell>
          <cell r="C76">
            <v>0</v>
          </cell>
          <cell r="D76">
            <v>0</v>
          </cell>
          <cell r="E76">
            <v>5</v>
          </cell>
          <cell r="F76">
            <v>1075</v>
          </cell>
          <cell r="G76">
            <v>405</v>
          </cell>
          <cell r="H76">
            <v>625</v>
          </cell>
          <cell r="I76">
            <v>3</v>
          </cell>
        </row>
        <row r="77">
          <cell r="B77">
            <v>516</v>
          </cell>
          <cell r="C77">
            <v>7</v>
          </cell>
          <cell r="D77">
            <v>0</v>
          </cell>
          <cell r="E77">
            <v>140</v>
          </cell>
          <cell r="F77">
            <v>1217</v>
          </cell>
          <cell r="G77">
            <v>3</v>
          </cell>
          <cell r="H77">
            <v>0</v>
          </cell>
          <cell r="I77">
            <v>8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352</v>
          </cell>
          <cell r="F79">
            <v>195</v>
          </cell>
          <cell r="G79">
            <v>155</v>
          </cell>
          <cell r="H79">
            <v>23</v>
          </cell>
          <cell r="I79">
            <v>0</v>
          </cell>
        </row>
        <row r="80">
          <cell r="B80">
            <v>15128</v>
          </cell>
          <cell r="C80">
            <v>3362</v>
          </cell>
          <cell r="D80">
            <v>150</v>
          </cell>
          <cell r="E80">
            <v>1124</v>
          </cell>
          <cell r="F80">
            <v>4466</v>
          </cell>
          <cell r="G80">
            <v>1282</v>
          </cell>
          <cell r="H80">
            <v>75</v>
          </cell>
          <cell r="I80">
            <v>466</v>
          </cell>
        </row>
        <row r="81">
          <cell r="B81">
            <v>138</v>
          </cell>
          <cell r="C81">
            <v>1307</v>
          </cell>
          <cell r="D81">
            <v>80</v>
          </cell>
          <cell r="E81">
            <v>420</v>
          </cell>
          <cell r="F81">
            <v>1706</v>
          </cell>
          <cell r="G81">
            <v>335</v>
          </cell>
          <cell r="H81">
            <v>0</v>
          </cell>
          <cell r="I81">
            <v>405</v>
          </cell>
        </row>
        <row r="82">
          <cell r="B82">
            <v>1120</v>
          </cell>
          <cell r="C82">
            <v>1218</v>
          </cell>
          <cell r="D82">
            <v>3593</v>
          </cell>
          <cell r="E82">
            <v>883</v>
          </cell>
          <cell r="F82">
            <v>324</v>
          </cell>
          <cell r="G82">
            <v>1802</v>
          </cell>
          <cell r="H82">
            <v>1128</v>
          </cell>
          <cell r="I82">
            <v>126</v>
          </cell>
        </row>
        <row r="83">
          <cell r="B83">
            <v>258</v>
          </cell>
          <cell r="C83">
            <v>7</v>
          </cell>
          <cell r="D83">
            <v>0</v>
          </cell>
          <cell r="E83">
            <v>0</v>
          </cell>
          <cell r="F83">
            <v>0</v>
          </cell>
          <cell r="G83">
            <v>768</v>
          </cell>
          <cell r="H83">
            <v>175</v>
          </cell>
          <cell r="I83">
            <v>0</v>
          </cell>
        </row>
        <row r="84">
          <cell r="B84">
            <v>1284</v>
          </cell>
          <cell r="C84">
            <v>8762</v>
          </cell>
          <cell r="D84">
            <v>0</v>
          </cell>
          <cell r="E84">
            <v>1516</v>
          </cell>
          <cell r="F84">
            <v>3800</v>
          </cell>
          <cell r="G84">
            <v>726</v>
          </cell>
          <cell r="H84">
            <v>0</v>
          </cell>
          <cell r="I84">
            <v>2687</v>
          </cell>
        </row>
        <row r="85">
          <cell r="B85">
            <v>1520</v>
          </cell>
          <cell r="C85">
            <v>6193</v>
          </cell>
          <cell r="D85">
            <v>18</v>
          </cell>
          <cell r="E85">
            <v>150</v>
          </cell>
          <cell r="F85">
            <v>135</v>
          </cell>
          <cell r="G85">
            <v>0</v>
          </cell>
          <cell r="H85">
            <v>0</v>
          </cell>
          <cell r="I85">
            <v>172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1140</v>
          </cell>
          <cell r="G86">
            <v>0</v>
          </cell>
          <cell r="H86">
            <v>0</v>
          </cell>
          <cell r="I86">
            <v>119</v>
          </cell>
        </row>
        <row r="87">
          <cell r="B87">
            <v>37362</v>
          </cell>
          <cell r="C87">
            <v>8616</v>
          </cell>
          <cell r="D87">
            <v>84028</v>
          </cell>
          <cell r="E87">
            <v>3417</v>
          </cell>
          <cell r="F87">
            <v>23059</v>
          </cell>
          <cell r="G87">
            <v>76899</v>
          </cell>
          <cell r="H87">
            <v>18105</v>
          </cell>
          <cell r="I87">
            <v>373</v>
          </cell>
        </row>
        <row r="88">
          <cell r="B88">
            <v>136311</v>
          </cell>
          <cell r="C88">
            <v>130765</v>
          </cell>
          <cell r="D88">
            <v>9286</v>
          </cell>
          <cell r="E88">
            <v>190993</v>
          </cell>
          <cell r="F88">
            <v>41378</v>
          </cell>
          <cell r="G88">
            <v>128842</v>
          </cell>
          <cell r="H88">
            <v>26080</v>
          </cell>
          <cell r="I88">
            <v>3778</v>
          </cell>
        </row>
      </sheetData>
      <sheetData sheetId="11">
        <row r="56">
          <cell r="B56">
            <v>1245</v>
          </cell>
          <cell r="C56">
            <v>197867</v>
          </cell>
          <cell r="D56">
            <v>116012</v>
          </cell>
          <cell r="E56">
            <v>68145</v>
          </cell>
          <cell r="F56">
            <v>1937</v>
          </cell>
          <cell r="G56">
            <v>0</v>
          </cell>
          <cell r="H56">
            <v>11096</v>
          </cell>
          <cell r="I56">
            <v>2133</v>
          </cell>
        </row>
        <row r="57">
          <cell r="B57">
            <v>1964</v>
          </cell>
          <cell r="C57">
            <v>3275</v>
          </cell>
          <cell r="D57">
            <v>1868</v>
          </cell>
          <cell r="E57">
            <v>1554</v>
          </cell>
          <cell r="F57">
            <v>4345</v>
          </cell>
          <cell r="G57">
            <v>5554</v>
          </cell>
          <cell r="H57">
            <v>11456</v>
          </cell>
          <cell r="I57">
            <v>3873</v>
          </cell>
        </row>
        <row r="58">
          <cell r="B58">
            <v>40</v>
          </cell>
          <cell r="C58">
            <v>0</v>
          </cell>
          <cell r="D58">
            <v>25</v>
          </cell>
          <cell r="E58">
            <v>0</v>
          </cell>
          <cell r="F58">
            <v>0</v>
          </cell>
          <cell r="G58">
            <v>50</v>
          </cell>
          <cell r="H58">
            <v>620</v>
          </cell>
          <cell r="I58">
            <v>0</v>
          </cell>
        </row>
        <row r="59">
          <cell r="B59">
            <v>1530</v>
          </cell>
          <cell r="C59">
            <v>85000</v>
          </cell>
          <cell r="D59">
            <v>408</v>
          </cell>
          <cell r="E59">
            <v>1320</v>
          </cell>
          <cell r="F59">
            <v>8095</v>
          </cell>
          <cell r="G59">
            <v>13980</v>
          </cell>
          <cell r="H59">
            <v>765</v>
          </cell>
          <cell r="I59">
            <v>36000</v>
          </cell>
        </row>
        <row r="60">
          <cell r="B60">
            <v>0</v>
          </cell>
          <cell r="C60">
            <v>0</v>
          </cell>
          <cell r="D60">
            <v>351</v>
          </cell>
          <cell r="E60">
            <v>0</v>
          </cell>
          <cell r="F60">
            <v>4</v>
          </cell>
          <cell r="G60">
            <v>0</v>
          </cell>
          <cell r="H60">
            <v>709</v>
          </cell>
          <cell r="I60">
            <v>441</v>
          </cell>
        </row>
        <row r="61">
          <cell r="B61">
            <v>31</v>
          </cell>
          <cell r="C61">
            <v>0</v>
          </cell>
          <cell r="D61">
            <v>0</v>
          </cell>
          <cell r="E61">
            <v>5776</v>
          </cell>
          <cell r="F61">
            <v>890</v>
          </cell>
          <cell r="G61">
            <v>480</v>
          </cell>
          <cell r="H61">
            <v>11089</v>
          </cell>
          <cell r="I61">
            <v>0</v>
          </cell>
        </row>
        <row r="62">
          <cell r="B62">
            <v>57</v>
          </cell>
          <cell r="C62">
            <v>70</v>
          </cell>
          <cell r="D62">
            <v>0</v>
          </cell>
          <cell r="E62">
            <v>20</v>
          </cell>
          <cell r="F62">
            <v>40</v>
          </cell>
          <cell r="G62">
            <v>433</v>
          </cell>
          <cell r="H62">
            <v>2134</v>
          </cell>
          <cell r="I62">
            <v>0</v>
          </cell>
        </row>
        <row r="63">
          <cell r="B63">
            <v>2</v>
          </cell>
          <cell r="C63">
            <v>80</v>
          </cell>
          <cell r="D63">
            <v>0</v>
          </cell>
          <cell r="E63">
            <v>0</v>
          </cell>
          <cell r="F63">
            <v>10</v>
          </cell>
          <cell r="G63">
            <v>0</v>
          </cell>
          <cell r="H63">
            <v>1453</v>
          </cell>
          <cell r="I63">
            <v>0</v>
          </cell>
        </row>
        <row r="64">
          <cell r="B64">
            <v>3376</v>
          </cell>
          <cell r="C64">
            <v>480</v>
          </cell>
          <cell r="D64">
            <v>4253</v>
          </cell>
          <cell r="E64">
            <v>128</v>
          </cell>
          <cell r="F64">
            <v>390</v>
          </cell>
          <cell r="G64">
            <v>988</v>
          </cell>
          <cell r="H64">
            <v>4650</v>
          </cell>
          <cell r="I64">
            <v>18</v>
          </cell>
        </row>
        <row r="65">
          <cell r="B65">
            <v>455</v>
          </cell>
          <cell r="C65">
            <v>712</v>
          </cell>
          <cell r="D65">
            <v>122</v>
          </cell>
          <cell r="E65">
            <v>361</v>
          </cell>
          <cell r="F65">
            <v>844</v>
          </cell>
          <cell r="G65">
            <v>382</v>
          </cell>
          <cell r="H65">
            <v>3881</v>
          </cell>
          <cell r="I65">
            <v>388</v>
          </cell>
        </row>
        <row r="66">
          <cell r="B66">
            <v>0</v>
          </cell>
          <cell r="C66">
            <v>17</v>
          </cell>
          <cell r="D66">
            <v>0</v>
          </cell>
          <cell r="E66">
            <v>0</v>
          </cell>
          <cell r="F66">
            <v>618</v>
          </cell>
          <cell r="G66">
            <v>1344</v>
          </cell>
          <cell r="H66">
            <v>0</v>
          </cell>
          <cell r="I66">
            <v>1128</v>
          </cell>
        </row>
        <row r="67">
          <cell r="B67">
            <v>0</v>
          </cell>
          <cell r="C67">
            <v>0</v>
          </cell>
          <cell r="D67">
            <v>1303</v>
          </cell>
          <cell r="E67">
            <v>3845</v>
          </cell>
          <cell r="F67">
            <v>200</v>
          </cell>
          <cell r="G67">
            <v>0</v>
          </cell>
          <cell r="H67">
            <v>1</v>
          </cell>
          <cell r="I67">
            <v>0</v>
          </cell>
        </row>
        <row r="68">
          <cell r="B68">
            <v>254</v>
          </cell>
          <cell r="C68">
            <v>26385</v>
          </cell>
          <cell r="D68">
            <v>17</v>
          </cell>
          <cell r="E68">
            <v>392</v>
          </cell>
          <cell r="F68">
            <v>1355</v>
          </cell>
          <cell r="G68">
            <v>1576</v>
          </cell>
          <cell r="H68">
            <v>0</v>
          </cell>
          <cell r="I68">
            <v>606</v>
          </cell>
        </row>
        <row r="69">
          <cell r="B69">
            <v>6122</v>
          </cell>
          <cell r="C69">
            <v>1705</v>
          </cell>
          <cell r="D69">
            <v>1526</v>
          </cell>
          <cell r="E69">
            <v>4739</v>
          </cell>
          <cell r="F69">
            <v>3428</v>
          </cell>
          <cell r="G69">
            <v>823</v>
          </cell>
          <cell r="H69">
            <v>1771</v>
          </cell>
          <cell r="I69">
            <v>1000</v>
          </cell>
        </row>
        <row r="70">
          <cell r="B70">
            <v>638</v>
          </cell>
          <cell r="C70">
            <v>684</v>
          </cell>
          <cell r="D70">
            <v>109</v>
          </cell>
          <cell r="E70">
            <v>390</v>
          </cell>
          <cell r="F70">
            <v>1434</v>
          </cell>
          <cell r="G70">
            <v>723</v>
          </cell>
          <cell r="H70">
            <v>67</v>
          </cell>
          <cell r="I70">
            <v>119</v>
          </cell>
        </row>
        <row r="72">
          <cell r="B72">
            <v>2063</v>
          </cell>
          <cell r="C72">
            <v>4195</v>
          </cell>
          <cell r="D72">
            <v>173</v>
          </cell>
          <cell r="E72">
            <v>390</v>
          </cell>
          <cell r="F72">
            <v>1778</v>
          </cell>
          <cell r="G72">
            <v>450</v>
          </cell>
          <cell r="H72">
            <v>418</v>
          </cell>
          <cell r="I72">
            <v>1106</v>
          </cell>
        </row>
        <row r="73">
          <cell r="B73">
            <v>941</v>
          </cell>
          <cell r="C73">
            <v>98</v>
          </cell>
          <cell r="D73">
            <v>88</v>
          </cell>
          <cell r="E73">
            <v>166</v>
          </cell>
          <cell r="F73">
            <v>716</v>
          </cell>
          <cell r="G73">
            <v>573</v>
          </cell>
          <cell r="H73">
            <v>154</v>
          </cell>
          <cell r="I73">
            <v>14</v>
          </cell>
        </row>
        <row r="74">
          <cell r="B74">
            <v>50</v>
          </cell>
          <cell r="C74">
            <v>0</v>
          </cell>
          <cell r="D74">
            <v>573</v>
          </cell>
          <cell r="E74">
            <v>1301</v>
          </cell>
          <cell r="F74">
            <v>323</v>
          </cell>
          <cell r="G74">
            <v>67</v>
          </cell>
          <cell r="H74">
            <v>190</v>
          </cell>
          <cell r="I74">
            <v>0</v>
          </cell>
        </row>
        <row r="75">
          <cell r="B75">
            <v>300</v>
          </cell>
          <cell r="C75">
            <v>15</v>
          </cell>
          <cell r="D75">
            <v>45</v>
          </cell>
          <cell r="E75">
            <v>156</v>
          </cell>
          <cell r="F75">
            <v>427</v>
          </cell>
          <cell r="G75">
            <v>6</v>
          </cell>
          <cell r="H75">
            <v>18</v>
          </cell>
          <cell r="I75">
            <v>7</v>
          </cell>
        </row>
        <row r="76">
          <cell r="B76">
            <v>9</v>
          </cell>
          <cell r="C76">
            <v>6</v>
          </cell>
          <cell r="D76">
            <v>0</v>
          </cell>
          <cell r="E76">
            <v>847</v>
          </cell>
          <cell r="F76">
            <v>475</v>
          </cell>
          <cell r="G76">
            <v>101</v>
          </cell>
          <cell r="H76">
            <v>20</v>
          </cell>
          <cell r="I76">
            <v>0</v>
          </cell>
        </row>
        <row r="77">
          <cell r="B77">
            <v>75</v>
          </cell>
          <cell r="C77">
            <v>0</v>
          </cell>
          <cell r="D77">
            <v>102</v>
          </cell>
          <cell r="E77">
            <v>2035</v>
          </cell>
          <cell r="F77">
            <v>870</v>
          </cell>
          <cell r="G77">
            <v>339</v>
          </cell>
          <cell r="H77">
            <v>225</v>
          </cell>
          <cell r="I77">
            <v>11</v>
          </cell>
        </row>
        <row r="78">
          <cell r="B78">
            <v>636</v>
          </cell>
          <cell r="C78">
            <v>6</v>
          </cell>
          <cell r="D78">
            <v>0</v>
          </cell>
          <cell r="E78">
            <v>164</v>
          </cell>
          <cell r="F78">
            <v>965</v>
          </cell>
          <cell r="G78">
            <v>0</v>
          </cell>
          <cell r="H78">
            <v>0</v>
          </cell>
          <cell r="I78">
            <v>7</v>
          </cell>
        </row>
        <row r="80">
          <cell r="B80">
            <v>0</v>
          </cell>
          <cell r="C80">
            <v>1</v>
          </cell>
          <cell r="D80">
            <v>0</v>
          </cell>
          <cell r="E80">
            <v>500</v>
          </cell>
          <cell r="F80">
            <v>200</v>
          </cell>
          <cell r="G80">
            <v>199</v>
          </cell>
          <cell r="H80">
            <v>0</v>
          </cell>
          <cell r="I80">
            <v>0</v>
          </cell>
        </row>
        <row r="81">
          <cell r="B81">
            <v>9969</v>
          </cell>
          <cell r="C81">
            <v>1552</v>
          </cell>
          <cell r="D81">
            <v>2028</v>
          </cell>
          <cell r="E81">
            <v>1215</v>
          </cell>
          <cell r="F81">
            <v>3230</v>
          </cell>
          <cell r="G81">
            <v>1122</v>
          </cell>
          <cell r="H81">
            <v>81</v>
          </cell>
          <cell r="I81">
            <v>488</v>
          </cell>
        </row>
        <row r="82">
          <cell r="B82">
            <v>150</v>
          </cell>
          <cell r="C82">
            <v>3400</v>
          </cell>
          <cell r="D82">
            <v>126</v>
          </cell>
          <cell r="E82">
            <v>392</v>
          </cell>
          <cell r="F82">
            <v>1994</v>
          </cell>
          <cell r="G82">
            <v>279</v>
          </cell>
          <cell r="H82">
            <v>0</v>
          </cell>
          <cell r="I82">
            <v>362</v>
          </cell>
        </row>
        <row r="83">
          <cell r="B83">
            <v>1385</v>
          </cell>
          <cell r="C83">
            <v>685</v>
          </cell>
          <cell r="D83">
            <v>2996</v>
          </cell>
          <cell r="E83">
            <v>761</v>
          </cell>
          <cell r="F83">
            <v>375</v>
          </cell>
          <cell r="G83">
            <v>1626</v>
          </cell>
          <cell r="H83">
            <v>959</v>
          </cell>
          <cell r="I83">
            <v>89</v>
          </cell>
        </row>
        <row r="84">
          <cell r="B84">
            <v>276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683</v>
          </cell>
          <cell r="H84">
            <v>55</v>
          </cell>
          <cell r="I84">
            <v>63</v>
          </cell>
        </row>
        <row r="85">
          <cell r="B85">
            <v>8210</v>
          </cell>
          <cell r="C85">
            <v>7983</v>
          </cell>
          <cell r="D85">
            <v>46</v>
          </cell>
          <cell r="E85">
            <v>1435</v>
          </cell>
          <cell r="F85">
            <v>4543</v>
          </cell>
          <cell r="G85">
            <v>944</v>
          </cell>
          <cell r="H85">
            <v>102</v>
          </cell>
          <cell r="I85">
            <v>2255</v>
          </cell>
        </row>
        <row r="86">
          <cell r="B86">
            <v>690</v>
          </cell>
          <cell r="C86">
            <v>5964</v>
          </cell>
          <cell r="D86">
            <v>14</v>
          </cell>
          <cell r="E86">
            <v>0</v>
          </cell>
          <cell r="F86">
            <v>335</v>
          </cell>
          <cell r="G86">
            <v>0</v>
          </cell>
          <cell r="H86">
            <v>0</v>
          </cell>
          <cell r="I86">
            <v>96</v>
          </cell>
        </row>
        <row r="87">
          <cell r="B87">
            <v>275</v>
          </cell>
          <cell r="C87">
            <v>231</v>
          </cell>
          <cell r="D87">
            <v>0</v>
          </cell>
          <cell r="E87">
            <v>0</v>
          </cell>
          <cell r="F87">
            <v>1851</v>
          </cell>
          <cell r="G87">
            <v>207</v>
          </cell>
          <cell r="H87">
            <v>0</v>
          </cell>
          <cell r="I87">
            <v>120</v>
          </cell>
        </row>
        <row r="88">
          <cell r="B88">
            <v>36153</v>
          </cell>
          <cell r="C88">
            <v>8652</v>
          </cell>
          <cell r="D88">
            <v>77154</v>
          </cell>
          <cell r="E88">
            <v>4735</v>
          </cell>
          <cell r="F88">
            <v>22225</v>
          </cell>
          <cell r="G88">
            <v>76894</v>
          </cell>
          <cell r="H88">
            <v>15319</v>
          </cell>
          <cell r="I88">
            <v>564</v>
          </cell>
        </row>
        <row r="89">
          <cell r="B89">
            <v>135163</v>
          </cell>
          <cell r="C89">
            <v>131157</v>
          </cell>
          <cell r="D89">
            <v>8757</v>
          </cell>
          <cell r="E89">
            <v>196225</v>
          </cell>
          <cell r="F89">
            <v>32174</v>
          </cell>
          <cell r="G89">
            <v>128388</v>
          </cell>
          <cell r="H89">
            <v>24242</v>
          </cell>
          <cell r="I89">
            <v>3982</v>
          </cell>
        </row>
      </sheetData>
      <sheetData sheetId="12">
        <row r="84">
          <cell r="B84">
            <v>1454</v>
          </cell>
          <cell r="C84">
            <v>134695</v>
          </cell>
          <cell r="D84">
            <v>81744</v>
          </cell>
          <cell r="E84">
            <v>43082</v>
          </cell>
          <cell r="F84">
            <v>7433</v>
          </cell>
          <cell r="G84">
            <v>0</v>
          </cell>
          <cell r="H84">
            <v>23400</v>
          </cell>
          <cell r="I84">
            <v>2688</v>
          </cell>
        </row>
        <row r="85">
          <cell r="B85">
            <v>1033</v>
          </cell>
          <cell r="C85">
            <v>1260</v>
          </cell>
          <cell r="D85">
            <v>2144</v>
          </cell>
          <cell r="E85">
            <v>1699</v>
          </cell>
          <cell r="F85">
            <v>4455</v>
          </cell>
          <cell r="G85">
            <v>5975</v>
          </cell>
          <cell r="H85">
            <v>7449</v>
          </cell>
          <cell r="I85">
            <v>2095</v>
          </cell>
        </row>
        <row r="86">
          <cell r="B86">
            <v>0</v>
          </cell>
          <cell r="C86">
            <v>0</v>
          </cell>
          <cell r="D86">
            <v>617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1508</v>
          </cell>
          <cell r="C87">
            <v>85000</v>
          </cell>
          <cell r="D87">
            <v>452</v>
          </cell>
          <cell r="E87">
            <v>1395</v>
          </cell>
          <cell r="F87">
            <v>8300</v>
          </cell>
          <cell r="G87">
            <v>13505</v>
          </cell>
          <cell r="H87">
            <v>718</v>
          </cell>
          <cell r="I87">
            <v>36000</v>
          </cell>
        </row>
        <row r="88">
          <cell r="B88">
            <v>0</v>
          </cell>
          <cell r="C88">
            <v>0</v>
          </cell>
          <cell r="D88">
            <v>1139</v>
          </cell>
          <cell r="E88">
            <v>0</v>
          </cell>
          <cell r="F88">
            <v>7</v>
          </cell>
          <cell r="G88">
            <v>3</v>
          </cell>
          <cell r="H88">
            <v>12193</v>
          </cell>
          <cell r="I88">
            <v>24</v>
          </cell>
        </row>
        <row r="89">
          <cell r="B89">
            <v>1134</v>
          </cell>
          <cell r="C89">
            <v>23</v>
          </cell>
          <cell r="D89">
            <v>1937</v>
          </cell>
          <cell r="E89">
            <v>4513</v>
          </cell>
          <cell r="F89">
            <v>1330</v>
          </cell>
          <cell r="G89">
            <v>1285</v>
          </cell>
          <cell r="H89">
            <v>22598</v>
          </cell>
          <cell r="I89">
            <v>0</v>
          </cell>
        </row>
        <row r="90">
          <cell r="B90">
            <v>150</v>
          </cell>
          <cell r="C90">
            <v>136</v>
          </cell>
          <cell r="D90">
            <v>877</v>
          </cell>
          <cell r="E90">
            <v>161</v>
          </cell>
          <cell r="F90">
            <v>75</v>
          </cell>
          <cell r="G90">
            <v>3184</v>
          </cell>
          <cell r="H90">
            <v>3270</v>
          </cell>
          <cell r="I90">
            <v>0</v>
          </cell>
        </row>
        <row r="91">
          <cell r="B91">
            <v>85</v>
          </cell>
          <cell r="C91">
            <v>0</v>
          </cell>
          <cell r="D91">
            <v>0</v>
          </cell>
          <cell r="E91">
            <v>10</v>
          </cell>
          <cell r="F91">
            <v>60</v>
          </cell>
          <cell r="G91">
            <v>110</v>
          </cell>
          <cell r="H91">
            <v>125</v>
          </cell>
          <cell r="I91">
            <v>0</v>
          </cell>
        </row>
        <row r="92">
          <cell r="B92">
            <v>5325</v>
          </cell>
          <cell r="C92">
            <v>511</v>
          </cell>
          <cell r="D92">
            <v>5476</v>
          </cell>
          <cell r="E92">
            <v>65</v>
          </cell>
          <cell r="F92">
            <v>730</v>
          </cell>
          <cell r="G92">
            <v>1206</v>
          </cell>
          <cell r="H92">
            <v>4170</v>
          </cell>
          <cell r="I92">
            <v>18</v>
          </cell>
        </row>
        <row r="93">
          <cell r="B93">
            <v>477</v>
          </cell>
          <cell r="C93">
            <v>281</v>
          </cell>
          <cell r="D93">
            <v>77</v>
          </cell>
          <cell r="E93">
            <v>322</v>
          </cell>
          <cell r="F93">
            <v>557</v>
          </cell>
          <cell r="G93">
            <v>267</v>
          </cell>
          <cell r="H93">
            <v>3577</v>
          </cell>
          <cell r="I93">
            <v>199</v>
          </cell>
        </row>
        <row r="94">
          <cell r="B94">
            <v>10</v>
          </cell>
          <cell r="C94">
            <v>52</v>
          </cell>
          <cell r="D94">
            <v>0</v>
          </cell>
          <cell r="E94">
            <v>2</v>
          </cell>
          <cell r="F94">
            <v>1877</v>
          </cell>
          <cell r="G94">
            <v>1077</v>
          </cell>
          <cell r="H94">
            <v>10</v>
          </cell>
          <cell r="I94">
            <v>2884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1550</v>
          </cell>
          <cell r="F95">
            <v>950</v>
          </cell>
          <cell r="G95">
            <v>1200</v>
          </cell>
          <cell r="H95">
            <v>0</v>
          </cell>
          <cell r="I95">
            <v>0</v>
          </cell>
        </row>
        <row r="96">
          <cell r="B96">
            <v>384</v>
          </cell>
          <cell r="C96">
            <v>2217</v>
          </cell>
          <cell r="D96">
            <v>100</v>
          </cell>
          <cell r="E96">
            <v>701</v>
          </cell>
          <cell r="F96">
            <v>1417</v>
          </cell>
          <cell r="G96">
            <v>1589</v>
          </cell>
          <cell r="H96">
            <v>12</v>
          </cell>
          <cell r="I96">
            <v>519</v>
          </cell>
        </row>
        <row r="97">
          <cell r="B97">
            <v>6308</v>
          </cell>
          <cell r="C97">
            <v>1283</v>
          </cell>
          <cell r="D97">
            <v>6052</v>
          </cell>
          <cell r="E97">
            <v>5230</v>
          </cell>
          <cell r="F97">
            <v>3116</v>
          </cell>
          <cell r="G97">
            <v>734</v>
          </cell>
          <cell r="H97">
            <v>1682</v>
          </cell>
          <cell r="I97">
            <v>891</v>
          </cell>
        </row>
        <row r="98">
          <cell r="B98">
            <v>992</v>
          </cell>
          <cell r="C98">
            <v>727</v>
          </cell>
          <cell r="D98">
            <v>414</v>
          </cell>
          <cell r="E98">
            <v>379</v>
          </cell>
          <cell r="F98">
            <v>1368</v>
          </cell>
          <cell r="G98">
            <v>581</v>
          </cell>
          <cell r="H98">
            <v>94</v>
          </cell>
          <cell r="I98">
            <v>37</v>
          </cell>
        </row>
        <row r="99">
          <cell r="B99">
            <v>21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2126</v>
          </cell>
          <cell r="C100">
            <v>3712</v>
          </cell>
          <cell r="D100">
            <v>562</v>
          </cell>
          <cell r="E100">
            <v>537</v>
          </cell>
          <cell r="F100">
            <v>1457</v>
          </cell>
          <cell r="G100">
            <v>544</v>
          </cell>
          <cell r="H100">
            <v>502</v>
          </cell>
          <cell r="I100">
            <v>751</v>
          </cell>
        </row>
        <row r="101">
          <cell r="B101">
            <v>1160</v>
          </cell>
          <cell r="C101">
            <v>86</v>
          </cell>
          <cell r="D101">
            <v>64</v>
          </cell>
          <cell r="E101">
            <v>182</v>
          </cell>
          <cell r="F101">
            <v>460</v>
          </cell>
          <cell r="G101">
            <v>255</v>
          </cell>
          <cell r="H101">
            <v>197</v>
          </cell>
          <cell r="I101">
            <v>17</v>
          </cell>
        </row>
        <row r="102">
          <cell r="B102">
            <v>270</v>
          </cell>
          <cell r="C102">
            <v>0</v>
          </cell>
          <cell r="D102">
            <v>315</v>
          </cell>
          <cell r="E102">
            <v>65</v>
          </cell>
          <cell r="F102">
            <v>300</v>
          </cell>
          <cell r="G102">
            <v>198</v>
          </cell>
          <cell r="H102">
            <v>603</v>
          </cell>
          <cell r="I102">
            <v>0</v>
          </cell>
        </row>
        <row r="103">
          <cell r="B103">
            <v>331</v>
          </cell>
          <cell r="C103">
            <v>38</v>
          </cell>
          <cell r="D103">
            <v>39</v>
          </cell>
          <cell r="E103">
            <v>228</v>
          </cell>
          <cell r="F103">
            <v>397</v>
          </cell>
          <cell r="G103">
            <v>14</v>
          </cell>
          <cell r="H103">
            <v>14</v>
          </cell>
          <cell r="I103">
            <v>0</v>
          </cell>
        </row>
        <row r="104">
          <cell r="B104">
            <v>12</v>
          </cell>
          <cell r="C104">
            <v>0</v>
          </cell>
          <cell r="D104">
            <v>0</v>
          </cell>
          <cell r="E104">
            <v>836</v>
          </cell>
          <cell r="F104">
            <v>255</v>
          </cell>
          <cell r="G104">
            <v>122</v>
          </cell>
          <cell r="H104">
            <v>14</v>
          </cell>
          <cell r="I104">
            <v>0</v>
          </cell>
        </row>
        <row r="105">
          <cell r="B105">
            <v>98</v>
          </cell>
          <cell r="C105">
            <v>0</v>
          </cell>
          <cell r="D105">
            <v>45</v>
          </cell>
          <cell r="E105">
            <v>2607</v>
          </cell>
          <cell r="F105">
            <v>1240</v>
          </cell>
          <cell r="G105">
            <v>100</v>
          </cell>
          <cell r="H105">
            <v>250</v>
          </cell>
          <cell r="I105">
            <v>9</v>
          </cell>
        </row>
        <row r="106">
          <cell r="B106">
            <v>605</v>
          </cell>
          <cell r="C106">
            <v>1</v>
          </cell>
          <cell r="D106">
            <v>0</v>
          </cell>
          <cell r="E106">
            <v>219</v>
          </cell>
          <cell r="F106">
            <v>682</v>
          </cell>
          <cell r="G106">
            <v>4</v>
          </cell>
          <cell r="H106">
            <v>0</v>
          </cell>
          <cell r="I106">
            <v>10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454</v>
          </cell>
          <cell r="F108">
            <v>775</v>
          </cell>
          <cell r="G108">
            <v>273</v>
          </cell>
          <cell r="H108">
            <v>0</v>
          </cell>
          <cell r="I108">
            <v>0</v>
          </cell>
        </row>
        <row r="109">
          <cell r="B109">
            <v>11088</v>
          </cell>
          <cell r="C109">
            <v>208</v>
          </cell>
          <cell r="D109">
            <v>4461</v>
          </cell>
          <cell r="E109">
            <v>1429</v>
          </cell>
          <cell r="F109">
            <v>2829</v>
          </cell>
          <cell r="G109">
            <v>1738</v>
          </cell>
          <cell r="H109">
            <v>107</v>
          </cell>
          <cell r="I109">
            <v>150</v>
          </cell>
        </row>
        <row r="110">
          <cell r="B110">
            <v>160</v>
          </cell>
          <cell r="C110">
            <v>3483</v>
          </cell>
          <cell r="D110">
            <v>0</v>
          </cell>
          <cell r="E110">
            <v>342</v>
          </cell>
          <cell r="F110">
            <v>5233</v>
          </cell>
          <cell r="G110">
            <v>128</v>
          </cell>
          <cell r="H110">
            <v>10</v>
          </cell>
          <cell r="I110">
            <v>12</v>
          </cell>
        </row>
        <row r="111">
          <cell r="B111">
            <v>1495</v>
          </cell>
          <cell r="C111">
            <v>1319</v>
          </cell>
          <cell r="D111">
            <v>2482</v>
          </cell>
          <cell r="E111">
            <v>696</v>
          </cell>
          <cell r="F111">
            <v>336</v>
          </cell>
          <cell r="G111">
            <v>1476</v>
          </cell>
          <cell r="H111">
            <v>367</v>
          </cell>
          <cell r="I111">
            <v>131</v>
          </cell>
        </row>
        <row r="112">
          <cell r="B112">
            <v>300</v>
          </cell>
          <cell r="C112">
            <v>0</v>
          </cell>
          <cell r="D112">
            <v>72</v>
          </cell>
          <cell r="E112">
            <v>0</v>
          </cell>
          <cell r="F112">
            <v>0</v>
          </cell>
          <cell r="G112">
            <v>80</v>
          </cell>
          <cell r="H112">
            <v>200</v>
          </cell>
          <cell r="I112">
            <v>152</v>
          </cell>
        </row>
        <row r="113">
          <cell r="B113">
            <v>8765</v>
          </cell>
          <cell r="C113">
            <v>5891</v>
          </cell>
          <cell r="D113">
            <v>62</v>
          </cell>
          <cell r="E113">
            <v>3205</v>
          </cell>
          <cell r="F113">
            <v>6251</v>
          </cell>
          <cell r="G113">
            <v>2240</v>
          </cell>
          <cell r="H113">
            <v>225</v>
          </cell>
          <cell r="I113">
            <v>6185</v>
          </cell>
        </row>
        <row r="114">
          <cell r="B114">
            <v>432</v>
          </cell>
          <cell r="C114">
            <v>6323</v>
          </cell>
          <cell r="D114">
            <v>0</v>
          </cell>
          <cell r="E114">
            <v>87</v>
          </cell>
          <cell r="F114">
            <v>105</v>
          </cell>
          <cell r="G114">
            <v>0</v>
          </cell>
          <cell r="H114">
            <v>0</v>
          </cell>
          <cell r="I114">
            <v>15</v>
          </cell>
        </row>
        <row r="115">
          <cell r="B115">
            <v>375</v>
          </cell>
          <cell r="C115">
            <v>30</v>
          </cell>
          <cell r="D115">
            <v>0</v>
          </cell>
          <cell r="E115">
            <v>0</v>
          </cell>
          <cell r="F115">
            <v>2596</v>
          </cell>
          <cell r="G115">
            <v>1497</v>
          </cell>
          <cell r="H115">
            <v>0</v>
          </cell>
          <cell r="I115">
            <v>532</v>
          </cell>
        </row>
        <row r="116">
          <cell r="B116">
            <v>31445</v>
          </cell>
          <cell r="C116">
            <v>8677</v>
          </cell>
          <cell r="D116">
            <v>92396</v>
          </cell>
          <cell r="E116">
            <v>7570</v>
          </cell>
          <cell r="F116">
            <v>23019</v>
          </cell>
          <cell r="G116">
            <v>76904</v>
          </cell>
          <cell r="H116">
            <v>14563</v>
          </cell>
          <cell r="I116">
            <v>515</v>
          </cell>
        </row>
        <row r="117">
          <cell r="B117">
            <v>139968</v>
          </cell>
          <cell r="C117">
            <v>131545</v>
          </cell>
          <cell r="D117">
            <v>10521</v>
          </cell>
          <cell r="E117">
            <v>199071</v>
          </cell>
          <cell r="F117">
            <v>31061</v>
          </cell>
          <cell r="G117">
            <v>128716</v>
          </cell>
          <cell r="H117">
            <v>39594</v>
          </cell>
          <cell r="I117">
            <v>4087</v>
          </cell>
        </row>
      </sheetData>
      <sheetData sheetId="13">
        <row r="75">
          <cell r="B75">
            <v>5512</v>
          </cell>
          <cell r="C75">
            <v>51098</v>
          </cell>
          <cell r="D75">
            <v>42398</v>
          </cell>
          <cell r="E75">
            <v>21871</v>
          </cell>
          <cell r="F75">
            <v>2572</v>
          </cell>
          <cell r="H75">
            <v>16365</v>
          </cell>
          <cell r="I75">
            <v>3110</v>
          </cell>
        </row>
        <row r="76">
          <cell r="B76">
            <v>1357</v>
          </cell>
          <cell r="C76">
            <v>1277</v>
          </cell>
          <cell r="D76">
            <v>2736</v>
          </cell>
          <cell r="E76">
            <v>605</v>
          </cell>
          <cell r="F76">
            <v>5599</v>
          </cell>
          <cell r="G76">
            <v>3522</v>
          </cell>
          <cell r="H76">
            <v>14171</v>
          </cell>
          <cell r="I76">
            <v>1125</v>
          </cell>
        </row>
        <row r="77">
          <cell r="B77">
            <v>0</v>
          </cell>
          <cell r="C77">
            <v>400</v>
          </cell>
          <cell r="D77">
            <v>195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B78">
            <v>1510</v>
          </cell>
          <cell r="C78">
            <v>85100</v>
          </cell>
          <cell r="D78">
            <v>450</v>
          </cell>
          <cell r="E78">
            <v>1400</v>
          </cell>
          <cell r="F78">
            <v>8350</v>
          </cell>
          <cell r="G78">
            <v>13520</v>
          </cell>
          <cell r="H78">
            <v>720</v>
          </cell>
          <cell r="I78">
            <v>36010</v>
          </cell>
        </row>
        <row r="79">
          <cell r="B79">
            <v>0</v>
          </cell>
          <cell r="C79">
            <v>23</v>
          </cell>
          <cell r="D79">
            <v>2335</v>
          </cell>
          <cell r="E79">
            <v>0</v>
          </cell>
          <cell r="F79">
            <v>10</v>
          </cell>
          <cell r="G79">
            <v>16</v>
          </cell>
          <cell r="H79">
            <v>5715</v>
          </cell>
          <cell r="I79">
            <v>0</v>
          </cell>
        </row>
        <row r="80">
          <cell r="B80">
            <v>627</v>
          </cell>
          <cell r="C80">
            <v>27</v>
          </cell>
          <cell r="D80">
            <v>519</v>
          </cell>
          <cell r="E80">
            <v>2713</v>
          </cell>
          <cell r="F80">
            <v>996</v>
          </cell>
          <cell r="G80">
            <v>4439</v>
          </cell>
          <cell r="H80">
            <v>40142</v>
          </cell>
          <cell r="I80">
            <v>0</v>
          </cell>
        </row>
        <row r="81">
          <cell r="B81">
            <v>656</v>
          </cell>
          <cell r="C81">
            <v>41</v>
          </cell>
          <cell r="D81">
            <v>96</v>
          </cell>
          <cell r="E81">
            <v>49</v>
          </cell>
          <cell r="F81">
            <v>177</v>
          </cell>
          <cell r="G81">
            <v>8549</v>
          </cell>
          <cell r="H81">
            <v>9858</v>
          </cell>
          <cell r="I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130</v>
          </cell>
          <cell r="G82">
            <v>407</v>
          </cell>
          <cell r="H82">
            <v>3638</v>
          </cell>
          <cell r="I82">
            <v>0</v>
          </cell>
        </row>
        <row r="83">
          <cell r="B83">
            <v>3328</v>
          </cell>
          <cell r="C83">
            <v>684</v>
          </cell>
          <cell r="D83">
            <v>4511</v>
          </cell>
          <cell r="E83">
            <v>293</v>
          </cell>
          <cell r="F83">
            <v>1637</v>
          </cell>
          <cell r="G83">
            <v>12765</v>
          </cell>
          <cell r="H83">
            <v>40462</v>
          </cell>
          <cell r="I83">
            <v>315</v>
          </cell>
        </row>
        <row r="84">
          <cell r="B84">
            <v>493</v>
          </cell>
          <cell r="C84">
            <v>219</v>
          </cell>
          <cell r="D84">
            <v>65</v>
          </cell>
          <cell r="E84">
            <v>197</v>
          </cell>
          <cell r="F84">
            <v>1021</v>
          </cell>
          <cell r="G84">
            <v>619</v>
          </cell>
          <cell r="H84">
            <v>1673</v>
          </cell>
          <cell r="I84">
            <v>410</v>
          </cell>
        </row>
        <row r="85">
          <cell r="B85">
            <v>0</v>
          </cell>
          <cell r="C85">
            <v>157</v>
          </cell>
          <cell r="D85">
            <v>10</v>
          </cell>
          <cell r="E85">
            <v>52</v>
          </cell>
          <cell r="F85">
            <v>607</v>
          </cell>
          <cell r="G85">
            <v>1485</v>
          </cell>
          <cell r="H85">
            <v>15</v>
          </cell>
          <cell r="I85">
            <v>687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1774</v>
          </cell>
          <cell r="F86">
            <v>465</v>
          </cell>
          <cell r="G86">
            <v>2599</v>
          </cell>
          <cell r="H86">
            <v>14</v>
          </cell>
          <cell r="I86">
            <v>0</v>
          </cell>
        </row>
        <row r="87">
          <cell r="B87">
            <v>211</v>
          </cell>
          <cell r="C87">
            <v>4592</v>
          </cell>
          <cell r="D87">
            <v>79</v>
          </cell>
          <cell r="E87">
            <v>447</v>
          </cell>
          <cell r="F87">
            <v>2143</v>
          </cell>
          <cell r="G87">
            <v>2128</v>
          </cell>
          <cell r="H87">
            <v>0</v>
          </cell>
          <cell r="I87">
            <v>456</v>
          </cell>
        </row>
        <row r="88">
          <cell r="B88">
            <v>4492</v>
          </cell>
          <cell r="C88">
            <v>1266</v>
          </cell>
          <cell r="D88">
            <v>3131</v>
          </cell>
          <cell r="E88">
            <v>3964</v>
          </cell>
          <cell r="F88">
            <v>2554</v>
          </cell>
          <cell r="G88">
            <v>1469</v>
          </cell>
          <cell r="H88">
            <v>1459</v>
          </cell>
          <cell r="I88">
            <v>1466</v>
          </cell>
        </row>
        <row r="89">
          <cell r="B89">
            <v>885</v>
          </cell>
          <cell r="C89">
            <v>676</v>
          </cell>
          <cell r="D89">
            <v>1148</v>
          </cell>
          <cell r="E89">
            <v>165</v>
          </cell>
          <cell r="F89">
            <v>1157</v>
          </cell>
          <cell r="G89">
            <v>689</v>
          </cell>
          <cell r="H89">
            <v>282</v>
          </cell>
          <cell r="I89">
            <v>119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</v>
          </cell>
          <cell r="I90">
            <v>0</v>
          </cell>
        </row>
        <row r="91">
          <cell r="B91">
            <v>2157</v>
          </cell>
          <cell r="C91">
            <v>2575</v>
          </cell>
          <cell r="D91">
            <v>1072</v>
          </cell>
          <cell r="E91">
            <v>331</v>
          </cell>
          <cell r="F91">
            <v>1461</v>
          </cell>
          <cell r="G91">
            <v>346</v>
          </cell>
          <cell r="H91">
            <v>1586</v>
          </cell>
          <cell r="I91">
            <v>763</v>
          </cell>
        </row>
        <row r="92">
          <cell r="B92">
            <v>943</v>
          </cell>
          <cell r="C92">
            <v>75</v>
          </cell>
          <cell r="D92">
            <v>128</v>
          </cell>
          <cell r="E92">
            <v>133</v>
          </cell>
          <cell r="F92">
            <v>859</v>
          </cell>
          <cell r="G92">
            <v>230</v>
          </cell>
          <cell r="H92">
            <v>167</v>
          </cell>
          <cell r="I92">
            <v>4</v>
          </cell>
        </row>
        <row r="93">
          <cell r="B93">
            <v>346</v>
          </cell>
          <cell r="C93">
            <v>0</v>
          </cell>
          <cell r="D93">
            <v>886</v>
          </cell>
          <cell r="E93">
            <v>45</v>
          </cell>
          <cell r="F93">
            <v>1074</v>
          </cell>
          <cell r="G93">
            <v>260</v>
          </cell>
          <cell r="H93">
            <v>1272</v>
          </cell>
          <cell r="I93">
            <v>0</v>
          </cell>
        </row>
        <row r="94">
          <cell r="B94">
            <v>343</v>
          </cell>
          <cell r="C94">
            <v>65</v>
          </cell>
          <cell r="D94">
            <v>13</v>
          </cell>
          <cell r="E94">
            <v>114</v>
          </cell>
          <cell r="F94">
            <v>457</v>
          </cell>
          <cell r="G94">
            <v>23</v>
          </cell>
          <cell r="H94">
            <v>155</v>
          </cell>
          <cell r="I94">
            <v>0</v>
          </cell>
        </row>
        <row r="95">
          <cell r="B95">
            <v>11</v>
          </cell>
          <cell r="C95">
            <v>0</v>
          </cell>
          <cell r="D95">
            <v>0</v>
          </cell>
          <cell r="E95">
            <v>651</v>
          </cell>
          <cell r="F95">
            <v>405</v>
          </cell>
          <cell r="G95">
            <v>118</v>
          </cell>
          <cell r="H95">
            <v>6</v>
          </cell>
          <cell r="I95">
            <v>0</v>
          </cell>
        </row>
        <row r="96">
          <cell r="B96">
            <v>107</v>
          </cell>
          <cell r="C96">
            <v>0</v>
          </cell>
          <cell r="D96">
            <v>90</v>
          </cell>
          <cell r="E96">
            <v>3060</v>
          </cell>
          <cell r="F96">
            <v>1007</v>
          </cell>
          <cell r="G96">
            <v>255</v>
          </cell>
          <cell r="H96">
            <v>250</v>
          </cell>
          <cell r="I96">
            <v>5</v>
          </cell>
        </row>
        <row r="97">
          <cell r="B97">
            <v>532</v>
          </cell>
          <cell r="C97">
            <v>1</v>
          </cell>
          <cell r="D97">
            <v>5</v>
          </cell>
          <cell r="E97">
            <v>181</v>
          </cell>
          <cell r="F97">
            <v>1265</v>
          </cell>
          <cell r="G97">
            <v>0</v>
          </cell>
          <cell r="H97">
            <v>43</v>
          </cell>
          <cell r="I97">
            <v>12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633</v>
          </cell>
          <cell r="F99">
            <v>740</v>
          </cell>
          <cell r="G99">
            <v>335</v>
          </cell>
          <cell r="H99">
            <v>0</v>
          </cell>
          <cell r="I99">
            <v>0</v>
          </cell>
        </row>
        <row r="100">
          <cell r="B100">
            <v>7756</v>
          </cell>
          <cell r="C100">
            <v>106</v>
          </cell>
          <cell r="D100">
            <v>1412</v>
          </cell>
          <cell r="E100">
            <v>717</v>
          </cell>
          <cell r="F100">
            <v>2781</v>
          </cell>
          <cell r="G100">
            <v>1521</v>
          </cell>
          <cell r="H100">
            <v>223</v>
          </cell>
          <cell r="I100">
            <v>215</v>
          </cell>
        </row>
        <row r="101">
          <cell r="B101">
            <v>235</v>
          </cell>
          <cell r="C101">
            <v>3534</v>
          </cell>
          <cell r="D101">
            <v>0</v>
          </cell>
          <cell r="E101">
            <v>303</v>
          </cell>
          <cell r="F101">
            <v>4235</v>
          </cell>
          <cell r="G101">
            <v>74</v>
          </cell>
          <cell r="H101">
            <v>5</v>
          </cell>
          <cell r="I101">
            <v>789</v>
          </cell>
        </row>
        <row r="102">
          <cell r="B102">
            <v>1477</v>
          </cell>
          <cell r="C102">
            <v>1308</v>
          </cell>
          <cell r="D102">
            <v>2260</v>
          </cell>
          <cell r="E102">
            <v>661</v>
          </cell>
          <cell r="F102">
            <v>685</v>
          </cell>
          <cell r="G102">
            <v>2380</v>
          </cell>
          <cell r="H102">
            <v>392</v>
          </cell>
          <cell r="I102">
            <v>45</v>
          </cell>
        </row>
        <row r="103">
          <cell r="B103">
            <v>205</v>
          </cell>
          <cell r="C103">
            <v>0</v>
          </cell>
          <cell r="D103">
            <v>3627</v>
          </cell>
          <cell r="E103">
            <v>0</v>
          </cell>
          <cell r="F103">
            <v>0</v>
          </cell>
          <cell r="G103">
            <v>363</v>
          </cell>
          <cell r="H103">
            <v>184</v>
          </cell>
          <cell r="I103">
            <v>150</v>
          </cell>
        </row>
        <row r="104">
          <cell r="B104">
            <v>8689</v>
          </cell>
          <cell r="C104">
            <v>12658</v>
          </cell>
          <cell r="D104">
            <v>50</v>
          </cell>
          <cell r="E104">
            <v>2477</v>
          </cell>
          <cell r="F104">
            <v>6370</v>
          </cell>
          <cell r="G104">
            <v>1123</v>
          </cell>
          <cell r="H104">
            <v>3</v>
          </cell>
          <cell r="I104">
            <v>7156</v>
          </cell>
        </row>
        <row r="105">
          <cell r="B105">
            <v>349</v>
          </cell>
          <cell r="C105">
            <v>5748</v>
          </cell>
          <cell r="D105">
            <v>0</v>
          </cell>
          <cell r="E105">
            <v>7</v>
          </cell>
          <cell r="F105">
            <v>73</v>
          </cell>
          <cell r="G105">
            <v>0</v>
          </cell>
          <cell r="H105">
            <v>0</v>
          </cell>
          <cell r="I105">
            <v>60</v>
          </cell>
        </row>
        <row r="106">
          <cell r="B106">
            <v>459</v>
          </cell>
          <cell r="C106">
            <v>43</v>
          </cell>
          <cell r="D106">
            <v>0</v>
          </cell>
          <cell r="E106">
            <v>0</v>
          </cell>
          <cell r="F106">
            <v>359</v>
          </cell>
          <cell r="G106">
            <v>1073</v>
          </cell>
          <cell r="H106">
            <v>0</v>
          </cell>
          <cell r="I106">
            <v>450</v>
          </cell>
        </row>
        <row r="107">
          <cell r="B107">
            <v>31879</v>
          </cell>
          <cell r="C107">
            <v>8697</v>
          </cell>
          <cell r="D107">
            <v>88937</v>
          </cell>
          <cell r="E107">
            <v>3853</v>
          </cell>
          <cell r="F107">
            <v>22946</v>
          </cell>
          <cell r="G107">
            <v>76931</v>
          </cell>
          <cell r="H107">
            <v>13632</v>
          </cell>
          <cell r="I107">
            <v>192</v>
          </cell>
        </row>
        <row r="108">
          <cell r="B108">
            <v>141271</v>
          </cell>
          <cell r="C108">
            <v>131918</v>
          </cell>
          <cell r="D108">
            <v>13105</v>
          </cell>
          <cell r="E108">
            <v>189227</v>
          </cell>
          <cell r="F108">
            <v>32221</v>
          </cell>
          <cell r="G108">
            <v>130218</v>
          </cell>
          <cell r="H108">
            <v>28985</v>
          </cell>
          <cell r="I108">
            <v>3960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 "/>
      <sheetName val="oct."/>
      <sheetName val="nov."/>
      <sheetName val="dic."/>
    </sheetNames>
    <sheetDataSet>
      <sheetData sheetId="0" refreshError="1"/>
      <sheetData sheetId="1" refreshError="1"/>
      <sheetData sheetId="2">
        <row r="57">
          <cell r="B57">
            <v>0</v>
          </cell>
          <cell r="C57">
            <v>31867</v>
          </cell>
          <cell r="D57">
            <v>21791</v>
          </cell>
          <cell r="E57">
            <v>22186</v>
          </cell>
          <cell r="F57">
            <v>6475</v>
          </cell>
          <cell r="G57">
            <v>0</v>
          </cell>
          <cell r="H57">
            <v>8690</v>
          </cell>
          <cell r="I57">
            <v>1799</v>
          </cell>
        </row>
        <row r="58">
          <cell r="B58">
            <v>2014</v>
          </cell>
          <cell r="C58">
            <v>1550</v>
          </cell>
          <cell r="D58">
            <v>1763</v>
          </cell>
          <cell r="E58">
            <v>1071</v>
          </cell>
          <cell r="F58">
            <v>2242</v>
          </cell>
          <cell r="G58">
            <v>3810</v>
          </cell>
          <cell r="H58">
            <v>12546</v>
          </cell>
          <cell r="I58">
            <v>1802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5476</v>
          </cell>
          <cell r="H59">
            <v>0</v>
          </cell>
          <cell r="I59">
            <v>0</v>
          </cell>
        </row>
        <row r="60">
          <cell r="B60">
            <v>1508</v>
          </cell>
          <cell r="C60">
            <v>85000</v>
          </cell>
          <cell r="D60">
            <v>452</v>
          </cell>
          <cell r="E60">
            <v>1395</v>
          </cell>
          <cell r="F60">
            <v>8300</v>
          </cell>
          <cell r="G60">
            <v>13505</v>
          </cell>
          <cell r="H60">
            <v>718</v>
          </cell>
          <cell r="I60">
            <v>36000</v>
          </cell>
        </row>
        <row r="61">
          <cell r="B61">
            <v>0</v>
          </cell>
          <cell r="C61">
            <v>20</v>
          </cell>
          <cell r="D61">
            <v>1496</v>
          </cell>
          <cell r="E61">
            <v>0</v>
          </cell>
          <cell r="F61">
            <v>10</v>
          </cell>
          <cell r="G61">
            <v>25</v>
          </cell>
          <cell r="H61">
            <v>901</v>
          </cell>
          <cell r="I61">
            <v>35</v>
          </cell>
        </row>
        <row r="62">
          <cell r="B62">
            <v>1118</v>
          </cell>
          <cell r="C62">
            <v>44</v>
          </cell>
          <cell r="D62">
            <v>861</v>
          </cell>
          <cell r="E62">
            <v>805</v>
          </cell>
          <cell r="F62">
            <v>1182</v>
          </cell>
          <cell r="G62">
            <v>2466</v>
          </cell>
          <cell r="H62">
            <v>4726</v>
          </cell>
          <cell r="I62">
            <v>1144</v>
          </cell>
        </row>
        <row r="63">
          <cell r="B63">
            <v>11</v>
          </cell>
          <cell r="C63">
            <v>57</v>
          </cell>
          <cell r="D63">
            <v>0</v>
          </cell>
          <cell r="E63">
            <v>4</v>
          </cell>
          <cell r="F63">
            <v>38</v>
          </cell>
          <cell r="G63">
            <v>1752</v>
          </cell>
          <cell r="H63">
            <v>2622</v>
          </cell>
          <cell r="I63">
            <v>800</v>
          </cell>
        </row>
        <row r="64">
          <cell r="B64">
            <v>10</v>
          </cell>
          <cell r="C64">
            <v>0</v>
          </cell>
          <cell r="D64">
            <v>10</v>
          </cell>
          <cell r="E64">
            <v>0</v>
          </cell>
          <cell r="F64">
            <v>26</v>
          </cell>
          <cell r="G64">
            <v>227</v>
          </cell>
          <cell r="H64">
            <v>8</v>
          </cell>
          <cell r="I64">
            <v>0</v>
          </cell>
        </row>
        <row r="65">
          <cell r="B65">
            <v>2901</v>
          </cell>
          <cell r="C65">
            <v>636</v>
          </cell>
          <cell r="D65">
            <v>2240</v>
          </cell>
          <cell r="E65">
            <v>320</v>
          </cell>
          <cell r="F65">
            <v>9543</v>
          </cell>
          <cell r="G65">
            <v>33678</v>
          </cell>
          <cell r="H65">
            <v>62384</v>
          </cell>
          <cell r="I65">
            <v>654</v>
          </cell>
        </row>
        <row r="66">
          <cell r="B66">
            <v>325</v>
          </cell>
          <cell r="C66">
            <v>324</v>
          </cell>
          <cell r="D66">
            <v>96</v>
          </cell>
          <cell r="E66">
            <v>407</v>
          </cell>
          <cell r="F66">
            <v>623</v>
          </cell>
          <cell r="G66">
            <v>590</v>
          </cell>
          <cell r="H66">
            <v>4927</v>
          </cell>
          <cell r="I66">
            <v>403</v>
          </cell>
        </row>
        <row r="67">
          <cell r="B67">
            <v>8</v>
          </cell>
          <cell r="C67">
            <v>932</v>
          </cell>
          <cell r="D67">
            <v>12</v>
          </cell>
          <cell r="E67">
            <v>0</v>
          </cell>
          <cell r="F67">
            <v>1484</v>
          </cell>
          <cell r="G67">
            <v>930</v>
          </cell>
          <cell r="H67">
            <v>19</v>
          </cell>
          <cell r="I67">
            <v>2491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2445</v>
          </cell>
          <cell r="F68">
            <v>510</v>
          </cell>
          <cell r="G68">
            <v>1769</v>
          </cell>
          <cell r="H68">
            <v>0</v>
          </cell>
          <cell r="I68">
            <v>0</v>
          </cell>
        </row>
        <row r="69">
          <cell r="B69">
            <v>262</v>
          </cell>
          <cell r="C69">
            <v>1801</v>
          </cell>
          <cell r="D69">
            <v>328</v>
          </cell>
          <cell r="E69">
            <v>740</v>
          </cell>
          <cell r="F69">
            <v>1909</v>
          </cell>
          <cell r="G69">
            <v>1874</v>
          </cell>
          <cell r="H69">
            <v>15</v>
          </cell>
          <cell r="I69">
            <v>1686</v>
          </cell>
        </row>
        <row r="70">
          <cell r="B70">
            <v>5777</v>
          </cell>
          <cell r="C70">
            <v>1664</v>
          </cell>
          <cell r="D70">
            <v>3980</v>
          </cell>
          <cell r="E70">
            <v>7286</v>
          </cell>
          <cell r="F70">
            <v>1566</v>
          </cell>
          <cell r="G70">
            <v>1075</v>
          </cell>
          <cell r="H70">
            <v>3308</v>
          </cell>
          <cell r="I70">
            <v>1620</v>
          </cell>
        </row>
        <row r="71">
          <cell r="B71">
            <v>620</v>
          </cell>
          <cell r="C71">
            <v>346</v>
          </cell>
          <cell r="D71">
            <v>1908</v>
          </cell>
          <cell r="E71">
            <v>227</v>
          </cell>
          <cell r="F71">
            <v>911</v>
          </cell>
          <cell r="G71">
            <v>749</v>
          </cell>
          <cell r="H71">
            <v>709</v>
          </cell>
          <cell r="I71">
            <v>112</v>
          </cell>
        </row>
        <row r="72">
          <cell r="B72">
            <v>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1936</v>
          </cell>
          <cell r="C73">
            <v>2721</v>
          </cell>
          <cell r="D73">
            <v>256</v>
          </cell>
          <cell r="E73">
            <v>343</v>
          </cell>
          <cell r="F73">
            <v>2385</v>
          </cell>
          <cell r="G73">
            <v>311</v>
          </cell>
          <cell r="H73">
            <v>819</v>
          </cell>
          <cell r="I73">
            <v>996</v>
          </cell>
        </row>
        <row r="74">
          <cell r="B74">
            <v>936</v>
          </cell>
          <cell r="C74">
            <v>38</v>
          </cell>
          <cell r="D74">
            <v>574</v>
          </cell>
          <cell r="E74">
            <v>82</v>
          </cell>
          <cell r="F74">
            <v>375</v>
          </cell>
          <cell r="G74">
            <v>110</v>
          </cell>
          <cell r="H74">
            <v>456</v>
          </cell>
          <cell r="I74">
            <v>11</v>
          </cell>
        </row>
        <row r="75">
          <cell r="B75">
            <v>93</v>
          </cell>
          <cell r="C75">
            <v>0</v>
          </cell>
          <cell r="D75">
            <v>1501</v>
          </cell>
          <cell r="E75">
            <v>107</v>
          </cell>
          <cell r="F75">
            <v>975</v>
          </cell>
          <cell r="G75">
            <v>322</v>
          </cell>
          <cell r="H75">
            <v>557</v>
          </cell>
          <cell r="I75">
            <v>0</v>
          </cell>
        </row>
        <row r="76">
          <cell r="B76">
            <v>302</v>
          </cell>
          <cell r="C76">
            <v>81</v>
          </cell>
          <cell r="D76">
            <v>147</v>
          </cell>
          <cell r="E76">
            <v>278</v>
          </cell>
          <cell r="F76">
            <v>419</v>
          </cell>
          <cell r="G76">
            <v>67</v>
          </cell>
          <cell r="H76">
            <v>181</v>
          </cell>
          <cell r="I76">
            <v>14</v>
          </cell>
        </row>
        <row r="77">
          <cell r="B77">
            <v>28</v>
          </cell>
          <cell r="C77">
            <v>0</v>
          </cell>
          <cell r="D77">
            <v>43</v>
          </cell>
          <cell r="E77">
            <v>922</v>
          </cell>
          <cell r="F77">
            <v>570</v>
          </cell>
          <cell r="G77">
            <v>249</v>
          </cell>
          <cell r="H77">
            <v>1</v>
          </cell>
          <cell r="I77">
            <v>0</v>
          </cell>
        </row>
        <row r="78">
          <cell r="B78">
            <v>101</v>
          </cell>
          <cell r="C78">
            <v>0</v>
          </cell>
          <cell r="D78">
            <v>0</v>
          </cell>
          <cell r="E78">
            <v>2615</v>
          </cell>
          <cell r="F78">
            <v>882</v>
          </cell>
          <cell r="G78">
            <v>207</v>
          </cell>
          <cell r="H78">
            <v>350</v>
          </cell>
          <cell r="I78">
            <v>9</v>
          </cell>
        </row>
        <row r="79">
          <cell r="B79">
            <v>640</v>
          </cell>
          <cell r="C79">
            <v>3</v>
          </cell>
          <cell r="D79">
            <v>235</v>
          </cell>
          <cell r="E79">
            <v>169</v>
          </cell>
          <cell r="F79">
            <v>935</v>
          </cell>
          <cell r="G79">
            <v>41</v>
          </cell>
          <cell r="H79">
            <v>32</v>
          </cell>
          <cell r="I79">
            <v>14</v>
          </cell>
        </row>
        <row r="80">
          <cell r="B80">
            <v>4649</v>
          </cell>
          <cell r="C80">
            <v>0</v>
          </cell>
          <cell r="D80">
            <v>3706</v>
          </cell>
          <cell r="F80">
            <v>2000</v>
          </cell>
          <cell r="G80">
            <v>3015</v>
          </cell>
          <cell r="H80">
            <v>7959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767</v>
          </cell>
          <cell r="F81">
            <v>613</v>
          </cell>
          <cell r="G81">
            <v>841</v>
          </cell>
          <cell r="H81">
            <v>0</v>
          </cell>
          <cell r="I81">
            <v>0</v>
          </cell>
        </row>
        <row r="82">
          <cell r="B82">
            <v>15200</v>
          </cell>
          <cell r="C82">
            <v>0</v>
          </cell>
          <cell r="D82">
            <v>735</v>
          </cell>
          <cell r="E82">
            <v>2707</v>
          </cell>
          <cell r="F82">
            <v>490</v>
          </cell>
          <cell r="G82">
            <v>712</v>
          </cell>
          <cell r="H82">
            <v>542</v>
          </cell>
          <cell r="I82">
            <v>254</v>
          </cell>
        </row>
        <row r="83">
          <cell r="B83">
            <v>322</v>
          </cell>
          <cell r="C83">
            <v>2763</v>
          </cell>
          <cell r="D83">
            <v>90</v>
          </cell>
          <cell r="E83">
            <v>240</v>
          </cell>
          <cell r="F83">
            <v>2094</v>
          </cell>
          <cell r="G83">
            <v>15</v>
          </cell>
          <cell r="H83">
            <v>28</v>
          </cell>
          <cell r="I83">
            <v>412</v>
          </cell>
        </row>
        <row r="84">
          <cell r="B84">
            <v>2040</v>
          </cell>
          <cell r="C84">
            <v>1338</v>
          </cell>
          <cell r="D84">
            <v>4343</v>
          </cell>
          <cell r="E84">
            <v>535</v>
          </cell>
          <cell r="F84">
            <v>320</v>
          </cell>
          <cell r="G84">
            <v>1325</v>
          </cell>
          <cell r="H84">
            <v>289</v>
          </cell>
          <cell r="I84">
            <v>186</v>
          </cell>
        </row>
        <row r="85">
          <cell r="B85">
            <v>315</v>
          </cell>
          <cell r="C85">
            <v>0</v>
          </cell>
          <cell r="D85">
            <v>6490</v>
          </cell>
          <cell r="E85">
            <v>0</v>
          </cell>
          <cell r="F85">
            <v>0</v>
          </cell>
          <cell r="G85">
            <v>2390</v>
          </cell>
          <cell r="H85">
            <v>1123</v>
          </cell>
          <cell r="I85">
            <v>202</v>
          </cell>
        </row>
        <row r="86">
          <cell r="B86">
            <v>5334</v>
          </cell>
          <cell r="C86">
            <v>13302</v>
          </cell>
          <cell r="D86">
            <v>119</v>
          </cell>
          <cell r="E86">
            <v>3260</v>
          </cell>
          <cell r="F86">
            <v>17660</v>
          </cell>
          <cell r="G86">
            <v>8084</v>
          </cell>
          <cell r="H86">
            <v>153</v>
          </cell>
          <cell r="I86">
            <v>9454</v>
          </cell>
        </row>
        <row r="87">
          <cell r="B87">
            <v>505</v>
          </cell>
          <cell r="C87">
            <v>6643</v>
          </cell>
          <cell r="D87">
            <v>25</v>
          </cell>
          <cell r="E87">
            <v>163</v>
          </cell>
          <cell r="F87">
            <v>127</v>
          </cell>
          <cell r="G87">
            <v>0</v>
          </cell>
          <cell r="H87">
            <v>0</v>
          </cell>
          <cell r="I87">
            <v>16</v>
          </cell>
        </row>
        <row r="88">
          <cell r="B88">
            <v>32</v>
          </cell>
          <cell r="C88">
            <v>271</v>
          </cell>
          <cell r="D88">
            <v>0</v>
          </cell>
          <cell r="E88">
            <v>0</v>
          </cell>
          <cell r="F88">
            <v>5426</v>
          </cell>
          <cell r="G88">
            <v>1763</v>
          </cell>
          <cell r="H88">
            <v>0</v>
          </cell>
          <cell r="I88">
            <v>1254</v>
          </cell>
        </row>
        <row r="89">
          <cell r="B89">
            <v>31120</v>
          </cell>
          <cell r="C89">
            <v>8711</v>
          </cell>
          <cell r="D89">
            <v>88808</v>
          </cell>
          <cell r="E89">
            <v>4532</v>
          </cell>
          <cell r="F89">
            <v>27551</v>
          </cell>
          <cell r="G89">
            <v>76980</v>
          </cell>
          <cell r="H89">
            <v>18284</v>
          </cell>
          <cell r="I89">
            <v>681</v>
          </cell>
        </row>
        <row r="90">
          <cell r="B90">
            <v>137654</v>
          </cell>
          <cell r="C90">
            <v>132997</v>
          </cell>
          <cell r="D90">
            <v>11779</v>
          </cell>
          <cell r="E90">
            <v>184339</v>
          </cell>
          <cell r="F90">
            <v>33344</v>
          </cell>
          <cell r="G90">
            <v>130643</v>
          </cell>
          <cell r="H90">
            <v>25452</v>
          </cell>
          <cell r="I90">
            <v>6001</v>
          </cell>
        </row>
      </sheetData>
      <sheetData sheetId="3">
        <row r="57">
          <cell r="B57">
            <v>0</v>
          </cell>
          <cell r="C57">
            <v>20053</v>
          </cell>
          <cell r="D57">
            <v>1554</v>
          </cell>
          <cell r="E57">
            <v>0</v>
          </cell>
          <cell r="F57">
            <v>5315</v>
          </cell>
          <cell r="G57">
            <v>0</v>
          </cell>
          <cell r="H57">
            <v>2239</v>
          </cell>
          <cell r="I57">
            <v>463</v>
          </cell>
        </row>
        <row r="58">
          <cell r="B58">
            <v>1272</v>
          </cell>
          <cell r="C58">
            <v>993</v>
          </cell>
          <cell r="D58">
            <v>863</v>
          </cell>
          <cell r="E58">
            <v>937</v>
          </cell>
          <cell r="F58">
            <v>2916</v>
          </cell>
          <cell r="G58">
            <v>5682</v>
          </cell>
          <cell r="H58">
            <v>13501</v>
          </cell>
          <cell r="I58">
            <v>1697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6873</v>
          </cell>
          <cell r="H59">
            <v>0</v>
          </cell>
          <cell r="I59">
            <v>0</v>
          </cell>
        </row>
        <row r="60">
          <cell r="B60">
            <v>1500</v>
          </cell>
          <cell r="C60">
            <v>86000</v>
          </cell>
          <cell r="D60">
            <v>450</v>
          </cell>
          <cell r="E60">
            <v>1350</v>
          </cell>
          <cell r="F60">
            <v>9469</v>
          </cell>
          <cell r="G60">
            <v>18433</v>
          </cell>
          <cell r="H60">
            <v>547</v>
          </cell>
          <cell r="I60">
            <v>36000</v>
          </cell>
        </row>
        <row r="61">
          <cell r="B61">
            <v>0</v>
          </cell>
          <cell r="C61">
            <v>20</v>
          </cell>
          <cell r="D61">
            <v>79</v>
          </cell>
          <cell r="E61">
            <v>0</v>
          </cell>
          <cell r="F61">
            <v>0</v>
          </cell>
          <cell r="G61">
            <v>0</v>
          </cell>
          <cell r="H61">
            <v>275</v>
          </cell>
          <cell r="I61">
            <v>480</v>
          </cell>
        </row>
        <row r="62">
          <cell r="B62">
            <v>1521</v>
          </cell>
          <cell r="C62">
            <v>85</v>
          </cell>
          <cell r="D62">
            <v>501</v>
          </cell>
          <cell r="E62">
            <v>1469</v>
          </cell>
          <cell r="F62">
            <v>1296</v>
          </cell>
          <cell r="G62">
            <v>975</v>
          </cell>
          <cell r="H62">
            <v>156988</v>
          </cell>
          <cell r="I62">
            <v>11880</v>
          </cell>
        </row>
        <row r="63">
          <cell r="B63">
            <v>4</v>
          </cell>
          <cell r="C63">
            <v>53</v>
          </cell>
          <cell r="D63">
            <v>87</v>
          </cell>
          <cell r="E63">
            <v>50</v>
          </cell>
          <cell r="F63">
            <v>257</v>
          </cell>
          <cell r="G63">
            <v>1097</v>
          </cell>
          <cell r="H63">
            <v>11827</v>
          </cell>
          <cell r="I63">
            <v>3481</v>
          </cell>
        </row>
        <row r="64">
          <cell r="B64">
            <v>12</v>
          </cell>
          <cell r="C64">
            <v>0</v>
          </cell>
          <cell r="D64">
            <v>0</v>
          </cell>
          <cell r="E64">
            <v>0</v>
          </cell>
          <cell r="F64">
            <v>19</v>
          </cell>
          <cell r="G64">
            <v>74</v>
          </cell>
          <cell r="H64">
            <v>584</v>
          </cell>
          <cell r="I64">
            <v>0</v>
          </cell>
        </row>
        <row r="65">
          <cell r="B65">
            <v>2808</v>
          </cell>
          <cell r="C65">
            <v>585</v>
          </cell>
          <cell r="D65">
            <v>1471</v>
          </cell>
          <cell r="E65">
            <v>87</v>
          </cell>
          <cell r="F65">
            <v>8936</v>
          </cell>
          <cell r="G65">
            <v>18605</v>
          </cell>
          <cell r="H65">
            <v>31049</v>
          </cell>
          <cell r="I65">
            <v>1490</v>
          </cell>
        </row>
        <row r="66">
          <cell r="B66">
            <v>727</v>
          </cell>
          <cell r="C66">
            <v>1421</v>
          </cell>
          <cell r="D66">
            <v>67</v>
          </cell>
          <cell r="E66">
            <v>1600</v>
          </cell>
          <cell r="F66">
            <v>915</v>
          </cell>
          <cell r="G66">
            <v>396</v>
          </cell>
          <cell r="H66">
            <v>2662</v>
          </cell>
          <cell r="I66">
            <v>534</v>
          </cell>
        </row>
        <row r="67">
          <cell r="B67">
            <v>6</v>
          </cell>
          <cell r="C67">
            <v>1063</v>
          </cell>
          <cell r="D67">
            <v>0</v>
          </cell>
          <cell r="E67">
            <v>196</v>
          </cell>
          <cell r="F67">
            <v>3499</v>
          </cell>
          <cell r="G67">
            <v>613</v>
          </cell>
          <cell r="H67">
            <v>16</v>
          </cell>
          <cell r="I67">
            <v>1392</v>
          </cell>
        </row>
        <row r="68">
          <cell r="B68">
            <v>0</v>
          </cell>
          <cell r="C68">
            <v>0</v>
          </cell>
          <cell r="D68">
            <v>158</v>
          </cell>
          <cell r="E68">
            <v>2921</v>
          </cell>
          <cell r="F68">
            <v>415</v>
          </cell>
          <cell r="G68">
            <v>76</v>
          </cell>
          <cell r="H68">
            <v>0</v>
          </cell>
          <cell r="I68">
            <v>0</v>
          </cell>
        </row>
        <row r="69">
          <cell r="B69">
            <v>321</v>
          </cell>
          <cell r="C69">
            <v>2360</v>
          </cell>
          <cell r="D69">
            <v>107</v>
          </cell>
          <cell r="E69">
            <v>951</v>
          </cell>
          <cell r="F69">
            <v>7636</v>
          </cell>
          <cell r="G69">
            <v>1707</v>
          </cell>
          <cell r="H69">
            <v>0</v>
          </cell>
          <cell r="I69">
            <v>1253</v>
          </cell>
        </row>
        <row r="70">
          <cell r="B70">
            <v>9057</v>
          </cell>
          <cell r="C70">
            <v>1604</v>
          </cell>
          <cell r="D70">
            <v>2931</v>
          </cell>
          <cell r="E70">
            <v>5661</v>
          </cell>
          <cell r="F70">
            <v>4314</v>
          </cell>
          <cell r="G70">
            <v>1109</v>
          </cell>
          <cell r="H70">
            <v>2450</v>
          </cell>
          <cell r="I70">
            <v>1688</v>
          </cell>
        </row>
        <row r="71">
          <cell r="B71">
            <v>521</v>
          </cell>
          <cell r="C71">
            <v>313</v>
          </cell>
          <cell r="D71">
            <v>1764</v>
          </cell>
          <cell r="E71">
            <v>158</v>
          </cell>
          <cell r="F71">
            <v>2597</v>
          </cell>
          <cell r="G71">
            <v>890</v>
          </cell>
          <cell r="H71">
            <v>1169</v>
          </cell>
          <cell r="I71">
            <v>99</v>
          </cell>
        </row>
        <row r="73">
          <cell r="B73">
            <v>2276</v>
          </cell>
          <cell r="C73">
            <v>2032</v>
          </cell>
          <cell r="D73">
            <v>102</v>
          </cell>
          <cell r="E73">
            <v>507</v>
          </cell>
          <cell r="F73">
            <v>2114</v>
          </cell>
          <cell r="G73">
            <v>725</v>
          </cell>
          <cell r="H73">
            <v>422</v>
          </cell>
          <cell r="I73">
            <v>931</v>
          </cell>
        </row>
        <row r="74">
          <cell r="B74">
            <v>927</v>
          </cell>
          <cell r="C74">
            <v>44</v>
          </cell>
          <cell r="D74">
            <v>578</v>
          </cell>
          <cell r="E74">
            <v>207</v>
          </cell>
          <cell r="F74">
            <v>395</v>
          </cell>
          <cell r="G74">
            <v>111</v>
          </cell>
          <cell r="H74">
            <v>677</v>
          </cell>
          <cell r="I74">
            <v>10</v>
          </cell>
        </row>
        <row r="75">
          <cell r="B75">
            <v>77</v>
          </cell>
          <cell r="C75">
            <v>0</v>
          </cell>
          <cell r="D75">
            <v>955</v>
          </cell>
          <cell r="E75">
            <v>26</v>
          </cell>
          <cell r="F75">
            <v>1894</v>
          </cell>
          <cell r="G75">
            <v>205</v>
          </cell>
          <cell r="H75">
            <v>535</v>
          </cell>
          <cell r="I75">
            <v>0</v>
          </cell>
        </row>
        <row r="76">
          <cell r="B76">
            <v>251</v>
          </cell>
          <cell r="C76">
            <v>51</v>
          </cell>
          <cell r="D76">
            <v>273</v>
          </cell>
          <cell r="E76">
            <v>243</v>
          </cell>
          <cell r="F76">
            <v>416</v>
          </cell>
          <cell r="G76">
            <v>102</v>
          </cell>
          <cell r="H76">
            <v>246</v>
          </cell>
          <cell r="I76">
            <v>11</v>
          </cell>
        </row>
        <row r="77">
          <cell r="B77">
            <v>61</v>
          </cell>
          <cell r="C77">
            <v>16</v>
          </cell>
          <cell r="D77">
            <v>11</v>
          </cell>
          <cell r="E77">
            <v>758</v>
          </cell>
          <cell r="F77">
            <v>330</v>
          </cell>
          <cell r="G77">
            <v>65</v>
          </cell>
          <cell r="H77">
            <v>26</v>
          </cell>
          <cell r="I77">
            <v>0</v>
          </cell>
        </row>
        <row r="78">
          <cell r="B78">
            <v>81</v>
          </cell>
          <cell r="C78">
            <v>0</v>
          </cell>
          <cell r="D78">
            <v>696</v>
          </cell>
          <cell r="E78">
            <v>2615</v>
          </cell>
          <cell r="F78">
            <v>212</v>
          </cell>
          <cell r="G78">
            <v>217</v>
          </cell>
          <cell r="H78">
            <v>210</v>
          </cell>
          <cell r="I78">
            <v>3</v>
          </cell>
        </row>
        <row r="79">
          <cell r="B79">
            <v>801</v>
          </cell>
          <cell r="C79">
            <v>32</v>
          </cell>
          <cell r="D79">
            <v>110</v>
          </cell>
          <cell r="E79">
            <v>191</v>
          </cell>
          <cell r="F79">
            <v>889</v>
          </cell>
          <cell r="G79">
            <v>110</v>
          </cell>
          <cell r="H79">
            <v>105</v>
          </cell>
          <cell r="I79">
            <v>13</v>
          </cell>
        </row>
        <row r="80">
          <cell r="B80">
            <v>5991</v>
          </cell>
          <cell r="C80">
            <v>0</v>
          </cell>
          <cell r="D80">
            <v>2088</v>
          </cell>
          <cell r="F80">
            <v>2000</v>
          </cell>
          <cell r="G80">
            <v>9842</v>
          </cell>
          <cell r="H80">
            <v>11475</v>
          </cell>
        </row>
        <row r="81">
          <cell r="B81">
            <v>0</v>
          </cell>
          <cell r="C81">
            <v>1</v>
          </cell>
          <cell r="D81">
            <v>0</v>
          </cell>
          <cell r="E81">
            <v>574</v>
          </cell>
          <cell r="F81">
            <v>335</v>
          </cell>
          <cell r="G81">
            <v>270</v>
          </cell>
          <cell r="H81">
            <v>15</v>
          </cell>
          <cell r="I81">
            <v>30</v>
          </cell>
        </row>
        <row r="82">
          <cell r="B82">
            <v>11458</v>
          </cell>
          <cell r="C82">
            <v>0</v>
          </cell>
          <cell r="D82">
            <v>10</v>
          </cell>
          <cell r="E82">
            <v>69</v>
          </cell>
          <cell r="F82">
            <v>1185</v>
          </cell>
          <cell r="G82">
            <v>556</v>
          </cell>
          <cell r="H82">
            <v>1088</v>
          </cell>
          <cell r="I82">
            <v>492</v>
          </cell>
        </row>
        <row r="83">
          <cell r="B83">
            <v>322</v>
          </cell>
          <cell r="C83">
            <v>3961</v>
          </cell>
          <cell r="D83">
            <v>90</v>
          </cell>
          <cell r="E83">
            <v>103</v>
          </cell>
          <cell r="F83">
            <v>9659</v>
          </cell>
          <cell r="G83">
            <v>0</v>
          </cell>
          <cell r="H83">
            <v>0</v>
          </cell>
          <cell r="I83">
            <v>573</v>
          </cell>
        </row>
        <row r="84">
          <cell r="B84">
            <v>3944</v>
          </cell>
          <cell r="C84">
            <v>1355</v>
          </cell>
          <cell r="D84">
            <v>2610</v>
          </cell>
          <cell r="E84">
            <v>589</v>
          </cell>
          <cell r="F84">
            <v>535</v>
          </cell>
          <cell r="G84">
            <v>1579</v>
          </cell>
          <cell r="H84">
            <v>549</v>
          </cell>
          <cell r="I84">
            <v>177</v>
          </cell>
        </row>
        <row r="85">
          <cell r="B85">
            <v>355</v>
          </cell>
          <cell r="C85">
            <v>0</v>
          </cell>
          <cell r="D85">
            <v>4971</v>
          </cell>
          <cell r="E85">
            <v>0</v>
          </cell>
          <cell r="F85">
            <v>0</v>
          </cell>
          <cell r="G85">
            <v>157</v>
          </cell>
          <cell r="H85">
            <v>1123</v>
          </cell>
          <cell r="I85">
            <v>181</v>
          </cell>
        </row>
        <row r="86">
          <cell r="B86">
            <v>5959</v>
          </cell>
          <cell r="C86">
            <v>9455</v>
          </cell>
          <cell r="D86">
            <v>842</v>
          </cell>
          <cell r="E86">
            <v>1628</v>
          </cell>
          <cell r="F86">
            <v>19222</v>
          </cell>
          <cell r="G86">
            <v>2061</v>
          </cell>
          <cell r="H86">
            <v>309</v>
          </cell>
          <cell r="I86">
            <v>8327</v>
          </cell>
        </row>
        <row r="87">
          <cell r="B87">
            <v>443</v>
          </cell>
          <cell r="C87">
            <v>6349</v>
          </cell>
          <cell r="D87">
            <v>0</v>
          </cell>
          <cell r="E87">
            <v>95</v>
          </cell>
          <cell r="F87">
            <v>718</v>
          </cell>
          <cell r="G87">
            <v>0</v>
          </cell>
          <cell r="H87">
            <v>0</v>
          </cell>
          <cell r="I87">
            <v>19</v>
          </cell>
        </row>
        <row r="88">
          <cell r="B88">
            <v>66</v>
          </cell>
          <cell r="C88">
            <v>304</v>
          </cell>
          <cell r="D88">
            <v>0</v>
          </cell>
          <cell r="E88">
            <v>0</v>
          </cell>
          <cell r="F88">
            <v>6445</v>
          </cell>
          <cell r="G88">
            <v>3301</v>
          </cell>
          <cell r="H88">
            <v>0</v>
          </cell>
          <cell r="I88">
            <v>212</v>
          </cell>
        </row>
        <row r="89">
          <cell r="B89">
            <v>30015</v>
          </cell>
          <cell r="C89">
            <v>8694</v>
          </cell>
          <cell r="D89">
            <v>84308</v>
          </cell>
          <cell r="E89">
            <v>3071</v>
          </cell>
          <cell r="F89">
            <v>29502</v>
          </cell>
          <cell r="G89">
            <v>77208</v>
          </cell>
          <cell r="H89">
            <v>16064</v>
          </cell>
          <cell r="I89">
            <v>494</v>
          </cell>
        </row>
        <row r="90">
          <cell r="B90">
            <v>136033</v>
          </cell>
          <cell r="C90">
            <v>129542</v>
          </cell>
          <cell r="D90">
            <v>18549</v>
          </cell>
          <cell r="E90">
            <v>193300</v>
          </cell>
          <cell r="F90">
            <v>33315</v>
          </cell>
          <cell r="G90">
            <v>131650</v>
          </cell>
          <cell r="H90">
            <v>29185</v>
          </cell>
          <cell r="I90">
            <v>3371</v>
          </cell>
        </row>
      </sheetData>
      <sheetData sheetId="4">
        <row r="57">
          <cell r="B57">
            <v>0</v>
          </cell>
          <cell r="C57">
            <v>11</v>
          </cell>
          <cell r="D57">
            <v>110</v>
          </cell>
          <cell r="E57">
            <v>0</v>
          </cell>
          <cell r="F57">
            <v>154</v>
          </cell>
          <cell r="G57">
            <v>0</v>
          </cell>
          <cell r="H57">
            <v>1653</v>
          </cell>
          <cell r="I57">
            <v>1760</v>
          </cell>
        </row>
        <row r="58">
          <cell r="B58">
            <v>3221</v>
          </cell>
          <cell r="C58">
            <v>1025</v>
          </cell>
          <cell r="D58">
            <v>1296</v>
          </cell>
          <cell r="E58">
            <v>590</v>
          </cell>
          <cell r="F58">
            <v>3482</v>
          </cell>
          <cell r="G58">
            <v>7317</v>
          </cell>
          <cell r="H58">
            <v>8888</v>
          </cell>
          <cell r="I58">
            <v>1309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1040</v>
          </cell>
          <cell r="H59">
            <v>0</v>
          </cell>
          <cell r="I59">
            <v>0</v>
          </cell>
        </row>
        <row r="60">
          <cell r="B60">
            <v>1460</v>
          </cell>
          <cell r="C60">
            <v>85898</v>
          </cell>
          <cell r="D60">
            <v>440</v>
          </cell>
          <cell r="E60">
            <v>1330</v>
          </cell>
          <cell r="F60">
            <v>9269</v>
          </cell>
          <cell r="G60">
            <v>18409</v>
          </cell>
          <cell r="H60">
            <v>541</v>
          </cell>
          <cell r="I60">
            <v>35879</v>
          </cell>
        </row>
        <row r="61">
          <cell r="B61">
            <v>0</v>
          </cell>
          <cell r="C61">
            <v>4</v>
          </cell>
          <cell r="D61">
            <v>384</v>
          </cell>
          <cell r="E61">
            <v>0</v>
          </cell>
          <cell r="F61">
            <v>10</v>
          </cell>
          <cell r="G61">
            <v>0</v>
          </cell>
          <cell r="H61">
            <v>244</v>
          </cell>
          <cell r="I61">
            <v>293</v>
          </cell>
        </row>
        <row r="62">
          <cell r="B62">
            <v>1292</v>
          </cell>
          <cell r="C62">
            <v>1103</v>
          </cell>
          <cell r="D62">
            <v>1747</v>
          </cell>
          <cell r="E62">
            <v>1639</v>
          </cell>
          <cell r="F62">
            <v>3823</v>
          </cell>
          <cell r="G62">
            <v>2017</v>
          </cell>
          <cell r="H62">
            <v>49339</v>
          </cell>
          <cell r="I62">
            <v>13163</v>
          </cell>
        </row>
        <row r="63">
          <cell r="B63">
            <v>57</v>
          </cell>
          <cell r="C63">
            <v>117</v>
          </cell>
          <cell r="D63">
            <v>920</v>
          </cell>
          <cell r="E63">
            <v>50</v>
          </cell>
          <cell r="F63">
            <v>488</v>
          </cell>
          <cell r="G63">
            <v>3686</v>
          </cell>
          <cell r="H63">
            <v>848</v>
          </cell>
          <cell r="I63">
            <v>4090</v>
          </cell>
        </row>
        <row r="64">
          <cell r="B64">
            <v>30</v>
          </cell>
          <cell r="C64">
            <v>0</v>
          </cell>
          <cell r="D64">
            <v>38</v>
          </cell>
          <cell r="E64">
            <v>0</v>
          </cell>
          <cell r="F64">
            <v>15</v>
          </cell>
          <cell r="G64">
            <v>331</v>
          </cell>
          <cell r="H64">
            <v>93</v>
          </cell>
          <cell r="I64">
            <v>0</v>
          </cell>
        </row>
        <row r="65">
          <cell r="B65">
            <v>1480</v>
          </cell>
          <cell r="C65">
            <v>588</v>
          </cell>
          <cell r="D65">
            <v>3089</v>
          </cell>
          <cell r="E65">
            <v>103</v>
          </cell>
          <cell r="F65">
            <v>7998</v>
          </cell>
          <cell r="G65">
            <v>18497</v>
          </cell>
          <cell r="H65">
            <v>17814</v>
          </cell>
          <cell r="I65">
            <v>886</v>
          </cell>
        </row>
        <row r="66">
          <cell r="B66">
            <v>1102</v>
          </cell>
          <cell r="C66">
            <v>677</v>
          </cell>
          <cell r="D66">
            <v>175</v>
          </cell>
          <cell r="E66">
            <v>3742</v>
          </cell>
          <cell r="F66">
            <v>727</v>
          </cell>
          <cell r="G66">
            <v>283</v>
          </cell>
          <cell r="H66">
            <v>1112</v>
          </cell>
          <cell r="I66">
            <v>422</v>
          </cell>
        </row>
        <row r="67">
          <cell r="B67">
            <v>28</v>
          </cell>
          <cell r="C67">
            <v>911</v>
          </cell>
          <cell r="D67">
            <v>27</v>
          </cell>
          <cell r="E67">
            <v>27</v>
          </cell>
          <cell r="F67">
            <v>1611</v>
          </cell>
          <cell r="G67">
            <v>564</v>
          </cell>
          <cell r="H67">
            <v>89</v>
          </cell>
          <cell r="I67">
            <v>847</v>
          </cell>
        </row>
        <row r="68">
          <cell r="C68">
            <v>0</v>
          </cell>
          <cell r="D68">
            <v>0</v>
          </cell>
          <cell r="E68">
            <v>2092</v>
          </cell>
          <cell r="F68">
            <v>70</v>
          </cell>
          <cell r="G68">
            <v>85</v>
          </cell>
          <cell r="H68">
            <v>120</v>
          </cell>
          <cell r="I68">
            <v>0</v>
          </cell>
        </row>
        <row r="69">
          <cell r="B69">
            <v>220</v>
          </cell>
          <cell r="C69">
            <v>2851</v>
          </cell>
          <cell r="D69">
            <v>64</v>
          </cell>
          <cell r="E69">
            <v>305</v>
          </cell>
          <cell r="F69">
            <v>6097</v>
          </cell>
          <cell r="G69">
            <v>1140</v>
          </cell>
          <cell r="H69">
            <v>4</v>
          </cell>
          <cell r="I69">
            <v>748</v>
          </cell>
        </row>
        <row r="70">
          <cell r="B70">
            <v>5262</v>
          </cell>
          <cell r="C70">
            <v>2483</v>
          </cell>
          <cell r="D70">
            <v>2088</v>
          </cell>
          <cell r="E70">
            <v>4217</v>
          </cell>
          <cell r="F70">
            <v>2311</v>
          </cell>
          <cell r="G70">
            <v>550</v>
          </cell>
          <cell r="H70">
            <v>1402</v>
          </cell>
          <cell r="I70">
            <v>1217</v>
          </cell>
        </row>
        <row r="71">
          <cell r="B71">
            <v>544</v>
          </cell>
          <cell r="C71">
            <v>438</v>
          </cell>
          <cell r="D71">
            <v>2598</v>
          </cell>
          <cell r="E71">
            <v>115</v>
          </cell>
          <cell r="F71">
            <v>790</v>
          </cell>
          <cell r="G71">
            <v>698</v>
          </cell>
          <cell r="H71">
            <v>1776</v>
          </cell>
          <cell r="I71">
            <v>151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126</v>
          </cell>
          <cell r="F72">
            <v>10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2380</v>
          </cell>
          <cell r="C73">
            <v>2145</v>
          </cell>
          <cell r="D73">
            <v>163</v>
          </cell>
          <cell r="E73">
            <v>519</v>
          </cell>
          <cell r="F73">
            <v>974</v>
          </cell>
          <cell r="G73">
            <v>214</v>
          </cell>
          <cell r="H73">
            <v>978</v>
          </cell>
          <cell r="I73">
            <v>1553</v>
          </cell>
        </row>
        <row r="74">
          <cell r="B74">
            <v>1056</v>
          </cell>
          <cell r="C74">
            <v>73</v>
          </cell>
          <cell r="D74">
            <v>558</v>
          </cell>
          <cell r="E74">
            <v>457</v>
          </cell>
          <cell r="F74">
            <v>427</v>
          </cell>
          <cell r="G74">
            <v>187</v>
          </cell>
          <cell r="H74">
            <v>566</v>
          </cell>
          <cell r="I74">
            <v>3</v>
          </cell>
        </row>
        <row r="75">
          <cell r="B75">
            <v>12</v>
          </cell>
          <cell r="C75">
            <v>0</v>
          </cell>
          <cell r="D75">
            <v>2</v>
          </cell>
          <cell r="E75">
            <v>42</v>
          </cell>
          <cell r="F75">
            <v>2701</v>
          </cell>
          <cell r="G75">
            <v>164</v>
          </cell>
          <cell r="H75">
            <v>481</v>
          </cell>
          <cell r="I75">
            <v>25</v>
          </cell>
        </row>
        <row r="76">
          <cell r="B76">
            <v>253</v>
          </cell>
          <cell r="C76">
            <v>77</v>
          </cell>
          <cell r="D76">
            <v>759</v>
          </cell>
          <cell r="E76">
            <v>198</v>
          </cell>
          <cell r="F76">
            <v>358</v>
          </cell>
          <cell r="G76">
            <v>38</v>
          </cell>
          <cell r="H76">
            <v>105</v>
          </cell>
          <cell r="I76">
            <v>7</v>
          </cell>
        </row>
        <row r="77">
          <cell r="B77">
            <v>27</v>
          </cell>
          <cell r="C77">
            <v>7</v>
          </cell>
          <cell r="D77">
            <v>42</v>
          </cell>
          <cell r="E77">
            <v>665</v>
          </cell>
          <cell r="F77">
            <v>200</v>
          </cell>
          <cell r="G77">
            <v>50</v>
          </cell>
          <cell r="H77">
            <v>22</v>
          </cell>
          <cell r="I77">
            <v>0</v>
          </cell>
        </row>
        <row r="78">
          <cell r="B78">
            <v>90</v>
          </cell>
          <cell r="C78">
            <v>0</v>
          </cell>
          <cell r="D78">
            <v>30</v>
          </cell>
          <cell r="E78">
            <v>2605</v>
          </cell>
          <cell r="F78">
            <v>171</v>
          </cell>
          <cell r="G78">
            <v>1076</v>
          </cell>
          <cell r="H78">
            <v>100</v>
          </cell>
          <cell r="I78">
            <v>0</v>
          </cell>
        </row>
        <row r="79">
          <cell r="B79">
            <v>787</v>
          </cell>
          <cell r="C79">
            <v>50</v>
          </cell>
          <cell r="D79">
            <v>21</v>
          </cell>
          <cell r="E79">
            <v>137</v>
          </cell>
          <cell r="F79">
            <v>1017</v>
          </cell>
          <cell r="G79">
            <v>49</v>
          </cell>
          <cell r="H79">
            <v>34</v>
          </cell>
          <cell r="I79">
            <v>51</v>
          </cell>
        </row>
        <row r="80">
          <cell r="B80">
            <v>4470</v>
          </cell>
          <cell r="C80">
            <v>0</v>
          </cell>
          <cell r="D80">
            <v>735</v>
          </cell>
          <cell r="E80">
            <v>0</v>
          </cell>
          <cell r="F80">
            <v>714</v>
          </cell>
          <cell r="G80">
            <v>6086</v>
          </cell>
          <cell r="H80">
            <v>4165</v>
          </cell>
          <cell r="I80">
            <v>0</v>
          </cell>
        </row>
        <row r="81">
          <cell r="B81">
            <v>4</v>
          </cell>
          <cell r="C81">
            <v>1</v>
          </cell>
          <cell r="D81">
            <v>1</v>
          </cell>
          <cell r="E81">
            <v>551</v>
          </cell>
          <cell r="F81">
            <v>285</v>
          </cell>
          <cell r="G81">
            <v>103</v>
          </cell>
          <cell r="H81">
            <v>0</v>
          </cell>
          <cell r="I81">
            <v>36</v>
          </cell>
        </row>
        <row r="82">
          <cell r="B82">
            <v>3122</v>
          </cell>
          <cell r="C82">
            <v>0</v>
          </cell>
          <cell r="D82">
            <v>0</v>
          </cell>
          <cell r="E82">
            <v>0</v>
          </cell>
          <cell r="F82">
            <v>573</v>
          </cell>
          <cell r="G82">
            <v>310</v>
          </cell>
          <cell r="H82">
            <v>85</v>
          </cell>
          <cell r="I82">
            <v>205</v>
          </cell>
        </row>
        <row r="83">
          <cell r="B83">
            <v>352</v>
          </cell>
          <cell r="C83">
            <v>4100</v>
          </cell>
          <cell r="D83">
            <v>0</v>
          </cell>
          <cell r="E83">
            <v>146</v>
          </cell>
          <cell r="F83">
            <v>2535</v>
          </cell>
          <cell r="G83">
            <v>14</v>
          </cell>
          <cell r="H83">
            <v>0</v>
          </cell>
          <cell r="I83">
            <v>306</v>
          </cell>
        </row>
        <row r="84">
          <cell r="B84">
            <v>1488</v>
          </cell>
          <cell r="C84">
            <v>1391</v>
          </cell>
          <cell r="D84">
            <v>2155</v>
          </cell>
          <cell r="E84">
            <v>464</v>
          </cell>
          <cell r="F84">
            <v>252</v>
          </cell>
          <cell r="G84">
            <v>1403</v>
          </cell>
          <cell r="H84">
            <v>349</v>
          </cell>
          <cell r="I84">
            <v>142</v>
          </cell>
        </row>
        <row r="85">
          <cell r="B85">
            <v>215</v>
          </cell>
          <cell r="C85">
            <v>0</v>
          </cell>
          <cell r="D85">
            <v>5843</v>
          </cell>
          <cell r="E85">
            <v>0</v>
          </cell>
          <cell r="F85">
            <v>0</v>
          </cell>
          <cell r="G85">
            <v>250</v>
          </cell>
          <cell r="H85">
            <v>1555</v>
          </cell>
          <cell r="I85">
            <v>180</v>
          </cell>
        </row>
        <row r="86">
          <cell r="B86">
            <v>4710</v>
          </cell>
          <cell r="C86">
            <v>10031</v>
          </cell>
          <cell r="D86">
            <v>1127</v>
          </cell>
          <cell r="E86">
            <v>1050</v>
          </cell>
          <cell r="F86">
            <v>8610</v>
          </cell>
          <cell r="G86">
            <v>5590</v>
          </cell>
          <cell r="H86">
            <v>58</v>
          </cell>
          <cell r="I86">
            <v>5680</v>
          </cell>
        </row>
        <row r="87">
          <cell r="B87">
            <v>560</v>
          </cell>
          <cell r="C87">
            <v>8353</v>
          </cell>
          <cell r="D87">
            <v>0</v>
          </cell>
          <cell r="E87">
            <v>170</v>
          </cell>
          <cell r="F87">
            <v>0</v>
          </cell>
          <cell r="G87">
            <v>0</v>
          </cell>
          <cell r="H87">
            <v>0</v>
          </cell>
          <cell r="I87">
            <v>17</v>
          </cell>
        </row>
        <row r="88">
          <cell r="B88">
            <v>24</v>
          </cell>
          <cell r="C88">
            <v>229</v>
          </cell>
          <cell r="D88">
            <v>0</v>
          </cell>
          <cell r="E88">
            <v>952</v>
          </cell>
          <cell r="F88">
            <v>15341</v>
          </cell>
          <cell r="G88">
            <v>0</v>
          </cell>
          <cell r="H88">
            <v>0</v>
          </cell>
          <cell r="I88">
            <v>348</v>
          </cell>
        </row>
        <row r="89">
          <cell r="B89">
            <v>25061</v>
          </cell>
          <cell r="C89">
            <v>8721</v>
          </cell>
          <cell r="D89">
            <v>76107</v>
          </cell>
          <cell r="E89">
            <v>3186</v>
          </cell>
          <cell r="F89">
            <v>28264</v>
          </cell>
          <cell r="G89">
            <v>77134</v>
          </cell>
          <cell r="H89">
            <v>15348</v>
          </cell>
          <cell r="I89">
            <v>457</v>
          </cell>
        </row>
        <row r="90">
          <cell r="B90">
            <v>138265</v>
          </cell>
          <cell r="C90">
            <v>133758</v>
          </cell>
          <cell r="D90">
            <v>10305</v>
          </cell>
          <cell r="E90">
            <v>189723</v>
          </cell>
          <cell r="F90">
            <v>33186</v>
          </cell>
          <cell r="G90">
            <v>132285</v>
          </cell>
          <cell r="H90">
            <v>32754</v>
          </cell>
          <cell r="I90">
            <v>2042</v>
          </cell>
        </row>
      </sheetData>
      <sheetData sheetId="5">
        <row r="56">
          <cell r="B56">
            <v>0</v>
          </cell>
          <cell r="C56">
            <v>2085</v>
          </cell>
          <cell r="D56">
            <v>108</v>
          </cell>
          <cell r="E56">
            <v>0</v>
          </cell>
          <cell r="F56">
            <v>320</v>
          </cell>
          <cell r="G56">
            <v>0</v>
          </cell>
          <cell r="H56">
            <v>234</v>
          </cell>
          <cell r="I56">
            <v>1180</v>
          </cell>
        </row>
        <row r="57">
          <cell r="B57">
            <v>10813</v>
          </cell>
          <cell r="C57">
            <v>1984</v>
          </cell>
          <cell r="D57">
            <v>816</v>
          </cell>
          <cell r="E57">
            <v>1628</v>
          </cell>
          <cell r="F57">
            <v>6454</v>
          </cell>
          <cell r="G57">
            <v>2785</v>
          </cell>
          <cell r="H57">
            <v>10496</v>
          </cell>
          <cell r="I57">
            <v>1522</v>
          </cell>
        </row>
        <row r="59">
          <cell r="B59">
            <v>1200</v>
          </cell>
          <cell r="C59">
            <v>85890</v>
          </cell>
          <cell r="D59">
            <v>410</v>
          </cell>
          <cell r="E59">
            <v>1322</v>
          </cell>
          <cell r="F59">
            <v>9306</v>
          </cell>
          <cell r="G59">
            <v>18203</v>
          </cell>
          <cell r="H59">
            <v>247</v>
          </cell>
          <cell r="I59">
            <v>35907</v>
          </cell>
        </row>
        <row r="60">
          <cell r="B60">
            <v>0</v>
          </cell>
          <cell r="C60">
            <v>22</v>
          </cell>
          <cell r="D60">
            <v>15</v>
          </cell>
          <cell r="E60">
            <v>0</v>
          </cell>
          <cell r="F60">
            <v>0</v>
          </cell>
          <cell r="G60">
            <v>0</v>
          </cell>
          <cell r="H60">
            <v>1318</v>
          </cell>
          <cell r="I60">
            <v>100</v>
          </cell>
        </row>
        <row r="61">
          <cell r="B61">
            <v>3196</v>
          </cell>
          <cell r="C61">
            <v>1444</v>
          </cell>
          <cell r="D61">
            <v>713</v>
          </cell>
          <cell r="E61">
            <v>2641</v>
          </cell>
          <cell r="F61">
            <v>10707</v>
          </cell>
          <cell r="G61">
            <v>4387</v>
          </cell>
          <cell r="H61">
            <v>533</v>
          </cell>
          <cell r="I61">
            <v>11208</v>
          </cell>
        </row>
        <row r="62">
          <cell r="B62">
            <v>308</v>
          </cell>
          <cell r="C62">
            <v>431</v>
          </cell>
          <cell r="D62">
            <v>154</v>
          </cell>
          <cell r="E62">
            <v>12</v>
          </cell>
          <cell r="F62">
            <v>190</v>
          </cell>
          <cell r="G62">
            <v>2373</v>
          </cell>
          <cell r="H62">
            <v>126</v>
          </cell>
          <cell r="I62">
            <v>1762</v>
          </cell>
        </row>
        <row r="63">
          <cell r="B63">
            <v>122</v>
          </cell>
          <cell r="C63">
            <v>0</v>
          </cell>
          <cell r="D63">
            <v>0</v>
          </cell>
          <cell r="E63">
            <v>0</v>
          </cell>
          <cell r="F63">
            <v>15</v>
          </cell>
          <cell r="G63">
            <v>414</v>
          </cell>
          <cell r="H63">
            <v>0</v>
          </cell>
          <cell r="I63">
            <v>0</v>
          </cell>
        </row>
        <row r="64">
          <cell r="B64">
            <v>4753</v>
          </cell>
          <cell r="C64">
            <v>876</v>
          </cell>
          <cell r="D64">
            <v>3002</v>
          </cell>
          <cell r="E64">
            <v>307</v>
          </cell>
          <cell r="F64">
            <v>9730</v>
          </cell>
          <cell r="G64">
            <v>4789</v>
          </cell>
          <cell r="H64">
            <v>22817</v>
          </cell>
          <cell r="I64">
            <v>950</v>
          </cell>
        </row>
        <row r="65">
          <cell r="B65">
            <v>1070</v>
          </cell>
          <cell r="C65">
            <v>1042</v>
          </cell>
          <cell r="D65">
            <v>101</v>
          </cell>
          <cell r="E65">
            <v>2375</v>
          </cell>
          <cell r="F65">
            <v>876</v>
          </cell>
          <cell r="G65">
            <v>541</v>
          </cell>
          <cell r="H65">
            <v>704</v>
          </cell>
          <cell r="I65">
            <v>318</v>
          </cell>
        </row>
        <row r="66">
          <cell r="B66">
            <v>9</v>
          </cell>
          <cell r="C66">
            <v>2206</v>
          </cell>
          <cell r="D66">
            <v>75</v>
          </cell>
          <cell r="E66">
            <v>77</v>
          </cell>
          <cell r="F66">
            <v>1471</v>
          </cell>
          <cell r="G66">
            <v>119</v>
          </cell>
          <cell r="H66">
            <v>0</v>
          </cell>
          <cell r="I66">
            <v>537</v>
          </cell>
        </row>
        <row r="67">
          <cell r="B67">
            <v>4</v>
          </cell>
          <cell r="C67">
            <v>0</v>
          </cell>
          <cell r="D67">
            <v>247</v>
          </cell>
          <cell r="E67">
            <v>2827</v>
          </cell>
          <cell r="F67">
            <v>200</v>
          </cell>
          <cell r="G67">
            <v>0</v>
          </cell>
          <cell r="H67">
            <v>4</v>
          </cell>
          <cell r="I67">
            <v>0</v>
          </cell>
        </row>
        <row r="68">
          <cell r="B68">
            <v>186</v>
          </cell>
          <cell r="C68">
            <v>4016</v>
          </cell>
          <cell r="D68">
            <v>273</v>
          </cell>
          <cell r="E68">
            <v>529</v>
          </cell>
          <cell r="F68">
            <v>4855</v>
          </cell>
          <cell r="G68">
            <v>697</v>
          </cell>
          <cell r="H68">
            <v>0</v>
          </cell>
          <cell r="I68">
            <v>732</v>
          </cell>
        </row>
        <row r="69">
          <cell r="B69">
            <v>5229</v>
          </cell>
          <cell r="C69">
            <v>3922</v>
          </cell>
          <cell r="D69">
            <v>2526</v>
          </cell>
          <cell r="E69">
            <v>5365</v>
          </cell>
          <cell r="F69">
            <v>4666</v>
          </cell>
          <cell r="G69">
            <v>592</v>
          </cell>
          <cell r="H69">
            <v>1492</v>
          </cell>
          <cell r="I69">
            <v>1940</v>
          </cell>
        </row>
        <row r="70">
          <cell r="B70">
            <v>1408</v>
          </cell>
          <cell r="C70">
            <v>932</v>
          </cell>
          <cell r="D70">
            <v>2214</v>
          </cell>
          <cell r="E70">
            <v>582</v>
          </cell>
          <cell r="F70">
            <v>873</v>
          </cell>
          <cell r="G70">
            <v>950</v>
          </cell>
          <cell r="H70">
            <v>1450</v>
          </cell>
          <cell r="I70">
            <v>209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1387</v>
          </cell>
          <cell r="F71">
            <v>35</v>
          </cell>
          <cell r="G71">
            <v>11</v>
          </cell>
          <cell r="H71">
            <v>0</v>
          </cell>
          <cell r="I71">
            <v>0</v>
          </cell>
        </row>
        <row r="72">
          <cell r="B72">
            <v>3711</v>
          </cell>
          <cell r="C72">
            <v>1723</v>
          </cell>
          <cell r="D72">
            <v>77</v>
          </cell>
          <cell r="E72">
            <v>937</v>
          </cell>
          <cell r="F72">
            <v>825</v>
          </cell>
          <cell r="G72">
            <v>159</v>
          </cell>
          <cell r="H72">
            <v>109</v>
          </cell>
          <cell r="I72">
            <v>1520</v>
          </cell>
        </row>
        <row r="73">
          <cell r="B73">
            <v>1886</v>
          </cell>
          <cell r="C73">
            <v>173</v>
          </cell>
          <cell r="D73">
            <v>641</v>
          </cell>
          <cell r="E73">
            <v>179</v>
          </cell>
          <cell r="F73">
            <v>344</v>
          </cell>
          <cell r="G73">
            <v>216</v>
          </cell>
          <cell r="H73">
            <v>446</v>
          </cell>
          <cell r="I73">
            <v>16</v>
          </cell>
        </row>
        <row r="74">
          <cell r="B74">
            <v>17</v>
          </cell>
          <cell r="C74">
            <v>0</v>
          </cell>
          <cell r="D74">
            <v>0</v>
          </cell>
          <cell r="E74">
            <v>286</v>
          </cell>
          <cell r="F74">
            <v>1590</v>
          </cell>
          <cell r="G74">
            <v>383</v>
          </cell>
          <cell r="H74">
            <v>5295</v>
          </cell>
          <cell r="I74">
            <v>0</v>
          </cell>
        </row>
        <row r="75">
          <cell r="B75">
            <v>272</v>
          </cell>
          <cell r="C75">
            <v>69</v>
          </cell>
          <cell r="D75">
            <v>347</v>
          </cell>
          <cell r="E75">
            <v>119</v>
          </cell>
          <cell r="F75">
            <v>566</v>
          </cell>
          <cell r="G75">
            <v>32</v>
          </cell>
          <cell r="H75">
            <v>148</v>
          </cell>
          <cell r="I75">
            <v>11</v>
          </cell>
        </row>
        <row r="76">
          <cell r="B76">
            <v>66</v>
          </cell>
          <cell r="C76">
            <v>1</v>
          </cell>
          <cell r="D76">
            <v>4</v>
          </cell>
          <cell r="E76">
            <v>983</v>
          </cell>
          <cell r="F76">
            <v>525</v>
          </cell>
          <cell r="G76">
            <v>83</v>
          </cell>
          <cell r="H76">
            <v>0</v>
          </cell>
          <cell r="I76">
            <v>21</v>
          </cell>
        </row>
        <row r="77">
          <cell r="B77">
            <v>81</v>
          </cell>
          <cell r="C77">
            <v>0</v>
          </cell>
          <cell r="D77">
            <v>24</v>
          </cell>
          <cell r="E77">
            <v>3552</v>
          </cell>
          <cell r="F77">
            <v>244</v>
          </cell>
          <cell r="G77">
            <v>120</v>
          </cell>
          <cell r="H77">
            <v>122</v>
          </cell>
          <cell r="I77">
            <v>10</v>
          </cell>
        </row>
        <row r="78">
          <cell r="B78">
            <v>779</v>
          </cell>
          <cell r="C78">
            <v>71</v>
          </cell>
          <cell r="D78">
            <v>4</v>
          </cell>
          <cell r="E78">
            <v>133</v>
          </cell>
          <cell r="F78">
            <v>767</v>
          </cell>
          <cell r="G78">
            <v>36</v>
          </cell>
          <cell r="H78">
            <v>19</v>
          </cell>
          <cell r="I78">
            <v>18</v>
          </cell>
        </row>
        <row r="79">
          <cell r="B79">
            <v>90</v>
          </cell>
          <cell r="C79">
            <v>0</v>
          </cell>
          <cell r="D79">
            <v>471</v>
          </cell>
          <cell r="F79">
            <v>286</v>
          </cell>
          <cell r="G79">
            <v>1607</v>
          </cell>
          <cell r="H79">
            <v>601</v>
          </cell>
        </row>
        <row r="80">
          <cell r="B80">
            <v>3</v>
          </cell>
          <cell r="C80">
            <v>1</v>
          </cell>
          <cell r="D80">
            <v>0</v>
          </cell>
          <cell r="E80">
            <v>719</v>
          </cell>
          <cell r="F80">
            <v>95</v>
          </cell>
          <cell r="G80">
            <v>30</v>
          </cell>
          <cell r="H80">
            <v>3</v>
          </cell>
          <cell r="I80">
            <v>2</v>
          </cell>
        </row>
        <row r="81">
          <cell r="B81">
            <v>2992</v>
          </cell>
          <cell r="C81">
            <v>0</v>
          </cell>
          <cell r="D81">
            <v>0</v>
          </cell>
          <cell r="E81">
            <v>0</v>
          </cell>
          <cell r="F81">
            <v>25</v>
          </cell>
          <cell r="G81">
            <v>30</v>
          </cell>
          <cell r="H81">
            <v>24</v>
          </cell>
          <cell r="I81">
            <v>235</v>
          </cell>
        </row>
        <row r="82">
          <cell r="B82">
            <v>300</v>
          </cell>
          <cell r="C82">
            <v>3649</v>
          </cell>
          <cell r="D82">
            <v>0</v>
          </cell>
          <cell r="E82">
            <v>84</v>
          </cell>
          <cell r="F82">
            <v>9735</v>
          </cell>
          <cell r="G82">
            <v>0</v>
          </cell>
          <cell r="H82">
            <v>0</v>
          </cell>
          <cell r="I82">
            <v>104</v>
          </cell>
        </row>
        <row r="83">
          <cell r="B83">
            <v>1444</v>
          </cell>
          <cell r="C83">
            <v>1400</v>
          </cell>
          <cell r="D83">
            <v>1147</v>
          </cell>
          <cell r="E83">
            <v>438</v>
          </cell>
          <cell r="F83">
            <v>332</v>
          </cell>
          <cell r="G83">
            <v>1280</v>
          </cell>
          <cell r="H83">
            <v>227</v>
          </cell>
          <cell r="I83">
            <v>236</v>
          </cell>
        </row>
        <row r="84">
          <cell r="B84">
            <v>55</v>
          </cell>
          <cell r="C84">
            <v>38</v>
          </cell>
          <cell r="D84">
            <v>3709</v>
          </cell>
          <cell r="E84">
            <v>0</v>
          </cell>
          <cell r="F84">
            <v>0</v>
          </cell>
          <cell r="G84">
            <v>428</v>
          </cell>
          <cell r="H84">
            <v>705</v>
          </cell>
          <cell r="I84">
            <v>250</v>
          </cell>
        </row>
        <row r="85">
          <cell r="B85">
            <v>4474</v>
          </cell>
          <cell r="C85">
            <v>6258</v>
          </cell>
          <cell r="D85">
            <v>416</v>
          </cell>
          <cell r="E85">
            <v>185</v>
          </cell>
          <cell r="F85">
            <v>7762</v>
          </cell>
          <cell r="G85">
            <v>935</v>
          </cell>
          <cell r="H85">
            <v>38</v>
          </cell>
          <cell r="I85">
            <v>9214</v>
          </cell>
        </row>
        <row r="86">
          <cell r="B86">
            <v>981</v>
          </cell>
          <cell r="C86">
            <v>6706</v>
          </cell>
          <cell r="D86">
            <v>46</v>
          </cell>
          <cell r="E86">
            <v>10</v>
          </cell>
          <cell r="F86">
            <v>185</v>
          </cell>
          <cell r="G86">
            <v>0</v>
          </cell>
          <cell r="H86">
            <v>0</v>
          </cell>
          <cell r="I86">
            <v>5</v>
          </cell>
        </row>
        <row r="87">
          <cell r="B87">
            <v>146</v>
          </cell>
          <cell r="C87">
            <v>5</v>
          </cell>
          <cell r="D87">
            <v>0</v>
          </cell>
          <cell r="E87">
            <v>0</v>
          </cell>
          <cell r="F87">
            <v>825</v>
          </cell>
          <cell r="G87">
            <v>1035</v>
          </cell>
          <cell r="H87">
            <v>0</v>
          </cell>
          <cell r="I87">
            <v>567</v>
          </cell>
        </row>
        <row r="88">
          <cell r="B88">
            <v>25156</v>
          </cell>
          <cell r="C88">
            <v>8733</v>
          </cell>
          <cell r="D88">
            <v>79675</v>
          </cell>
          <cell r="E88">
            <v>1928</v>
          </cell>
          <cell r="F88">
            <v>17378</v>
          </cell>
          <cell r="G88">
            <v>77174</v>
          </cell>
          <cell r="H88">
            <v>12846</v>
          </cell>
          <cell r="I88">
            <v>432</v>
          </cell>
        </row>
        <row r="89">
          <cell r="B89">
            <v>140621</v>
          </cell>
          <cell r="C89">
            <v>134397</v>
          </cell>
          <cell r="D89">
            <v>14688</v>
          </cell>
          <cell r="E89">
            <v>195474</v>
          </cell>
          <cell r="F89">
            <v>25089</v>
          </cell>
          <cell r="G89">
            <v>135161</v>
          </cell>
          <cell r="H89">
            <v>34577</v>
          </cell>
          <cell r="I89">
            <v>2785</v>
          </cell>
        </row>
      </sheetData>
      <sheetData sheetId="6">
        <row r="71">
          <cell r="B71">
            <v>0</v>
          </cell>
          <cell r="C71">
            <v>23001</v>
          </cell>
          <cell r="D71">
            <v>1165</v>
          </cell>
          <cell r="E71">
            <v>3177</v>
          </cell>
          <cell r="F71">
            <v>70</v>
          </cell>
          <cell r="G71">
            <v>0</v>
          </cell>
          <cell r="H71">
            <v>725</v>
          </cell>
          <cell r="I71">
            <v>1405</v>
          </cell>
        </row>
        <row r="72">
          <cell r="B72">
            <v>24268</v>
          </cell>
          <cell r="C72">
            <v>1980</v>
          </cell>
          <cell r="D72">
            <v>2080</v>
          </cell>
          <cell r="E72">
            <v>3296</v>
          </cell>
          <cell r="F72">
            <v>4387</v>
          </cell>
          <cell r="G72">
            <v>1845</v>
          </cell>
          <cell r="H72">
            <v>4301</v>
          </cell>
          <cell r="I72">
            <v>2003</v>
          </cell>
        </row>
        <row r="73">
          <cell r="B73">
            <v>0</v>
          </cell>
          <cell r="C73">
            <v>338</v>
          </cell>
          <cell r="D73">
            <v>450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B74">
            <v>1203</v>
          </cell>
          <cell r="C74">
            <v>85902</v>
          </cell>
          <cell r="D74">
            <v>405</v>
          </cell>
          <cell r="E74">
            <v>1320</v>
          </cell>
          <cell r="F74">
            <v>9423</v>
          </cell>
          <cell r="G74">
            <v>18200</v>
          </cell>
          <cell r="H74">
            <v>248</v>
          </cell>
          <cell r="I74">
            <v>35909</v>
          </cell>
        </row>
        <row r="75">
          <cell r="B75">
            <v>2</v>
          </cell>
          <cell r="C75">
            <v>8</v>
          </cell>
          <cell r="D75">
            <v>127</v>
          </cell>
          <cell r="E75">
            <v>0</v>
          </cell>
          <cell r="F75">
            <v>0</v>
          </cell>
          <cell r="G75">
            <v>4</v>
          </cell>
          <cell r="H75">
            <v>1290</v>
          </cell>
          <cell r="I75">
            <v>0</v>
          </cell>
        </row>
        <row r="76">
          <cell r="B76">
            <v>1354</v>
          </cell>
          <cell r="C76">
            <v>697</v>
          </cell>
          <cell r="D76">
            <v>183</v>
          </cell>
          <cell r="E76">
            <v>3725</v>
          </cell>
          <cell r="F76">
            <v>6325</v>
          </cell>
          <cell r="G76">
            <v>722</v>
          </cell>
          <cell r="H76">
            <v>0</v>
          </cell>
          <cell r="I76">
            <v>0</v>
          </cell>
        </row>
        <row r="77">
          <cell r="B77">
            <v>121</v>
          </cell>
          <cell r="C77">
            <v>122</v>
          </cell>
          <cell r="D77">
            <v>78</v>
          </cell>
          <cell r="E77">
            <v>302</v>
          </cell>
          <cell r="F77">
            <v>348</v>
          </cell>
          <cell r="G77">
            <v>1026</v>
          </cell>
          <cell r="H77">
            <v>0</v>
          </cell>
          <cell r="I77">
            <v>0</v>
          </cell>
        </row>
        <row r="78">
          <cell r="B78">
            <v>53</v>
          </cell>
          <cell r="C78">
            <v>2</v>
          </cell>
          <cell r="D78">
            <v>0</v>
          </cell>
          <cell r="E78">
            <v>0</v>
          </cell>
          <cell r="F78">
            <v>62</v>
          </cell>
          <cell r="G78">
            <v>86</v>
          </cell>
          <cell r="H78">
            <v>0</v>
          </cell>
          <cell r="I78">
            <v>0</v>
          </cell>
        </row>
        <row r="79">
          <cell r="B79">
            <v>3329</v>
          </cell>
          <cell r="C79">
            <v>338</v>
          </cell>
          <cell r="D79">
            <v>4315</v>
          </cell>
          <cell r="E79">
            <v>464</v>
          </cell>
          <cell r="F79">
            <v>3024</v>
          </cell>
          <cell r="G79">
            <v>1125</v>
          </cell>
          <cell r="H79">
            <v>6271</v>
          </cell>
          <cell r="I79">
            <v>601</v>
          </cell>
        </row>
        <row r="80">
          <cell r="B80">
            <v>1301</v>
          </cell>
          <cell r="C80">
            <v>978</v>
          </cell>
          <cell r="D80">
            <v>312</v>
          </cell>
          <cell r="E80">
            <v>1183</v>
          </cell>
          <cell r="F80">
            <v>468</v>
          </cell>
          <cell r="G80">
            <v>412</v>
          </cell>
          <cell r="H80">
            <v>1484</v>
          </cell>
          <cell r="I80">
            <v>272</v>
          </cell>
        </row>
        <row r="81">
          <cell r="B81">
            <v>90</v>
          </cell>
          <cell r="C81">
            <v>2113</v>
          </cell>
          <cell r="D81">
            <v>0</v>
          </cell>
          <cell r="E81">
            <v>110</v>
          </cell>
          <cell r="F81">
            <v>1244</v>
          </cell>
          <cell r="G81">
            <v>138</v>
          </cell>
          <cell r="H81">
            <v>0</v>
          </cell>
          <cell r="I81">
            <v>418</v>
          </cell>
        </row>
        <row r="82">
          <cell r="B82">
            <v>0</v>
          </cell>
          <cell r="C82">
            <v>0</v>
          </cell>
          <cell r="D82">
            <v>335</v>
          </cell>
          <cell r="E82">
            <v>2230</v>
          </cell>
          <cell r="F82">
            <v>640</v>
          </cell>
          <cell r="G82">
            <v>0</v>
          </cell>
          <cell r="H82">
            <v>30</v>
          </cell>
          <cell r="I82">
            <v>0</v>
          </cell>
        </row>
        <row r="83">
          <cell r="B83">
            <v>160</v>
          </cell>
          <cell r="C83">
            <v>3564</v>
          </cell>
          <cell r="D83">
            <v>79</v>
          </cell>
          <cell r="E83">
            <v>725</v>
          </cell>
          <cell r="F83">
            <v>2015</v>
          </cell>
          <cell r="G83">
            <v>954</v>
          </cell>
          <cell r="H83">
            <v>70</v>
          </cell>
          <cell r="I83">
            <v>908</v>
          </cell>
        </row>
        <row r="84">
          <cell r="B84">
            <v>3773</v>
          </cell>
          <cell r="C84">
            <v>2619</v>
          </cell>
          <cell r="D84">
            <v>3517</v>
          </cell>
          <cell r="E84">
            <v>6199</v>
          </cell>
          <cell r="F84">
            <v>2945</v>
          </cell>
          <cell r="G84">
            <v>613</v>
          </cell>
          <cell r="H84">
            <v>834</v>
          </cell>
          <cell r="I84">
            <v>960</v>
          </cell>
        </row>
        <row r="85">
          <cell r="B85">
            <v>658</v>
          </cell>
          <cell r="C85">
            <v>671</v>
          </cell>
          <cell r="D85">
            <v>2180</v>
          </cell>
          <cell r="E85">
            <v>884</v>
          </cell>
          <cell r="F85">
            <v>1184</v>
          </cell>
          <cell r="G85">
            <v>986</v>
          </cell>
          <cell r="H85">
            <v>1852</v>
          </cell>
          <cell r="I85">
            <v>179</v>
          </cell>
        </row>
        <row r="86">
          <cell r="B86">
            <v>8</v>
          </cell>
          <cell r="C86">
            <v>0</v>
          </cell>
          <cell r="D86">
            <v>0</v>
          </cell>
          <cell r="E86">
            <v>10683</v>
          </cell>
          <cell r="F86">
            <v>1395</v>
          </cell>
          <cell r="G86">
            <v>3</v>
          </cell>
          <cell r="H86">
            <v>0</v>
          </cell>
          <cell r="I86">
            <v>0</v>
          </cell>
        </row>
        <row r="87">
          <cell r="B87">
            <v>3948</v>
          </cell>
          <cell r="C87">
            <v>1839</v>
          </cell>
          <cell r="D87">
            <v>409</v>
          </cell>
          <cell r="E87">
            <v>1500</v>
          </cell>
          <cell r="F87">
            <v>2293</v>
          </cell>
          <cell r="G87">
            <v>212</v>
          </cell>
          <cell r="H87">
            <v>35</v>
          </cell>
          <cell r="I87">
            <v>694</v>
          </cell>
        </row>
        <row r="88">
          <cell r="B88">
            <v>1278</v>
          </cell>
          <cell r="C88">
            <v>163</v>
          </cell>
          <cell r="D88">
            <v>470</v>
          </cell>
          <cell r="E88">
            <v>651</v>
          </cell>
          <cell r="F88">
            <v>441</v>
          </cell>
          <cell r="G88">
            <v>147</v>
          </cell>
          <cell r="H88">
            <v>848</v>
          </cell>
          <cell r="I88">
            <v>13</v>
          </cell>
        </row>
        <row r="89">
          <cell r="B89">
            <v>72</v>
          </cell>
          <cell r="C89">
            <v>0</v>
          </cell>
          <cell r="D89">
            <v>250</v>
          </cell>
          <cell r="E89">
            <v>150</v>
          </cell>
          <cell r="F89">
            <v>1068</v>
          </cell>
          <cell r="G89">
            <v>324</v>
          </cell>
          <cell r="H89">
            <v>3225</v>
          </cell>
          <cell r="I89">
            <v>2</v>
          </cell>
        </row>
        <row r="90">
          <cell r="B90">
            <v>234</v>
          </cell>
          <cell r="C90">
            <v>44</v>
          </cell>
          <cell r="D90">
            <v>217</v>
          </cell>
          <cell r="E90">
            <v>692</v>
          </cell>
          <cell r="F90">
            <v>746</v>
          </cell>
          <cell r="G90">
            <v>38</v>
          </cell>
          <cell r="H90">
            <v>101</v>
          </cell>
          <cell r="I90">
            <v>0</v>
          </cell>
        </row>
        <row r="91">
          <cell r="B91">
            <v>37</v>
          </cell>
          <cell r="C91">
            <v>4</v>
          </cell>
          <cell r="D91">
            <v>0</v>
          </cell>
          <cell r="E91">
            <v>284</v>
          </cell>
          <cell r="F91">
            <v>505</v>
          </cell>
          <cell r="G91">
            <v>0</v>
          </cell>
          <cell r="H91">
            <v>0</v>
          </cell>
          <cell r="I91">
            <v>0</v>
          </cell>
        </row>
        <row r="92">
          <cell r="B92">
            <v>90</v>
          </cell>
          <cell r="C92">
            <v>0</v>
          </cell>
          <cell r="D92">
            <v>15</v>
          </cell>
          <cell r="E92">
            <v>2805</v>
          </cell>
          <cell r="F92">
            <v>961</v>
          </cell>
          <cell r="G92">
            <v>219</v>
          </cell>
          <cell r="H92">
            <v>10</v>
          </cell>
          <cell r="I92">
            <v>0</v>
          </cell>
        </row>
        <row r="93">
          <cell r="B93">
            <v>832</v>
          </cell>
          <cell r="C93">
            <v>48</v>
          </cell>
          <cell r="D93">
            <v>35</v>
          </cell>
          <cell r="E93">
            <v>125</v>
          </cell>
          <cell r="F93">
            <v>817</v>
          </cell>
          <cell r="G93">
            <v>43</v>
          </cell>
          <cell r="H93">
            <v>27</v>
          </cell>
          <cell r="I93">
            <v>12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B95">
            <v>7</v>
          </cell>
          <cell r="C95">
            <v>0</v>
          </cell>
          <cell r="D95">
            <v>9</v>
          </cell>
          <cell r="E95">
            <v>456</v>
          </cell>
          <cell r="F95">
            <v>170</v>
          </cell>
          <cell r="G95">
            <v>190</v>
          </cell>
          <cell r="H95">
            <v>14</v>
          </cell>
          <cell r="I95">
            <v>0</v>
          </cell>
        </row>
        <row r="96">
          <cell r="B96">
            <v>2922</v>
          </cell>
          <cell r="C96">
            <v>0</v>
          </cell>
          <cell r="D96">
            <v>0</v>
          </cell>
          <cell r="E96">
            <v>9</v>
          </cell>
          <cell r="F96">
            <v>25</v>
          </cell>
          <cell r="G96">
            <v>0</v>
          </cell>
          <cell r="H96">
            <v>0</v>
          </cell>
          <cell r="I96">
            <v>110</v>
          </cell>
        </row>
        <row r="97">
          <cell r="B97">
            <v>300</v>
          </cell>
          <cell r="C97">
            <v>1773</v>
          </cell>
          <cell r="D97">
            <v>0</v>
          </cell>
          <cell r="E97">
            <v>78</v>
          </cell>
          <cell r="F97">
            <v>5461</v>
          </cell>
          <cell r="G97">
            <v>10</v>
          </cell>
          <cell r="H97">
            <v>0</v>
          </cell>
          <cell r="I97">
            <v>365</v>
          </cell>
        </row>
        <row r="98">
          <cell r="B98">
            <v>1576</v>
          </cell>
          <cell r="C98">
            <v>1115</v>
          </cell>
          <cell r="D98">
            <v>1299</v>
          </cell>
          <cell r="E98">
            <v>375</v>
          </cell>
          <cell r="F98">
            <v>340</v>
          </cell>
          <cell r="G98">
            <v>1460</v>
          </cell>
          <cell r="H98">
            <v>265</v>
          </cell>
          <cell r="I98">
            <v>156</v>
          </cell>
        </row>
        <row r="99">
          <cell r="B99">
            <v>142</v>
          </cell>
          <cell r="C99">
            <v>0</v>
          </cell>
          <cell r="D99">
            <v>3287</v>
          </cell>
          <cell r="E99">
            <v>0</v>
          </cell>
          <cell r="F99">
            <v>0</v>
          </cell>
          <cell r="G99">
            <v>202</v>
          </cell>
          <cell r="H99">
            <v>749</v>
          </cell>
          <cell r="I99">
            <v>200</v>
          </cell>
        </row>
        <row r="100">
          <cell r="B100">
            <v>4254</v>
          </cell>
          <cell r="C100">
            <v>598</v>
          </cell>
          <cell r="D100">
            <v>0</v>
          </cell>
          <cell r="E100">
            <v>1849</v>
          </cell>
          <cell r="F100">
            <v>12405</v>
          </cell>
          <cell r="G100">
            <v>400</v>
          </cell>
          <cell r="H100">
            <v>38</v>
          </cell>
          <cell r="I100">
            <v>12419</v>
          </cell>
        </row>
        <row r="101">
          <cell r="B101">
            <v>579</v>
          </cell>
          <cell r="C101">
            <v>6545</v>
          </cell>
          <cell r="D101">
            <v>0</v>
          </cell>
          <cell r="E101">
            <v>87</v>
          </cell>
          <cell r="F101">
            <v>125</v>
          </cell>
          <cell r="G101">
            <v>0</v>
          </cell>
          <cell r="H101">
            <v>0</v>
          </cell>
          <cell r="I101">
            <v>22</v>
          </cell>
        </row>
        <row r="102">
          <cell r="B102">
            <v>31</v>
          </cell>
          <cell r="C102">
            <v>0</v>
          </cell>
          <cell r="D102">
            <v>0</v>
          </cell>
          <cell r="E102">
            <v>0</v>
          </cell>
          <cell r="F102">
            <v>525</v>
          </cell>
          <cell r="G102">
            <v>648</v>
          </cell>
          <cell r="H102">
            <v>0</v>
          </cell>
          <cell r="I102">
            <v>310</v>
          </cell>
        </row>
        <row r="103">
          <cell r="B103">
            <v>22105</v>
          </cell>
          <cell r="C103">
            <v>8780</v>
          </cell>
          <cell r="D103">
            <v>84413</v>
          </cell>
          <cell r="E103">
            <v>3274</v>
          </cell>
          <cell r="F103">
            <v>34837</v>
          </cell>
          <cell r="G103">
            <v>91300</v>
          </cell>
          <cell r="H103">
            <v>14090</v>
          </cell>
          <cell r="I103">
            <v>385</v>
          </cell>
        </row>
        <row r="104">
          <cell r="B104">
            <v>139646</v>
          </cell>
          <cell r="C104">
            <v>134609</v>
          </cell>
          <cell r="D104">
            <v>13284</v>
          </cell>
          <cell r="E104">
            <v>191679</v>
          </cell>
          <cell r="F104">
            <v>42351</v>
          </cell>
          <cell r="G104">
            <v>154090</v>
          </cell>
          <cell r="H104">
            <v>29856</v>
          </cell>
          <cell r="I104">
            <v>6545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</sheetData>
      <sheetData sheetId="7">
        <row r="73">
          <cell r="B73">
            <v>1700</v>
          </cell>
          <cell r="C73">
            <v>99441</v>
          </cell>
          <cell r="D73">
            <v>23736</v>
          </cell>
          <cell r="E73">
            <v>79567</v>
          </cell>
          <cell r="F73">
            <v>195</v>
          </cell>
          <cell r="G73">
            <v>0</v>
          </cell>
          <cell r="H73">
            <v>884</v>
          </cell>
          <cell r="I73">
            <v>2492</v>
          </cell>
        </row>
        <row r="74">
          <cell r="B74">
            <v>5132</v>
          </cell>
          <cell r="C74">
            <v>3024</v>
          </cell>
          <cell r="D74">
            <v>1910</v>
          </cell>
          <cell r="E74">
            <v>1092</v>
          </cell>
          <cell r="F74">
            <v>4815</v>
          </cell>
          <cell r="G74">
            <v>1727</v>
          </cell>
          <cell r="H74">
            <v>8840</v>
          </cell>
          <cell r="I74">
            <v>3103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B76">
            <v>1200</v>
          </cell>
          <cell r="C76">
            <v>85900</v>
          </cell>
          <cell r="D76">
            <v>400</v>
          </cell>
          <cell r="E76">
            <v>1310</v>
          </cell>
          <cell r="F76">
            <v>9400</v>
          </cell>
          <cell r="G76">
            <v>18190</v>
          </cell>
          <cell r="H76">
            <v>250</v>
          </cell>
          <cell r="I76">
            <v>35900</v>
          </cell>
        </row>
        <row r="77">
          <cell r="B77">
            <v>56</v>
          </cell>
          <cell r="C77">
            <v>20</v>
          </cell>
          <cell r="D77">
            <v>50</v>
          </cell>
          <cell r="E77">
            <v>0</v>
          </cell>
          <cell r="F77">
            <v>0</v>
          </cell>
          <cell r="G77">
            <v>40</v>
          </cell>
          <cell r="H77">
            <v>915</v>
          </cell>
          <cell r="I77">
            <v>345</v>
          </cell>
        </row>
        <row r="78">
          <cell r="B78">
            <v>309</v>
          </cell>
          <cell r="C78">
            <v>50</v>
          </cell>
          <cell r="D78">
            <v>613</v>
          </cell>
          <cell r="E78">
            <v>622</v>
          </cell>
          <cell r="F78">
            <v>761</v>
          </cell>
          <cell r="G78">
            <v>1202</v>
          </cell>
          <cell r="H78">
            <v>5416</v>
          </cell>
          <cell r="I78">
            <v>70</v>
          </cell>
        </row>
        <row r="79">
          <cell r="B79">
            <v>293</v>
          </cell>
          <cell r="C79">
            <v>88</v>
          </cell>
          <cell r="D79">
            <v>71</v>
          </cell>
          <cell r="E79">
            <v>90</v>
          </cell>
          <cell r="F79">
            <v>275</v>
          </cell>
          <cell r="G79">
            <v>2187</v>
          </cell>
          <cell r="H79">
            <v>4495</v>
          </cell>
          <cell r="I79">
            <v>330</v>
          </cell>
        </row>
        <row r="80">
          <cell r="B80">
            <v>8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2</v>
          </cell>
          <cell r="H80">
            <v>369</v>
          </cell>
          <cell r="I80">
            <v>0</v>
          </cell>
        </row>
        <row r="81">
          <cell r="B81">
            <v>2142</v>
          </cell>
          <cell r="C81">
            <v>1002</v>
          </cell>
          <cell r="D81">
            <v>3151</v>
          </cell>
          <cell r="E81">
            <v>463</v>
          </cell>
          <cell r="F81">
            <v>1089</v>
          </cell>
          <cell r="G81">
            <v>659</v>
          </cell>
          <cell r="H81">
            <v>5780</v>
          </cell>
          <cell r="I81">
            <v>206</v>
          </cell>
        </row>
        <row r="82">
          <cell r="B82">
            <v>1497</v>
          </cell>
          <cell r="C82">
            <v>725</v>
          </cell>
          <cell r="D82">
            <v>245</v>
          </cell>
          <cell r="E82">
            <v>1214</v>
          </cell>
          <cell r="F82">
            <v>580</v>
          </cell>
          <cell r="G82">
            <v>358</v>
          </cell>
          <cell r="H82">
            <v>1767</v>
          </cell>
          <cell r="I82">
            <v>245</v>
          </cell>
        </row>
        <row r="83">
          <cell r="B83">
            <v>19</v>
          </cell>
          <cell r="C83">
            <v>1389</v>
          </cell>
          <cell r="D83">
            <v>0</v>
          </cell>
          <cell r="E83">
            <v>0</v>
          </cell>
          <cell r="F83">
            <v>975</v>
          </cell>
          <cell r="G83">
            <v>469</v>
          </cell>
          <cell r="H83">
            <v>0</v>
          </cell>
          <cell r="I83">
            <v>497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2535</v>
          </cell>
          <cell r="F84">
            <v>535</v>
          </cell>
          <cell r="G84">
            <v>4</v>
          </cell>
          <cell r="H84">
            <v>0</v>
          </cell>
          <cell r="I84">
            <v>0</v>
          </cell>
        </row>
        <row r="85">
          <cell r="B85">
            <v>131</v>
          </cell>
          <cell r="C85">
            <v>2722</v>
          </cell>
          <cell r="D85">
            <v>9</v>
          </cell>
          <cell r="E85">
            <v>610</v>
          </cell>
          <cell r="F85">
            <v>1584</v>
          </cell>
          <cell r="G85">
            <v>1560</v>
          </cell>
          <cell r="H85">
            <v>3</v>
          </cell>
          <cell r="I85">
            <v>198</v>
          </cell>
        </row>
        <row r="86">
          <cell r="B86">
            <v>5526</v>
          </cell>
          <cell r="C86">
            <v>1412</v>
          </cell>
          <cell r="D86">
            <v>2077</v>
          </cell>
          <cell r="E86">
            <v>6421</v>
          </cell>
          <cell r="F86">
            <v>4491</v>
          </cell>
          <cell r="G86">
            <v>1011</v>
          </cell>
          <cell r="H86">
            <v>646</v>
          </cell>
          <cell r="I86">
            <v>1132</v>
          </cell>
        </row>
        <row r="87">
          <cell r="B87">
            <v>757</v>
          </cell>
          <cell r="C87">
            <v>596</v>
          </cell>
          <cell r="D87">
            <v>2578</v>
          </cell>
          <cell r="E87">
            <v>840</v>
          </cell>
          <cell r="F87">
            <v>1121</v>
          </cell>
          <cell r="G87">
            <v>1227</v>
          </cell>
          <cell r="H87">
            <v>1704</v>
          </cell>
          <cell r="I87">
            <v>227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251</v>
          </cell>
          <cell r="F88">
            <v>5</v>
          </cell>
          <cell r="G88">
            <v>0</v>
          </cell>
          <cell r="H88">
            <v>0</v>
          </cell>
          <cell r="I88">
            <v>0</v>
          </cell>
        </row>
        <row r="89">
          <cell r="B89">
            <v>4231</v>
          </cell>
          <cell r="C89">
            <v>1813</v>
          </cell>
          <cell r="D89">
            <v>9</v>
          </cell>
          <cell r="E89">
            <v>453</v>
          </cell>
          <cell r="F89">
            <v>1597</v>
          </cell>
          <cell r="G89">
            <v>101</v>
          </cell>
          <cell r="H89">
            <v>72</v>
          </cell>
          <cell r="I89">
            <v>689</v>
          </cell>
        </row>
        <row r="90">
          <cell r="B90">
            <v>1070</v>
          </cell>
          <cell r="C90">
            <v>156</v>
          </cell>
          <cell r="D90">
            <v>184</v>
          </cell>
          <cell r="E90">
            <v>687</v>
          </cell>
          <cell r="F90">
            <v>532</v>
          </cell>
          <cell r="G90">
            <v>130</v>
          </cell>
          <cell r="H90">
            <v>1043</v>
          </cell>
          <cell r="I90">
            <v>20</v>
          </cell>
        </row>
        <row r="91">
          <cell r="B91">
            <v>86</v>
          </cell>
          <cell r="C91">
            <v>0</v>
          </cell>
          <cell r="D91">
            <v>0</v>
          </cell>
          <cell r="E91">
            <v>62</v>
          </cell>
          <cell r="F91">
            <v>2305</v>
          </cell>
          <cell r="G91">
            <v>51</v>
          </cell>
          <cell r="H91">
            <v>152</v>
          </cell>
          <cell r="I91">
            <v>5</v>
          </cell>
        </row>
        <row r="92">
          <cell r="B92">
            <v>245</v>
          </cell>
          <cell r="C92">
            <v>36</v>
          </cell>
          <cell r="D92">
            <v>159</v>
          </cell>
          <cell r="E92">
            <v>128</v>
          </cell>
          <cell r="F92">
            <v>570</v>
          </cell>
          <cell r="G92">
            <v>27</v>
          </cell>
          <cell r="H92">
            <v>200</v>
          </cell>
          <cell r="I92">
            <v>2</v>
          </cell>
        </row>
        <row r="93">
          <cell r="B93">
            <v>10</v>
          </cell>
          <cell r="C93">
            <v>0</v>
          </cell>
          <cell r="D93">
            <v>7</v>
          </cell>
          <cell r="E93">
            <v>757</v>
          </cell>
          <cell r="F93">
            <v>125</v>
          </cell>
          <cell r="G93">
            <v>27</v>
          </cell>
          <cell r="H93">
            <v>3</v>
          </cell>
          <cell r="I93">
            <v>0</v>
          </cell>
        </row>
        <row r="94">
          <cell r="B94">
            <v>90</v>
          </cell>
          <cell r="C94">
            <v>0</v>
          </cell>
          <cell r="D94">
            <v>35</v>
          </cell>
          <cell r="E94">
            <v>4442</v>
          </cell>
          <cell r="F94">
            <v>123</v>
          </cell>
          <cell r="G94">
            <v>92</v>
          </cell>
          <cell r="H94">
            <v>103</v>
          </cell>
          <cell r="I94">
            <v>0</v>
          </cell>
        </row>
        <row r="95">
          <cell r="B95">
            <v>757</v>
          </cell>
          <cell r="C95">
            <v>34</v>
          </cell>
          <cell r="D95">
            <v>24</v>
          </cell>
          <cell r="E95">
            <v>105</v>
          </cell>
          <cell r="F95">
            <v>920</v>
          </cell>
          <cell r="G95">
            <v>22</v>
          </cell>
          <cell r="H95">
            <v>5</v>
          </cell>
          <cell r="I95">
            <v>7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B97">
            <v>3</v>
          </cell>
          <cell r="C97">
            <v>0</v>
          </cell>
          <cell r="D97">
            <v>30</v>
          </cell>
          <cell r="E97">
            <v>808</v>
          </cell>
          <cell r="F97">
            <v>280</v>
          </cell>
          <cell r="G97">
            <v>238</v>
          </cell>
          <cell r="H97">
            <v>0</v>
          </cell>
          <cell r="I97">
            <v>0</v>
          </cell>
        </row>
        <row r="98">
          <cell r="B98">
            <v>11597</v>
          </cell>
          <cell r="C98">
            <v>0</v>
          </cell>
          <cell r="D98">
            <v>0</v>
          </cell>
          <cell r="E98">
            <v>0</v>
          </cell>
          <cell r="F98">
            <v>5</v>
          </cell>
          <cell r="G98">
            <v>26</v>
          </cell>
          <cell r="H98">
            <v>186</v>
          </cell>
          <cell r="I98">
            <v>5</v>
          </cell>
        </row>
        <row r="99">
          <cell r="B99">
            <v>300</v>
          </cell>
          <cell r="C99">
            <v>4620</v>
          </cell>
          <cell r="D99">
            <v>10</v>
          </cell>
          <cell r="E99">
            <v>115</v>
          </cell>
          <cell r="F99">
            <v>6704</v>
          </cell>
          <cell r="G99">
            <v>5</v>
          </cell>
          <cell r="H99">
            <v>0</v>
          </cell>
          <cell r="I99">
            <v>455</v>
          </cell>
        </row>
        <row r="100">
          <cell r="B100">
            <v>1411</v>
          </cell>
          <cell r="C100">
            <v>983</v>
          </cell>
          <cell r="D100">
            <v>1400</v>
          </cell>
          <cell r="E100">
            <v>92</v>
          </cell>
          <cell r="F100">
            <v>304</v>
          </cell>
          <cell r="G100">
            <v>1456</v>
          </cell>
          <cell r="H100">
            <v>199</v>
          </cell>
          <cell r="I100">
            <v>120</v>
          </cell>
        </row>
        <row r="101">
          <cell r="B101">
            <v>53</v>
          </cell>
          <cell r="C101">
            <v>0</v>
          </cell>
          <cell r="D101">
            <v>700</v>
          </cell>
          <cell r="E101">
            <v>0</v>
          </cell>
          <cell r="F101">
            <v>0</v>
          </cell>
          <cell r="G101">
            <v>183</v>
          </cell>
          <cell r="H101">
            <v>527</v>
          </cell>
          <cell r="I101">
            <v>263</v>
          </cell>
        </row>
        <row r="102">
          <cell r="B102">
            <v>4254</v>
          </cell>
          <cell r="C102">
            <v>300</v>
          </cell>
          <cell r="D102">
            <v>0</v>
          </cell>
          <cell r="E102">
            <v>627</v>
          </cell>
          <cell r="F102">
            <v>12455</v>
          </cell>
          <cell r="G102">
            <v>400</v>
          </cell>
          <cell r="H102">
            <v>13</v>
          </cell>
          <cell r="I102">
            <v>10073</v>
          </cell>
        </row>
        <row r="103">
          <cell r="B103">
            <v>256</v>
          </cell>
          <cell r="C103">
            <v>6703</v>
          </cell>
          <cell r="D103">
            <v>0</v>
          </cell>
          <cell r="E103">
            <v>101</v>
          </cell>
          <cell r="F103">
            <v>110</v>
          </cell>
          <cell r="G103">
            <v>0</v>
          </cell>
          <cell r="H103">
            <v>0</v>
          </cell>
          <cell r="I103">
            <v>5</v>
          </cell>
        </row>
        <row r="104">
          <cell r="B104">
            <v>28</v>
          </cell>
          <cell r="C104">
            <v>0</v>
          </cell>
          <cell r="D104">
            <v>0</v>
          </cell>
          <cell r="E104">
            <v>0</v>
          </cell>
          <cell r="F104">
            <v>11</v>
          </cell>
          <cell r="G104">
            <v>60</v>
          </cell>
          <cell r="H104">
            <v>0</v>
          </cell>
          <cell r="I104">
            <v>190</v>
          </cell>
        </row>
        <row r="105">
          <cell r="B105">
            <v>22489</v>
          </cell>
          <cell r="C105">
            <v>8789</v>
          </cell>
          <cell r="D105">
            <v>85283</v>
          </cell>
          <cell r="E105">
            <v>4331</v>
          </cell>
          <cell r="F105">
            <v>26864</v>
          </cell>
          <cell r="G105">
            <v>76734</v>
          </cell>
          <cell r="H105">
            <v>17490</v>
          </cell>
          <cell r="I105">
            <v>387</v>
          </cell>
        </row>
        <row r="106">
          <cell r="B106">
            <v>142837</v>
          </cell>
          <cell r="C106">
            <v>135641</v>
          </cell>
          <cell r="D106">
            <v>14330</v>
          </cell>
          <cell r="E106">
            <v>179593</v>
          </cell>
          <cell r="F106">
            <v>34162</v>
          </cell>
          <cell r="G106">
            <v>135901</v>
          </cell>
          <cell r="H106">
            <v>26429</v>
          </cell>
          <cell r="I106">
            <v>5780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</sheetData>
      <sheetData sheetId="8">
        <row r="74">
          <cell r="B74">
            <v>0</v>
          </cell>
          <cell r="C74">
            <v>248748</v>
          </cell>
          <cell r="D74">
            <v>92823</v>
          </cell>
          <cell r="E74">
            <v>95838</v>
          </cell>
          <cell r="F74">
            <v>638</v>
          </cell>
          <cell r="G74">
            <v>0</v>
          </cell>
          <cell r="H74">
            <v>1047</v>
          </cell>
          <cell r="I74">
            <v>2540</v>
          </cell>
        </row>
        <row r="75">
          <cell r="B75">
            <v>3919</v>
          </cell>
          <cell r="C75">
            <v>1409</v>
          </cell>
          <cell r="D75">
            <v>2550</v>
          </cell>
          <cell r="E75">
            <v>1492</v>
          </cell>
          <cell r="F75">
            <v>5104</v>
          </cell>
          <cell r="G75">
            <v>1989</v>
          </cell>
          <cell r="H75">
            <v>14089</v>
          </cell>
          <cell r="I75">
            <v>3587</v>
          </cell>
        </row>
        <row r="76">
          <cell r="B76">
            <v>100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68</v>
          </cell>
          <cell r="H76">
            <v>0</v>
          </cell>
          <cell r="I76">
            <v>0</v>
          </cell>
        </row>
        <row r="77">
          <cell r="B77">
            <v>1198</v>
          </cell>
          <cell r="C77">
            <v>85850</v>
          </cell>
          <cell r="D77">
            <v>420</v>
          </cell>
          <cell r="E77">
            <v>1308</v>
          </cell>
          <cell r="F77">
            <v>9358</v>
          </cell>
          <cell r="G77">
            <v>18182</v>
          </cell>
          <cell r="H77">
            <v>230</v>
          </cell>
          <cell r="I77">
            <v>35849</v>
          </cell>
        </row>
        <row r="78">
          <cell r="B78">
            <v>6</v>
          </cell>
          <cell r="C78">
            <v>10</v>
          </cell>
          <cell r="D78">
            <v>1607</v>
          </cell>
          <cell r="E78">
            <v>0</v>
          </cell>
          <cell r="F78">
            <v>40</v>
          </cell>
          <cell r="G78">
            <v>32</v>
          </cell>
          <cell r="H78">
            <v>2945</v>
          </cell>
          <cell r="I78">
            <v>1779</v>
          </cell>
        </row>
        <row r="79">
          <cell r="B79">
            <v>3015</v>
          </cell>
          <cell r="C79">
            <v>62</v>
          </cell>
          <cell r="D79">
            <v>2138</v>
          </cell>
          <cell r="E79">
            <v>1605</v>
          </cell>
          <cell r="F79">
            <v>1582</v>
          </cell>
          <cell r="G79">
            <v>4793</v>
          </cell>
          <cell r="H79">
            <v>15498</v>
          </cell>
          <cell r="I79">
            <v>0</v>
          </cell>
        </row>
        <row r="80">
          <cell r="B80">
            <v>635</v>
          </cell>
          <cell r="C80">
            <v>133</v>
          </cell>
          <cell r="D80">
            <v>1644</v>
          </cell>
          <cell r="E80">
            <v>64</v>
          </cell>
          <cell r="F80">
            <v>465</v>
          </cell>
          <cell r="G80">
            <v>14099</v>
          </cell>
          <cell r="H80">
            <v>2075</v>
          </cell>
          <cell r="I80">
            <v>40</v>
          </cell>
        </row>
        <row r="81">
          <cell r="B81">
            <v>602</v>
          </cell>
          <cell r="C81">
            <v>0</v>
          </cell>
          <cell r="D81">
            <v>0</v>
          </cell>
          <cell r="E81">
            <v>5</v>
          </cell>
          <cell r="F81">
            <v>0</v>
          </cell>
          <cell r="G81">
            <v>325</v>
          </cell>
          <cell r="H81">
            <v>1076</v>
          </cell>
          <cell r="I81">
            <v>0</v>
          </cell>
        </row>
        <row r="82">
          <cell r="B82">
            <v>2763</v>
          </cell>
          <cell r="C82">
            <v>952</v>
          </cell>
          <cell r="D82">
            <v>3996</v>
          </cell>
          <cell r="E82">
            <v>673</v>
          </cell>
          <cell r="F82">
            <v>1705</v>
          </cell>
          <cell r="G82">
            <v>563</v>
          </cell>
          <cell r="H82">
            <v>8102</v>
          </cell>
          <cell r="I82">
            <v>117</v>
          </cell>
        </row>
        <row r="83">
          <cell r="B83">
            <v>2222</v>
          </cell>
          <cell r="C83">
            <v>749</v>
          </cell>
          <cell r="D83">
            <v>111</v>
          </cell>
          <cell r="E83">
            <v>580</v>
          </cell>
          <cell r="F83">
            <v>440</v>
          </cell>
          <cell r="G83">
            <v>185</v>
          </cell>
          <cell r="H83">
            <v>2486</v>
          </cell>
          <cell r="I83">
            <v>322</v>
          </cell>
        </row>
        <row r="84">
          <cell r="B84">
            <v>0</v>
          </cell>
          <cell r="C84">
            <v>466</v>
          </cell>
          <cell r="D84">
            <v>0</v>
          </cell>
          <cell r="E84">
            <v>21</v>
          </cell>
          <cell r="F84">
            <v>838</v>
          </cell>
          <cell r="G84">
            <v>3339</v>
          </cell>
          <cell r="H84">
            <v>0</v>
          </cell>
          <cell r="I84">
            <v>197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1813</v>
          </cell>
          <cell r="F85">
            <v>330</v>
          </cell>
          <cell r="G85">
            <v>1890</v>
          </cell>
          <cell r="H85">
            <v>0</v>
          </cell>
          <cell r="I85">
            <v>0</v>
          </cell>
        </row>
        <row r="86">
          <cell r="B86">
            <v>162</v>
          </cell>
          <cell r="C86">
            <v>3090</v>
          </cell>
          <cell r="D86">
            <v>10</v>
          </cell>
          <cell r="E86">
            <v>699</v>
          </cell>
          <cell r="F86">
            <v>1074</v>
          </cell>
          <cell r="G86">
            <v>1959</v>
          </cell>
          <cell r="H86">
            <v>0</v>
          </cell>
          <cell r="I86">
            <v>201</v>
          </cell>
        </row>
        <row r="87">
          <cell r="B87">
            <v>4122</v>
          </cell>
          <cell r="C87">
            <v>1068</v>
          </cell>
          <cell r="D87">
            <v>3362</v>
          </cell>
          <cell r="E87">
            <v>5750</v>
          </cell>
          <cell r="F87">
            <v>2678</v>
          </cell>
          <cell r="G87">
            <v>740</v>
          </cell>
          <cell r="H87">
            <v>929</v>
          </cell>
          <cell r="I87">
            <v>622</v>
          </cell>
        </row>
        <row r="88">
          <cell r="B88">
            <v>1991</v>
          </cell>
          <cell r="C88">
            <v>138</v>
          </cell>
          <cell r="D88">
            <v>1723</v>
          </cell>
          <cell r="E88">
            <v>1308</v>
          </cell>
          <cell r="F88">
            <v>1819</v>
          </cell>
          <cell r="G88">
            <v>789</v>
          </cell>
          <cell r="H88">
            <v>1463</v>
          </cell>
          <cell r="I88">
            <v>201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5</v>
          </cell>
          <cell r="F89">
            <v>65</v>
          </cell>
          <cell r="G89">
            <v>0</v>
          </cell>
          <cell r="H89">
            <v>0</v>
          </cell>
          <cell r="I89">
            <v>0</v>
          </cell>
        </row>
        <row r="90">
          <cell r="B90">
            <v>2995</v>
          </cell>
          <cell r="C90">
            <v>2218</v>
          </cell>
          <cell r="D90">
            <v>74</v>
          </cell>
          <cell r="E90">
            <v>819</v>
          </cell>
          <cell r="F90">
            <v>1113</v>
          </cell>
          <cell r="G90">
            <v>123</v>
          </cell>
          <cell r="H90">
            <v>331</v>
          </cell>
          <cell r="I90">
            <v>789</v>
          </cell>
        </row>
        <row r="91">
          <cell r="B91">
            <v>1591</v>
          </cell>
          <cell r="C91">
            <v>55</v>
          </cell>
          <cell r="D91">
            <v>66</v>
          </cell>
          <cell r="E91">
            <v>661</v>
          </cell>
          <cell r="F91">
            <v>527</v>
          </cell>
          <cell r="G91">
            <v>525</v>
          </cell>
          <cell r="H91">
            <v>854</v>
          </cell>
          <cell r="I91">
            <v>16</v>
          </cell>
        </row>
        <row r="92">
          <cell r="B92">
            <v>35</v>
          </cell>
          <cell r="C92">
            <v>0</v>
          </cell>
          <cell r="D92">
            <v>142</v>
          </cell>
          <cell r="E92">
            <v>6</v>
          </cell>
          <cell r="F92">
            <v>2280</v>
          </cell>
          <cell r="G92">
            <v>70</v>
          </cell>
          <cell r="H92">
            <v>5788</v>
          </cell>
          <cell r="I92">
            <v>0</v>
          </cell>
        </row>
        <row r="93">
          <cell r="B93">
            <v>144</v>
          </cell>
          <cell r="C93">
            <v>31</v>
          </cell>
          <cell r="D93">
            <v>202</v>
          </cell>
          <cell r="E93">
            <v>144</v>
          </cell>
          <cell r="F93">
            <v>868</v>
          </cell>
          <cell r="G93">
            <v>15</v>
          </cell>
          <cell r="H93">
            <v>151</v>
          </cell>
          <cell r="I93">
            <v>9</v>
          </cell>
        </row>
        <row r="94">
          <cell r="B94">
            <v>2</v>
          </cell>
          <cell r="C94">
            <v>0</v>
          </cell>
          <cell r="D94">
            <v>0</v>
          </cell>
          <cell r="E94">
            <v>515</v>
          </cell>
          <cell r="F94">
            <v>150</v>
          </cell>
          <cell r="G94">
            <v>31</v>
          </cell>
          <cell r="H94">
            <v>7</v>
          </cell>
          <cell r="I94">
            <v>0</v>
          </cell>
        </row>
        <row r="95">
          <cell r="B95">
            <v>90</v>
          </cell>
          <cell r="C95">
            <v>0</v>
          </cell>
          <cell r="D95">
            <v>0</v>
          </cell>
          <cell r="E95">
            <v>2905</v>
          </cell>
          <cell r="F95">
            <v>527</v>
          </cell>
          <cell r="G95">
            <v>119</v>
          </cell>
          <cell r="H95">
            <v>235</v>
          </cell>
          <cell r="I95">
            <v>4</v>
          </cell>
        </row>
        <row r="96">
          <cell r="B96">
            <v>869</v>
          </cell>
          <cell r="C96">
            <v>6</v>
          </cell>
          <cell r="D96">
            <v>27</v>
          </cell>
          <cell r="E96">
            <v>178</v>
          </cell>
          <cell r="F96">
            <v>1265</v>
          </cell>
          <cell r="G96">
            <v>6</v>
          </cell>
          <cell r="H96">
            <v>5</v>
          </cell>
          <cell r="I96">
            <v>14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12</v>
          </cell>
          <cell r="C98">
            <v>0</v>
          </cell>
          <cell r="D98">
            <v>15</v>
          </cell>
          <cell r="E98">
            <v>446</v>
          </cell>
          <cell r="F98">
            <v>335</v>
          </cell>
          <cell r="G98">
            <v>158</v>
          </cell>
          <cell r="H98">
            <v>40</v>
          </cell>
          <cell r="I98">
            <v>0</v>
          </cell>
        </row>
        <row r="99">
          <cell r="B99">
            <v>13454</v>
          </cell>
          <cell r="C99">
            <v>1429</v>
          </cell>
          <cell r="D99">
            <v>0</v>
          </cell>
          <cell r="E99">
            <v>540</v>
          </cell>
          <cell r="F99">
            <v>130</v>
          </cell>
          <cell r="G99">
            <v>432</v>
          </cell>
          <cell r="H99">
            <v>156</v>
          </cell>
          <cell r="I99">
            <v>193</v>
          </cell>
        </row>
        <row r="100">
          <cell r="B100">
            <v>252</v>
          </cell>
          <cell r="C100">
            <v>2888</v>
          </cell>
          <cell r="D100">
            <v>90</v>
          </cell>
          <cell r="E100">
            <v>149</v>
          </cell>
          <cell r="F100">
            <v>6183</v>
          </cell>
          <cell r="G100">
            <v>143</v>
          </cell>
          <cell r="H100">
            <v>35</v>
          </cell>
          <cell r="I100">
            <v>277</v>
          </cell>
        </row>
        <row r="101">
          <cell r="B101">
            <v>2320</v>
          </cell>
          <cell r="C101">
            <v>931</v>
          </cell>
          <cell r="D101">
            <v>2810</v>
          </cell>
          <cell r="E101">
            <v>284</v>
          </cell>
          <cell r="F101">
            <v>233</v>
          </cell>
          <cell r="G101">
            <v>1238</v>
          </cell>
          <cell r="H101">
            <v>250</v>
          </cell>
          <cell r="I101">
            <v>143</v>
          </cell>
        </row>
        <row r="102">
          <cell r="B102">
            <v>75</v>
          </cell>
          <cell r="C102">
            <v>0</v>
          </cell>
          <cell r="D102">
            <v>335</v>
          </cell>
          <cell r="E102">
            <v>0</v>
          </cell>
          <cell r="F102">
            <v>0</v>
          </cell>
          <cell r="G102">
            <v>134</v>
          </cell>
          <cell r="H102">
            <v>827</v>
          </cell>
          <cell r="I102">
            <v>291</v>
          </cell>
        </row>
        <row r="103">
          <cell r="B103">
            <v>4254</v>
          </cell>
          <cell r="C103">
            <v>302</v>
          </cell>
          <cell r="D103">
            <v>0</v>
          </cell>
          <cell r="E103">
            <v>2458</v>
          </cell>
          <cell r="F103">
            <v>743</v>
          </cell>
          <cell r="G103">
            <v>390</v>
          </cell>
          <cell r="H103">
            <v>7</v>
          </cell>
          <cell r="I103">
            <v>7548</v>
          </cell>
        </row>
        <row r="104">
          <cell r="B104">
            <v>1760</v>
          </cell>
          <cell r="C104">
            <v>6793</v>
          </cell>
          <cell r="D104">
            <v>24</v>
          </cell>
          <cell r="E104">
            <v>90</v>
          </cell>
          <cell r="F104">
            <v>0</v>
          </cell>
          <cell r="G104">
            <v>0</v>
          </cell>
          <cell r="H104">
            <v>0</v>
          </cell>
          <cell r="I104">
            <v>233</v>
          </cell>
        </row>
        <row r="105">
          <cell r="B105">
            <v>24</v>
          </cell>
          <cell r="C105">
            <v>0</v>
          </cell>
          <cell r="D105">
            <v>0</v>
          </cell>
          <cell r="E105">
            <v>0</v>
          </cell>
          <cell r="F105">
            <v>2585</v>
          </cell>
          <cell r="G105">
            <v>0</v>
          </cell>
          <cell r="H105">
            <v>0</v>
          </cell>
          <cell r="I105">
            <v>1211</v>
          </cell>
        </row>
        <row r="106">
          <cell r="B106">
            <v>33854</v>
          </cell>
          <cell r="C106">
            <v>8862</v>
          </cell>
          <cell r="D106">
            <v>128322</v>
          </cell>
          <cell r="E106">
            <v>4139</v>
          </cell>
          <cell r="F106">
            <v>27433</v>
          </cell>
          <cell r="G106">
            <v>113994</v>
          </cell>
          <cell r="H106">
            <v>23734</v>
          </cell>
          <cell r="I106">
            <v>482</v>
          </cell>
        </row>
        <row r="107">
          <cell r="B107">
            <v>143807</v>
          </cell>
          <cell r="C107">
            <v>136700</v>
          </cell>
          <cell r="D107">
            <v>12730</v>
          </cell>
          <cell r="E107">
            <v>194415</v>
          </cell>
          <cell r="F107">
            <v>34406</v>
          </cell>
          <cell r="G107">
            <v>135556</v>
          </cell>
          <cell r="H107">
            <v>29713</v>
          </cell>
          <cell r="I107">
            <v>5367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</sheetData>
      <sheetData sheetId="9">
        <row r="84">
          <cell r="B84">
            <v>0</v>
          </cell>
          <cell r="C84">
            <v>89311</v>
          </cell>
          <cell r="D84">
            <v>162119</v>
          </cell>
          <cell r="E84">
            <v>25377</v>
          </cell>
          <cell r="F84">
            <v>1413</v>
          </cell>
          <cell r="G84">
            <v>0</v>
          </cell>
          <cell r="H84">
            <v>4782</v>
          </cell>
          <cell r="I84">
            <v>0</v>
          </cell>
        </row>
        <row r="85">
          <cell r="B85">
            <v>5181</v>
          </cell>
          <cell r="C85">
            <v>1868</v>
          </cell>
          <cell r="D85">
            <v>6001</v>
          </cell>
          <cell r="E85">
            <v>3687</v>
          </cell>
          <cell r="F85">
            <v>8438</v>
          </cell>
          <cell r="G85">
            <v>6250</v>
          </cell>
          <cell r="H85">
            <v>26126</v>
          </cell>
          <cell r="I85">
            <v>4025</v>
          </cell>
        </row>
        <row r="86">
          <cell r="B86">
            <v>0</v>
          </cell>
          <cell r="C86">
            <v>1180</v>
          </cell>
          <cell r="D86">
            <v>2098</v>
          </cell>
          <cell r="E86">
            <v>265</v>
          </cell>
          <cell r="F86">
            <v>0</v>
          </cell>
          <cell r="G86">
            <v>0</v>
          </cell>
          <cell r="H86">
            <v>360</v>
          </cell>
          <cell r="I86">
            <v>0</v>
          </cell>
        </row>
        <row r="87">
          <cell r="B87">
            <v>1200</v>
          </cell>
          <cell r="C87">
            <v>85749</v>
          </cell>
          <cell r="D87">
            <v>460</v>
          </cell>
          <cell r="E87">
            <v>1310</v>
          </cell>
          <cell r="F87">
            <v>9287</v>
          </cell>
          <cell r="G87">
            <v>18190</v>
          </cell>
          <cell r="H87">
            <v>230</v>
          </cell>
          <cell r="I87">
            <v>35852</v>
          </cell>
        </row>
        <row r="88">
          <cell r="B88">
            <v>0</v>
          </cell>
          <cell r="C88">
            <v>40</v>
          </cell>
          <cell r="D88">
            <v>1059</v>
          </cell>
          <cell r="E88">
            <v>0</v>
          </cell>
          <cell r="F88">
            <v>110</v>
          </cell>
          <cell r="G88">
            <v>39</v>
          </cell>
          <cell r="H88">
            <v>4318</v>
          </cell>
          <cell r="I88">
            <v>20</v>
          </cell>
        </row>
        <row r="89">
          <cell r="B89">
            <v>261</v>
          </cell>
          <cell r="C89">
            <v>95</v>
          </cell>
          <cell r="D89">
            <v>1560</v>
          </cell>
          <cell r="E89">
            <v>358</v>
          </cell>
          <cell r="F89">
            <v>2112</v>
          </cell>
          <cell r="G89">
            <v>5445</v>
          </cell>
          <cell r="H89">
            <v>20364</v>
          </cell>
          <cell r="I89">
            <v>0</v>
          </cell>
        </row>
        <row r="90">
          <cell r="B90">
            <v>426</v>
          </cell>
          <cell r="C90">
            <v>188</v>
          </cell>
          <cell r="D90">
            <v>514</v>
          </cell>
          <cell r="E90">
            <v>111</v>
          </cell>
          <cell r="F90">
            <v>355</v>
          </cell>
          <cell r="G90">
            <v>6635</v>
          </cell>
          <cell r="H90">
            <v>6221</v>
          </cell>
          <cell r="I90">
            <v>0</v>
          </cell>
        </row>
        <row r="91">
          <cell r="B91">
            <v>90</v>
          </cell>
          <cell r="C91">
            <v>0</v>
          </cell>
          <cell r="D91">
            <v>0</v>
          </cell>
          <cell r="E91">
            <v>0</v>
          </cell>
          <cell r="F91">
            <v>130</v>
          </cell>
          <cell r="G91">
            <v>892</v>
          </cell>
          <cell r="H91">
            <v>2635</v>
          </cell>
          <cell r="I91">
            <v>0</v>
          </cell>
        </row>
        <row r="92">
          <cell r="B92">
            <v>4892</v>
          </cell>
          <cell r="C92">
            <v>920</v>
          </cell>
          <cell r="D92">
            <v>4092</v>
          </cell>
          <cell r="E92">
            <v>725</v>
          </cell>
          <cell r="F92">
            <v>1267</v>
          </cell>
          <cell r="G92">
            <v>210</v>
          </cell>
          <cell r="H92">
            <v>8170</v>
          </cell>
          <cell r="I92">
            <v>56</v>
          </cell>
        </row>
        <row r="93">
          <cell r="B93">
            <v>1318</v>
          </cell>
          <cell r="C93">
            <v>139</v>
          </cell>
          <cell r="D93">
            <v>287</v>
          </cell>
          <cell r="E93">
            <v>1176</v>
          </cell>
          <cell r="F93">
            <v>475</v>
          </cell>
          <cell r="G93">
            <v>217</v>
          </cell>
          <cell r="H93">
            <v>2315</v>
          </cell>
          <cell r="I93">
            <v>270</v>
          </cell>
        </row>
        <row r="94">
          <cell r="B94">
            <v>47</v>
          </cell>
          <cell r="C94">
            <v>163</v>
          </cell>
          <cell r="D94">
            <v>0</v>
          </cell>
          <cell r="E94">
            <v>2</v>
          </cell>
          <cell r="F94">
            <v>567</v>
          </cell>
          <cell r="G94">
            <v>2017</v>
          </cell>
          <cell r="H94">
            <v>0</v>
          </cell>
          <cell r="I94">
            <v>360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1978</v>
          </cell>
          <cell r="F95">
            <v>280</v>
          </cell>
          <cell r="G95">
            <v>491</v>
          </cell>
          <cell r="H95">
            <v>34</v>
          </cell>
          <cell r="I95">
            <v>0</v>
          </cell>
        </row>
        <row r="96">
          <cell r="B96">
            <v>717</v>
          </cell>
          <cell r="C96">
            <v>2434</v>
          </cell>
          <cell r="D96">
            <v>24</v>
          </cell>
          <cell r="E96">
            <v>500</v>
          </cell>
          <cell r="F96">
            <v>2299</v>
          </cell>
          <cell r="G96">
            <v>2388</v>
          </cell>
          <cell r="H96">
            <v>0</v>
          </cell>
          <cell r="I96">
            <v>574</v>
          </cell>
        </row>
        <row r="97">
          <cell r="B97">
            <v>3578</v>
          </cell>
          <cell r="C97">
            <v>918</v>
          </cell>
          <cell r="D97">
            <v>3215</v>
          </cell>
          <cell r="E97">
            <v>4097</v>
          </cell>
          <cell r="F97">
            <v>3499</v>
          </cell>
          <cell r="G97">
            <v>863</v>
          </cell>
          <cell r="H97">
            <v>1620</v>
          </cell>
          <cell r="I97">
            <v>889</v>
          </cell>
        </row>
        <row r="98">
          <cell r="B98">
            <v>2415</v>
          </cell>
          <cell r="C98">
            <v>194</v>
          </cell>
          <cell r="D98">
            <v>1044</v>
          </cell>
          <cell r="E98">
            <v>1157</v>
          </cell>
          <cell r="F98">
            <v>1929</v>
          </cell>
          <cell r="G98">
            <v>699</v>
          </cell>
          <cell r="H98">
            <v>554</v>
          </cell>
          <cell r="I98">
            <v>477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70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5302</v>
          </cell>
          <cell r="C100">
            <v>3903</v>
          </cell>
          <cell r="D100">
            <v>333</v>
          </cell>
          <cell r="E100">
            <v>860</v>
          </cell>
          <cell r="F100">
            <v>1669</v>
          </cell>
          <cell r="G100">
            <v>519</v>
          </cell>
          <cell r="H100">
            <v>339</v>
          </cell>
          <cell r="I100">
            <v>925</v>
          </cell>
        </row>
        <row r="101">
          <cell r="B101">
            <v>1612</v>
          </cell>
          <cell r="C101">
            <v>51</v>
          </cell>
          <cell r="D101">
            <v>9</v>
          </cell>
          <cell r="E101">
            <v>597</v>
          </cell>
          <cell r="F101">
            <v>911</v>
          </cell>
          <cell r="G101">
            <v>688</v>
          </cell>
          <cell r="H101">
            <v>624</v>
          </cell>
          <cell r="I101">
            <v>12</v>
          </cell>
        </row>
        <row r="102">
          <cell r="B102">
            <v>40</v>
          </cell>
          <cell r="C102">
            <v>0</v>
          </cell>
          <cell r="D102">
            <v>194</v>
          </cell>
          <cell r="E102">
            <v>67</v>
          </cell>
          <cell r="F102">
            <v>1630</v>
          </cell>
          <cell r="G102">
            <v>91</v>
          </cell>
          <cell r="H102">
            <v>2029</v>
          </cell>
          <cell r="I102">
            <v>4</v>
          </cell>
        </row>
        <row r="103">
          <cell r="B103">
            <v>197</v>
          </cell>
          <cell r="C103">
            <v>38</v>
          </cell>
          <cell r="D103">
            <v>33</v>
          </cell>
          <cell r="E103">
            <v>161</v>
          </cell>
          <cell r="F103">
            <v>738</v>
          </cell>
          <cell r="G103">
            <v>5</v>
          </cell>
          <cell r="H103">
            <v>50</v>
          </cell>
          <cell r="I103">
            <v>52</v>
          </cell>
        </row>
        <row r="104">
          <cell r="B104">
            <v>6</v>
          </cell>
          <cell r="C104">
            <v>65</v>
          </cell>
          <cell r="D104">
            <v>0</v>
          </cell>
          <cell r="E104">
            <v>707</v>
          </cell>
          <cell r="F104">
            <v>272</v>
          </cell>
          <cell r="G104">
            <v>66</v>
          </cell>
          <cell r="H104">
            <v>0</v>
          </cell>
          <cell r="I104">
            <v>0</v>
          </cell>
        </row>
        <row r="105">
          <cell r="B105">
            <v>81</v>
          </cell>
          <cell r="C105">
            <v>0</v>
          </cell>
          <cell r="D105">
            <v>83</v>
          </cell>
          <cell r="E105">
            <v>2905</v>
          </cell>
          <cell r="F105">
            <v>190</v>
          </cell>
          <cell r="G105">
            <v>235</v>
          </cell>
          <cell r="H105">
            <v>303</v>
          </cell>
          <cell r="I105">
            <v>0</v>
          </cell>
        </row>
        <row r="106">
          <cell r="B106">
            <v>911</v>
          </cell>
          <cell r="C106">
            <v>3</v>
          </cell>
          <cell r="D106">
            <v>1</v>
          </cell>
          <cell r="E106">
            <v>149</v>
          </cell>
          <cell r="F106">
            <v>1113</v>
          </cell>
          <cell r="G106">
            <v>0</v>
          </cell>
          <cell r="H106">
            <v>9</v>
          </cell>
          <cell r="I106">
            <v>7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0</v>
          </cell>
          <cell r="C108">
            <v>0</v>
          </cell>
          <cell r="D108">
            <v>21</v>
          </cell>
          <cell r="E108">
            <v>1155</v>
          </cell>
          <cell r="F108">
            <v>95</v>
          </cell>
          <cell r="G108">
            <v>390</v>
          </cell>
          <cell r="H108">
            <v>10</v>
          </cell>
          <cell r="I108">
            <v>0</v>
          </cell>
        </row>
        <row r="109">
          <cell r="B109">
            <v>19735</v>
          </cell>
          <cell r="C109">
            <v>2044</v>
          </cell>
          <cell r="D109">
            <v>0</v>
          </cell>
          <cell r="E109">
            <v>1508</v>
          </cell>
          <cell r="F109">
            <v>1563</v>
          </cell>
          <cell r="G109">
            <v>317</v>
          </cell>
          <cell r="H109">
            <v>91</v>
          </cell>
          <cell r="I109">
            <v>1576</v>
          </cell>
        </row>
        <row r="110">
          <cell r="B110">
            <v>480</v>
          </cell>
          <cell r="C110">
            <v>6888</v>
          </cell>
          <cell r="D110">
            <v>110</v>
          </cell>
          <cell r="E110">
            <v>219</v>
          </cell>
          <cell r="F110">
            <v>6030</v>
          </cell>
          <cell r="G110">
            <v>195</v>
          </cell>
          <cell r="H110">
            <v>0</v>
          </cell>
          <cell r="I110">
            <v>93</v>
          </cell>
        </row>
        <row r="111">
          <cell r="B111">
            <v>1122</v>
          </cell>
          <cell r="C111">
            <v>970</v>
          </cell>
          <cell r="D111">
            <v>895</v>
          </cell>
          <cell r="E111">
            <v>263</v>
          </cell>
          <cell r="F111">
            <v>385</v>
          </cell>
          <cell r="G111">
            <v>1127</v>
          </cell>
          <cell r="H111">
            <v>252</v>
          </cell>
          <cell r="I111">
            <v>236</v>
          </cell>
        </row>
        <row r="112">
          <cell r="B112">
            <v>180</v>
          </cell>
          <cell r="C112">
            <v>0</v>
          </cell>
          <cell r="D112">
            <v>147</v>
          </cell>
          <cell r="E112">
            <v>0</v>
          </cell>
          <cell r="F112">
            <v>112</v>
          </cell>
          <cell r="G112">
            <v>151</v>
          </cell>
          <cell r="H112">
            <v>158</v>
          </cell>
          <cell r="I112">
            <v>130</v>
          </cell>
        </row>
        <row r="113">
          <cell r="B113">
            <v>4682</v>
          </cell>
          <cell r="C113">
            <v>5205</v>
          </cell>
          <cell r="D113">
            <v>800</v>
          </cell>
          <cell r="E113">
            <v>2029</v>
          </cell>
          <cell r="F113">
            <v>2200</v>
          </cell>
          <cell r="G113">
            <v>300</v>
          </cell>
          <cell r="H113">
            <v>0</v>
          </cell>
          <cell r="I113">
            <v>2920</v>
          </cell>
        </row>
        <row r="114">
          <cell r="B114">
            <v>553</v>
          </cell>
          <cell r="C114">
            <v>7543</v>
          </cell>
          <cell r="D114">
            <v>0</v>
          </cell>
          <cell r="E114">
            <v>90</v>
          </cell>
          <cell r="F114">
            <v>50</v>
          </cell>
          <cell r="G114">
            <v>0</v>
          </cell>
          <cell r="H114">
            <v>0</v>
          </cell>
          <cell r="I114">
            <v>364</v>
          </cell>
        </row>
        <row r="115">
          <cell r="B115">
            <v>26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139</v>
          </cell>
        </row>
        <row r="116">
          <cell r="B116">
            <v>22239</v>
          </cell>
          <cell r="C116">
            <v>8921</v>
          </cell>
          <cell r="D116">
            <v>93790</v>
          </cell>
          <cell r="E116">
            <v>2939</v>
          </cell>
          <cell r="F116">
            <v>26947</v>
          </cell>
          <cell r="G116">
            <v>76705</v>
          </cell>
          <cell r="H116">
            <v>13652</v>
          </cell>
          <cell r="I116">
            <v>374</v>
          </cell>
        </row>
        <row r="117">
          <cell r="B117">
            <v>143797</v>
          </cell>
          <cell r="C117">
            <v>136857</v>
          </cell>
          <cell r="D117">
            <v>11124</v>
          </cell>
          <cell r="E117">
            <v>192097</v>
          </cell>
          <cell r="F117">
            <v>34079</v>
          </cell>
          <cell r="G117">
            <v>124944</v>
          </cell>
          <cell r="H117">
            <v>26183</v>
          </cell>
          <cell r="I117">
            <v>4320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</sheetData>
      <sheetData sheetId="10">
        <row r="55">
          <cell r="B55">
            <v>7500</v>
          </cell>
          <cell r="C55">
            <v>38701</v>
          </cell>
          <cell r="D55">
            <v>17948</v>
          </cell>
          <cell r="E55">
            <v>26235</v>
          </cell>
          <cell r="F55">
            <v>3255</v>
          </cell>
          <cell r="G55">
            <v>0</v>
          </cell>
          <cell r="H55">
            <v>3762</v>
          </cell>
          <cell r="I55">
            <v>731</v>
          </cell>
        </row>
        <row r="56">
          <cell r="B56">
            <v>4957</v>
          </cell>
          <cell r="C56">
            <v>4678</v>
          </cell>
          <cell r="D56">
            <v>4284</v>
          </cell>
          <cell r="E56">
            <v>3129</v>
          </cell>
          <cell r="F56">
            <v>6918</v>
          </cell>
          <cell r="G56">
            <v>5183</v>
          </cell>
          <cell r="H56">
            <v>18896</v>
          </cell>
          <cell r="I56">
            <v>1974</v>
          </cell>
        </row>
        <row r="57">
          <cell r="B57">
            <v>472</v>
          </cell>
          <cell r="C57">
            <v>237</v>
          </cell>
          <cell r="D57">
            <v>2204</v>
          </cell>
          <cell r="E57">
            <v>725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1498</v>
          </cell>
          <cell r="C58">
            <v>86010</v>
          </cell>
          <cell r="D58">
            <v>390</v>
          </cell>
          <cell r="E58">
            <v>1351</v>
          </cell>
          <cell r="F58">
            <v>9468</v>
          </cell>
          <cell r="G58">
            <v>18441</v>
          </cell>
          <cell r="H58">
            <v>548</v>
          </cell>
          <cell r="I58">
            <v>35800</v>
          </cell>
        </row>
        <row r="59">
          <cell r="B59">
            <v>11</v>
          </cell>
          <cell r="C59">
            <v>36</v>
          </cell>
          <cell r="D59">
            <v>545</v>
          </cell>
          <cell r="E59">
            <v>0</v>
          </cell>
          <cell r="F59">
            <v>35</v>
          </cell>
          <cell r="G59">
            <v>20</v>
          </cell>
          <cell r="H59">
            <v>1142</v>
          </cell>
          <cell r="I59">
            <v>10</v>
          </cell>
        </row>
        <row r="60">
          <cell r="B60">
            <v>166</v>
          </cell>
          <cell r="C60">
            <v>38</v>
          </cell>
          <cell r="D60">
            <v>861</v>
          </cell>
          <cell r="E60">
            <v>2460</v>
          </cell>
          <cell r="F60">
            <v>850</v>
          </cell>
          <cell r="G60">
            <v>5246</v>
          </cell>
          <cell r="H60">
            <v>6521</v>
          </cell>
          <cell r="I60">
            <v>0</v>
          </cell>
        </row>
        <row r="61">
          <cell r="B61">
            <v>35</v>
          </cell>
          <cell r="C61">
            <v>131</v>
          </cell>
          <cell r="D61">
            <v>1471</v>
          </cell>
          <cell r="E61">
            <v>300</v>
          </cell>
          <cell r="F61">
            <v>286</v>
          </cell>
          <cell r="G61">
            <v>1295</v>
          </cell>
          <cell r="H61">
            <v>784</v>
          </cell>
          <cell r="I61">
            <v>0</v>
          </cell>
        </row>
        <row r="62">
          <cell r="B62">
            <v>1</v>
          </cell>
          <cell r="C62">
            <v>0</v>
          </cell>
          <cell r="D62">
            <v>0</v>
          </cell>
          <cell r="E62">
            <v>0</v>
          </cell>
          <cell r="F62">
            <v>40</v>
          </cell>
          <cell r="G62">
            <v>808</v>
          </cell>
          <cell r="H62">
            <v>47</v>
          </cell>
          <cell r="I62">
            <v>0</v>
          </cell>
        </row>
        <row r="63">
          <cell r="B63">
            <v>3915</v>
          </cell>
          <cell r="C63">
            <v>839</v>
          </cell>
          <cell r="D63">
            <v>5039</v>
          </cell>
          <cell r="E63">
            <v>495</v>
          </cell>
          <cell r="F63">
            <v>579</v>
          </cell>
          <cell r="G63">
            <v>278</v>
          </cell>
          <cell r="H63">
            <v>6672</v>
          </cell>
          <cell r="I63">
            <v>86</v>
          </cell>
        </row>
        <row r="64">
          <cell r="B64">
            <v>575</v>
          </cell>
          <cell r="C64">
            <v>371</v>
          </cell>
          <cell r="D64">
            <v>39</v>
          </cell>
          <cell r="E64">
            <v>801</v>
          </cell>
          <cell r="F64">
            <v>591</v>
          </cell>
          <cell r="G64">
            <v>334</v>
          </cell>
          <cell r="H64">
            <v>3250</v>
          </cell>
          <cell r="I64">
            <v>247</v>
          </cell>
        </row>
        <row r="65">
          <cell r="B65">
            <v>24</v>
          </cell>
          <cell r="C65">
            <v>17</v>
          </cell>
          <cell r="D65">
            <v>0</v>
          </cell>
          <cell r="E65">
            <v>60</v>
          </cell>
          <cell r="F65">
            <v>935</v>
          </cell>
          <cell r="G65">
            <v>2249</v>
          </cell>
          <cell r="H65">
            <v>0</v>
          </cell>
          <cell r="I65">
            <v>475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2958</v>
          </cell>
          <cell r="F66">
            <v>2150</v>
          </cell>
          <cell r="G66">
            <v>1335</v>
          </cell>
          <cell r="H66">
            <v>0</v>
          </cell>
          <cell r="I66">
            <v>0</v>
          </cell>
        </row>
        <row r="67">
          <cell r="B67">
            <v>155</v>
          </cell>
          <cell r="C67">
            <v>3807</v>
          </cell>
          <cell r="D67">
            <v>5</v>
          </cell>
          <cell r="E67">
            <v>516</v>
          </cell>
          <cell r="F67">
            <v>1121</v>
          </cell>
          <cell r="G67">
            <v>1496</v>
          </cell>
          <cell r="H67">
            <v>0</v>
          </cell>
          <cell r="I67">
            <v>207</v>
          </cell>
        </row>
        <row r="68">
          <cell r="B68">
            <v>5108</v>
          </cell>
          <cell r="C68">
            <v>899</v>
          </cell>
          <cell r="D68">
            <v>2642</v>
          </cell>
          <cell r="E68">
            <v>5338</v>
          </cell>
          <cell r="F68">
            <v>3270</v>
          </cell>
          <cell r="G68">
            <v>672</v>
          </cell>
          <cell r="H68">
            <v>867</v>
          </cell>
          <cell r="I68">
            <v>1097</v>
          </cell>
        </row>
        <row r="69">
          <cell r="B69">
            <v>1915</v>
          </cell>
          <cell r="C69">
            <v>496</v>
          </cell>
          <cell r="D69">
            <v>836</v>
          </cell>
          <cell r="E69">
            <v>1482</v>
          </cell>
          <cell r="F69">
            <v>1641</v>
          </cell>
          <cell r="G69">
            <v>909</v>
          </cell>
          <cell r="H69">
            <v>222</v>
          </cell>
          <cell r="I69">
            <v>145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3364</v>
          </cell>
          <cell r="C71">
            <v>3170</v>
          </cell>
          <cell r="D71">
            <v>115</v>
          </cell>
          <cell r="E71">
            <v>782</v>
          </cell>
          <cell r="F71">
            <v>3067</v>
          </cell>
          <cell r="G71">
            <v>180</v>
          </cell>
          <cell r="H71">
            <v>272</v>
          </cell>
          <cell r="I71">
            <v>894</v>
          </cell>
        </row>
        <row r="72">
          <cell r="B72">
            <v>1581</v>
          </cell>
          <cell r="C72">
            <v>124</v>
          </cell>
          <cell r="D72">
            <v>77</v>
          </cell>
          <cell r="E72">
            <v>774</v>
          </cell>
          <cell r="F72">
            <v>833</v>
          </cell>
          <cell r="G72">
            <v>740</v>
          </cell>
          <cell r="H72">
            <v>372</v>
          </cell>
          <cell r="I72">
            <v>8</v>
          </cell>
        </row>
        <row r="73">
          <cell r="B73">
            <v>54</v>
          </cell>
          <cell r="C73">
            <v>0</v>
          </cell>
          <cell r="D73">
            <v>1469</v>
          </cell>
          <cell r="E73">
            <v>187</v>
          </cell>
          <cell r="F73">
            <v>754</v>
          </cell>
          <cell r="G73">
            <v>42</v>
          </cell>
          <cell r="H73">
            <v>277</v>
          </cell>
          <cell r="I73">
            <v>0</v>
          </cell>
        </row>
        <row r="74">
          <cell r="B74">
            <v>184</v>
          </cell>
          <cell r="C74">
            <v>93</v>
          </cell>
          <cell r="D74">
            <v>37</v>
          </cell>
          <cell r="E74">
            <v>142</v>
          </cell>
          <cell r="F74">
            <v>170</v>
          </cell>
          <cell r="G74">
            <v>0</v>
          </cell>
          <cell r="H74">
            <v>28</v>
          </cell>
          <cell r="I74">
            <v>7</v>
          </cell>
        </row>
        <row r="75">
          <cell r="B75">
            <v>16</v>
          </cell>
          <cell r="C75">
            <v>0</v>
          </cell>
          <cell r="D75">
            <v>0</v>
          </cell>
          <cell r="E75">
            <v>613</v>
          </cell>
          <cell r="F75">
            <v>210</v>
          </cell>
          <cell r="G75">
            <v>76</v>
          </cell>
          <cell r="H75">
            <v>0</v>
          </cell>
          <cell r="I75">
            <v>0</v>
          </cell>
        </row>
        <row r="76">
          <cell r="B76">
            <v>81</v>
          </cell>
          <cell r="C76">
            <v>0</v>
          </cell>
          <cell r="D76">
            <v>43</v>
          </cell>
          <cell r="E76">
            <v>2905</v>
          </cell>
          <cell r="F76">
            <v>206</v>
          </cell>
          <cell r="G76">
            <v>124</v>
          </cell>
          <cell r="H76">
            <v>253</v>
          </cell>
          <cell r="I76">
            <v>0</v>
          </cell>
        </row>
        <row r="77">
          <cell r="B77">
            <v>895</v>
          </cell>
          <cell r="C77">
            <v>2</v>
          </cell>
          <cell r="D77">
            <v>10</v>
          </cell>
          <cell r="E77">
            <v>125</v>
          </cell>
          <cell r="F77">
            <v>1045</v>
          </cell>
          <cell r="G77">
            <v>0</v>
          </cell>
          <cell r="H77">
            <v>27</v>
          </cell>
          <cell r="I77">
            <v>9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530</v>
          </cell>
          <cell r="F79">
            <v>320</v>
          </cell>
          <cell r="G79">
            <v>195</v>
          </cell>
          <cell r="H79">
            <v>0</v>
          </cell>
          <cell r="I79">
            <v>0</v>
          </cell>
        </row>
        <row r="80">
          <cell r="B80">
            <v>47649</v>
          </cell>
          <cell r="C80">
            <v>1865</v>
          </cell>
          <cell r="D80">
            <v>3219</v>
          </cell>
          <cell r="E80">
            <v>1097</v>
          </cell>
          <cell r="F80">
            <v>3217</v>
          </cell>
          <cell r="G80">
            <v>1249</v>
          </cell>
          <cell r="H80">
            <v>2063</v>
          </cell>
          <cell r="I80">
            <v>1570</v>
          </cell>
        </row>
        <row r="81">
          <cell r="B81">
            <v>398</v>
          </cell>
          <cell r="C81">
            <v>8412</v>
          </cell>
          <cell r="D81">
            <v>122</v>
          </cell>
          <cell r="E81">
            <v>97</v>
          </cell>
          <cell r="F81">
            <v>2906</v>
          </cell>
          <cell r="G81">
            <v>206</v>
          </cell>
          <cell r="H81">
            <v>114</v>
          </cell>
          <cell r="I81">
            <v>379</v>
          </cell>
        </row>
        <row r="82">
          <cell r="B82">
            <v>1051</v>
          </cell>
          <cell r="C82">
            <v>843</v>
          </cell>
          <cell r="D82">
            <v>1351</v>
          </cell>
          <cell r="E82">
            <v>292</v>
          </cell>
          <cell r="F82">
            <v>771</v>
          </cell>
          <cell r="G82">
            <v>976</v>
          </cell>
          <cell r="H82">
            <v>98</v>
          </cell>
          <cell r="I82">
            <v>136</v>
          </cell>
        </row>
        <row r="83">
          <cell r="B83">
            <v>349</v>
          </cell>
          <cell r="C83">
            <v>0</v>
          </cell>
          <cell r="D83">
            <v>76</v>
          </cell>
          <cell r="E83">
            <v>0</v>
          </cell>
          <cell r="F83">
            <v>0</v>
          </cell>
          <cell r="G83">
            <v>79</v>
          </cell>
          <cell r="H83">
            <v>106</v>
          </cell>
          <cell r="I83">
            <v>140</v>
          </cell>
        </row>
        <row r="84">
          <cell r="B84">
            <v>5072</v>
          </cell>
          <cell r="C84">
            <v>11724</v>
          </cell>
          <cell r="D84">
            <v>0</v>
          </cell>
          <cell r="E84">
            <v>2094</v>
          </cell>
          <cell r="F84">
            <v>4800</v>
          </cell>
          <cell r="G84">
            <v>99</v>
          </cell>
          <cell r="H84">
            <v>0</v>
          </cell>
          <cell r="I84">
            <v>4917</v>
          </cell>
        </row>
        <row r="85">
          <cell r="B85">
            <v>419</v>
          </cell>
          <cell r="C85">
            <v>8506</v>
          </cell>
          <cell r="D85">
            <v>0</v>
          </cell>
          <cell r="E85">
            <v>50</v>
          </cell>
          <cell r="F85">
            <v>200</v>
          </cell>
          <cell r="G85">
            <v>0</v>
          </cell>
          <cell r="H85">
            <v>0</v>
          </cell>
          <cell r="I85">
            <v>240</v>
          </cell>
        </row>
        <row r="86">
          <cell r="B86">
            <v>58</v>
          </cell>
          <cell r="C86">
            <v>0</v>
          </cell>
          <cell r="D86">
            <v>0</v>
          </cell>
          <cell r="E86">
            <v>50</v>
          </cell>
          <cell r="F86">
            <v>648</v>
          </cell>
          <cell r="G86">
            <v>0</v>
          </cell>
          <cell r="H86">
            <v>0</v>
          </cell>
          <cell r="I86">
            <v>59</v>
          </cell>
        </row>
        <row r="87">
          <cell r="B87">
            <v>22240</v>
          </cell>
          <cell r="C87">
            <v>8952</v>
          </cell>
          <cell r="D87">
            <v>114434</v>
          </cell>
          <cell r="E87">
            <v>4435</v>
          </cell>
          <cell r="F87">
            <v>33206</v>
          </cell>
          <cell r="G87">
            <v>91648</v>
          </cell>
          <cell r="H87">
            <v>12988</v>
          </cell>
          <cell r="I87">
            <v>514</v>
          </cell>
        </row>
        <row r="88">
          <cell r="B88">
            <v>142929</v>
          </cell>
          <cell r="C88">
            <v>137322</v>
          </cell>
          <cell r="D88">
            <v>14109</v>
          </cell>
          <cell r="E88">
            <v>191266</v>
          </cell>
          <cell r="F88">
            <v>36476</v>
          </cell>
          <cell r="G88">
            <v>122370</v>
          </cell>
          <cell r="H88">
            <v>26125</v>
          </cell>
          <cell r="I88">
            <v>4099</v>
          </cell>
        </row>
      </sheetData>
      <sheetData sheetId="11">
        <row r="56">
          <cell r="B56">
            <v>7700</v>
          </cell>
          <cell r="C56">
            <v>175722</v>
          </cell>
          <cell r="D56">
            <v>20224</v>
          </cell>
          <cell r="E56">
            <v>57184</v>
          </cell>
          <cell r="F56">
            <v>4177</v>
          </cell>
          <cell r="G56">
            <v>0</v>
          </cell>
          <cell r="H56">
            <v>4094</v>
          </cell>
          <cell r="I56">
            <v>3150</v>
          </cell>
        </row>
        <row r="57">
          <cell r="B57">
            <v>2113</v>
          </cell>
          <cell r="C57">
            <v>5478</v>
          </cell>
          <cell r="D57">
            <v>1489</v>
          </cell>
          <cell r="E57">
            <v>3480</v>
          </cell>
          <cell r="F57">
            <v>4922</v>
          </cell>
          <cell r="G57">
            <v>5977</v>
          </cell>
          <cell r="H57">
            <v>23003</v>
          </cell>
          <cell r="I57">
            <v>5893</v>
          </cell>
        </row>
        <row r="58">
          <cell r="B58">
            <v>100</v>
          </cell>
          <cell r="C58">
            <v>190</v>
          </cell>
          <cell r="D58">
            <v>2433</v>
          </cell>
          <cell r="E58">
            <v>0</v>
          </cell>
          <cell r="F58">
            <v>0</v>
          </cell>
          <cell r="G58">
            <v>0</v>
          </cell>
          <cell r="H58">
            <v>130</v>
          </cell>
          <cell r="I58">
            <v>0</v>
          </cell>
        </row>
        <row r="59">
          <cell r="B59">
            <v>1149</v>
          </cell>
          <cell r="C59">
            <v>88004</v>
          </cell>
          <cell r="D59">
            <v>298</v>
          </cell>
          <cell r="E59">
            <v>1199</v>
          </cell>
          <cell r="F59">
            <v>8592</v>
          </cell>
          <cell r="G59">
            <v>17414</v>
          </cell>
          <cell r="H59">
            <v>484</v>
          </cell>
          <cell r="I59">
            <v>36040</v>
          </cell>
        </row>
        <row r="60">
          <cell r="B60">
            <v>0</v>
          </cell>
          <cell r="C60">
            <v>30</v>
          </cell>
          <cell r="D60">
            <v>33</v>
          </cell>
          <cell r="E60">
            <v>4</v>
          </cell>
          <cell r="F60">
            <v>5</v>
          </cell>
          <cell r="G60">
            <v>3</v>
          </cell>
          <cell r="H60">
            <v>862</v>
          </cell>
          <cell r="I60">
            <v>137</v>
          </cell>
        </row>
        <row r="61">
          <cell r="B61">
            <v>212</v>
          </cell>
          <cell r="C61">
            <v>34</v>
          </cell>
          <cell r="D61">
            <v>0</v>
          </cell>
          <cell r="E61">
            <v>6038</v>
          </cell>
          <cell r="F61">
            <v>2022</v>
          </cell>
          <cell r="G61">
            <v>1493</v>
          </cell>
          <cell r="H61">
            <v>1618</v>
          </cell>
          <cell r="I61">
            <v>0</v>
          </cell>
        </row>
        <row r="62">
          <cell r="B62">
            <v>21</v>
          </cell>
          <cell r="C62">
            <v>88</v>
          </cell>
          <cell r="D62">
            <v>0</v>
          </cell>
          <cell r="E62">
            <v>150</v>
          </cell>
          <cell r="F62">
            <v>571</v>
          </cell>
          <cell r="G62">
            <v>718</v>
          </cell>
          <cell r="H62">
            <v>282</v>
          </cell>
          <cell r="I62">
            <v>50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85</v>
          </cell>
          <cell r="G63">
            <v>0</v>
          </cell>
          <cell r="H63">
            <v>74</v>
          </cell>
          <cell r="I63">
            <v>0</v>
          </cell>
        </row>
        <row r="64">
          <cell r="B64">
            <v>4491</v>
          </cell>
          <cell r="C64">
            <v>687</v>
          </cell>
          <cell r="D64">
            <v>2420</v>
          </cell>
          <cell r="E64">
            <v>314</v>
          </cell>
          <cell r="F64">
            <v>647</v>
          </cell>
          <cell r="G64">
            <v>664</v>
          </cell>
          <cell r="H64">
            <v>4695</v>
          </cell>
          <cell r="I64">
            <v>122</v>
          </cell>
        </row>
        <row r="65">
          <cell r="B65">
            <v>442</v>
          </cell>
          <cell r="C65">
            <v>216</v>
          </cell>
          <cell r="D65">
            <v>19</v>
          </cell>
          <cell r="E65">
            <v>900</v>
          </cell>
          <cell r="F65">
            <v>998</v>
          </cell>
          <cell r="G65">
            <v>230</v>
          </cell>
          <cell r="H65">
            <v>2686</v>
          </cell>
          <cell r="I65">
            <v>301</v>
          </cell>
        </row>
        <row r="66">
          <cell r="B66">
            <v>19</v>
          </cell>
          <cell r="C66">
            <v>108</v>
          </cell>
          <cell r="D66">
            <v>0</v>
          </cell>
          <cell r="E66">
            <v>0</v>
          </cell>
          <cell r="F66">
            <v>1173</v>
          </cell>
          <cell r="G66">
            <v>2644</v>
          </cell>
          <cell r="H66">
            <v>0</v>
          </cell>
          <cell r="I66">
            <v>1226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4618</v>
          </cell>
          <cell r="F67">
            <v>315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170</v>
          </cell>
          <cell r="C68">
            <v>5091</v>
          </cell>
          <cell r="D68">
            <v>182</v>
          </cell>
          <cell r="E68">
            <v>591</v>
          </cell>
          <cell r="F68">
            <v>1725</v>
          </cell>
          <cell r="G68">
            <v>1139</v>
          </cell>
          <cell r="H68">
            <v>12</v>
          </cell>
          <cell r="I68">
            <v>1922</v>
          </cell>
        </row>
        <row r="69">
          <cell r="B69">
            <v>4057</v>
          </cell>
          <cell r="C69">
            <v>862</v>
          </cell>
          <cell r="D69">
            <v>2380</v>
          </cell>
          <cell r="E69">
            <v>3929</v>
          </cell>
          <cell r="F69">
            <v>3681</v>
          </cell>
          <cell r="G69">
            <v>680</v>
          </cell>
          <cell r="H69">
            <v>1162</v>
          </cell>
          <cell r="I69">
            <v>1255</v>
          </cell>
        </row>
        <row r="70">
          <cell r="B70">
            <v>2426</v>
          </cell>
          <cell r="C70">
            <v>623</v>
          </cell>
          <cell r="D70">
            <v>439</v>
          </cell>
          <cell r="E70">
            <v>1297</v>
          </cell>
          <cell r="F70">
            <v>1487</v>
          </cell>
          <cell r="G70">
            <v>765</v>
          </cell>
          <cell r="H70">
            <v>168</v>
          </cell>
          <cell r="I70">
            <v>208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3547</v>
          </cell>
          <cell r="C72">
            <v>2739</v>
          </cell>
          <cell r="D72">
            <v>248</v>
          </cell>
          <cell r="E72">
            <v>961</v>
          </cell>
          <cell r="F72">
            <v>2037</v>
          </cell>
          <cell r="G72">
            <v>335</v>
          </cell>
          <cell r="H72">
            <v>186</v>
          </cell>
          <cell r="I72">
            <v>1657</v>
          </cell>
        </row>
        <row r="73">
          <cell r="B73">
            <v>1573</v>
          </cell>
          <cell r="C73">
            <v>114</v>
          </cell>
          <cell r="D73">
            <v>40</v>
          </cell>
          <cell r="E73">
            <v>174</v>
          </cell>
          <cell r="F73">
            <v>725</v>
          </cell>
          <cell r="G73">
            <v>270</v>
          </cell>
          <cell r="H73">
            <v>370</v>
          </cell>
          <cell r="I73">
            <v>8</v>
          </cell>
        </row>
        <row r="74">
          <cell r="B74">
            <v>426</v>
          </cell>
          <cell r="C74">
            <v>1</v>
          </cell>
          <cell r="D74">
            <v>0</v>
          </cell>
          <cell r="E74">
            <v>506</v>
          </cell>
          <cell r="F74">
            <v>30</v>
          </cell>
          <cell r="G74">
            <v>236</v>
          </cell>
          <cell r="H74">
            <v>22</v>
          </cell>
          <cell r="I74">
            <v>0</v>
          </cell>
        </row>
        <row r="75">
          <cell r="B75">
            <v>166</v>
          </cell>
          <cell r="C75">
            <v>42</v>
          </cell>
          <cell r="D75">
            <v>35</v>
          </cell>
          <cell r="E75">
            <v>107</v>
          </cell>
          <cell r="F75">
            <v>445</v>
          </cell>
          <cell r="G75">
            <v>0</v>
          </cell>
          <cell r="H75">
            <v>7</v>
          </cell>
          <cell r="I75">
            <v>25</v>
          </cell>
        </row>
        <row r="76">
          <cell r="B76">
            <v>10</v>
          </cell>
          <cell r="C76">
            <v>0</v>
          </cell>
          <cell r="D76">
            <v>0</v>
          </cell>
          <cell r="E76">
            <v>826</v>
          </cell>
          <cell r="F76">
            <v>286</v>
          </cell>
          <cell r="G76">
            <v>28</v>
          </cell>
          <cell r="H76">
            <v>0</v>
          </cell>
          <cell r="I76">
            <v>0</v>
          </cell>
        </row>
        <row r="77">
          <cell r="B77">
            <v>90</v>
          </cell>
          <cell r="C77">
            <v>0</v>
          </cell>
          <cell r="D77">
            <v>70</v>
          </cell>
          <cell r="E77">
            <v>110</v>
          </cell>
          <cell r="F77">
            <v>254</v>
          </cell>
          <cell r="G77">
            <v>673</v>
          </cell>
          <cell r="H77">
            <v>269</v>
          </cell>
          <cell r="I77">
            <v>20</v>
          </cell>
        </row>
        <row r="78">
          <cell r="B78">
            <v>931</v>
          </cell>
          <cell r="C78">
            <v>0</v>
          </cell>
          <cell r="D78">
            <v>23</v>
          </cell>
          <cell r="E78">
            <v>215</v>
          </cell>
          <cell r="F78">
            <v>960</v>
          </cell>
          <cell r="G78">
            <v>3</v>
          </cell>
          <cell r="H78">
            <v>40</v>
          </cell>
          <cell r="I78">
            <v>5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594</v>
          </cell>
          <cell r="F80">
            <v>355</v>
          </cell>
          <cell r="G80">
            <v>111</v>
          </cell>
          <cell r="H80">
            <v>2</v>
          </cell>
          <cell r="I80">
            <v>0</v>
          </cell>
        </row>
        <row r="81">
          <cell r="B81">
            <v>48059</v>
          </cell>
          <cell r="C81">
            <v>404</v>
          </cell>
          <cell r="D81">
            <v>5874</v>
          </cell>
          <cell r="E81">
            <v>1220</v>
          </cell>
          <cell r="F81">
            <v>3711</v>
          </cell>
          <cell r="G81">
            <v>1641</v>
          </cell>
          <cell r="H81">
            <v>299</v>
          </cell>
          <cell r="I81">
            <v>1496</v>
          </cell>
        </row>
        <row r="82">
          <cell r="B82">
            <v>397</v>
          </cell>
          <cell r="C82">
            <v>6891</v>
          </cell>
          <cell r="D82">
            <v>122</v>
          </cell>
          <cell r="E82">
            <v>213</v>
          </cell>
          <cell r="F82">
            <v>5840</v>
          </cell>
          <cell r="G82">
            <v>102</v>
          </cell>
          <cell r="H82">
            <v>0</v>
          </cell>
          <cell r="I82">
            <v>329</v>
          </cell>
        </row>
        <row r="83">
          <cell r="B83">
            <v>1081</v>
          </cell>
          <cell r="C83">
            <v>468</v>
          </cell>
          <cell r="D83">
            <v>1012</v>
          </cell>
          <cell r="E83">
            <v>319</v>
          </cell>
          <cell r="F83">
            <v>595</v>
          </cell>
          <cell r="G83">
            <v>945</v>
          </cell>
          <cell r="H83">
            <v>132</v>
          </cell>
          <cell r="I83">
            <v>169</v>
          </cell>
        </row>
        <row r="84">
          <cell r="B84">
            <v>340</v>
          </cell>
          <cell r="C84">
            <v>633</v>
          </cell>
          <cell r="D84">
            <v>48</v>
          </cell>
          <cell r="E84">
            <v>0</v>
          </cell>
          <cell r="F84">
            <v>0</v>
          </cell>
          <cell r="G84">
            <v>177</v>
          </cell>
          <cell r="H84">
            <v>0</v>
          </cell>
          <cell r="I84">
            <v>50</v>
          </cell>
        </row>
        <row r="85">
          <cell r="B85">
            <v>5535</v>
          </cell>
          <cell r="C85">
            <v>21541</v>
          </cell>
          <cell r="D85">
            <v>0</v>
          </cell>
          <cell r="E85">
            <v>3085</v>
          </cell>
          <cell r="F85">
            <v>15402</v>
          </cell>
          <cell r="G85">
            <v>265</v>
          </cell>
          <cell r="H85">
            <v>0</v>
          </cell>
          <cell r="I85">
            <v>5054</v>
          </cell>
        </row>
        <row r="86">
          <cell r="B86">
            <v>124</v>
          </cell>
          <cell r="C86">
            <v>8916</v>
          </cell>
          <cell r="D86">
            <v>0</v>
          </cell>
          <cell r="E86">
            <v>5</v>
          </cell>
          <cell r="F86">
            <v>0</v>
          </cell>
          <cell r="G86">
            <v>0</v>
          </cell>
          <cell r="H86">
            <v>0</v>
          </cell>
          <cell r="I86">
            <v>112</v>
          </cell>
        </row>
        <row r="87">
          <cell r="B87">
            <v>117</v>
          </cell>
          <cell r="C87">
            <v>108</v>
          </cell>
          <cell r="D87">
            <v>0</v>
          </cell>
          <cell r="E87">
            <v>150</v>
          </cell>
          <cell r="F87">
            <v>810</v>
          </cell>
          <cell r="G87">
            <v>417</v>
          </cell>
          <cell r="H87">
            <v>0</v>
          </cell>
          <cell r="I87">
            <v>75</v>
          </cell>
        </row>
        <row r="88">
          <cell r="B88">
            <v>23087</v>
          </cell>
          <cell r="C88">
            <v>8947</v>
          </cell>
          <cell r="D88">
            <v>99526</v>
          </cell>
          <cell r="E88">
            <v>2837</v>
          </cell>
          <cell r="F88">
            <v>27880</v>
          </cell>
          <cell r="G88">
            <v>76727</v>
          </cell>
          <cell r="H88">
            <v>12685</v>
          </cell>
          <cell r="I88">
            <v>631</v>
          </cell>
        </row>
        <row r="89">
          <cell r="B89">
            <v>144774</v>
          </cell>
          <cell r="C89">
            <v>137723</v>
          </cell>
          <cell r="D89">
            <v>14363</v>
          </cell>
          <cell r="E89">
            <v>190218</v>
          </cell>
          <cell r="F89">
            <v>36145</v>
          </cell>
          <cell r="G89">
            <v>122306</v>
          </cell>
          <cell r="H89">
            <v>26534</v>
          </cell>
          <cell r="I89">
            <v>5143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</sheetData>
      <sheetData sheetId="12">
        <row r="84">
          <cell r="B84">
            <v>0</v>
          </cell>
          <cell r="C84">
            <v>125537</v>
          </cell>
          <cell r="D84">
            <v>150582</v>
          </cell>
          <cell r="E84">
            <v>90652</v>
          </cell>
          <cell r="F84">
            <v>10337</v>
          </cell>
          <cell r="G84">
            <v>0</v>
          </cell>
          <cell r="H84">
            <v>8814</v>
          </cell>
          <cell r="I84">
            <v>2746</v>
          </cell>
        </row>
        <row r="85">
          <cell r="B85">
            <v>2339</v>
          </cell>
          <cell r="C85">
            <v>3546</v>
          </cell>
          <cell r="D85">
            <v>2298</v>
          </cell>
          <cell r="E85">
            <v>1901</v>
          </cell>
          <cell r="F85">
            <v>4017</v>
          </cell>
          <cell r="G85">
            <v>3115</v>
          </cell>
          <cell r="H85">
            <v>16789</v>
          </cell>
          <cell r="I85">
            <v>1763</v>
          </cell>
        </row>
        <row r="86">
          <cell r="B86">
            <v>60</v>
          </cell>
          <cell r="C86">
            <v>800</v>
          </cell>
          <cell r="D86">
            <v>997</v>
          </cell>
          <cell r="E86">
            <v>0</v>
          </cell>
          <cell r="F86">
            <v>0</v>
          </cell>
          <cell r="G86">
            <v>80</v>
          </cell>
          <cell r="H86">
            <v>995</v>
          </cell>
          <cell r="I86">
            <v>0</v>
          </cell>
        </row>
        <row r="87">
          <cell r="B87">
            <v>1498</v>
          </cell>
          <cell r="C87">
            <v>86002</v>
          </cell>
          <cell r="D87">
            <v>390</v>
          </cell>
          <cell r="E87">
            <v>1350</v>
          </cell>
          <cell r="F87">
            <v>9486</v>
          </cell>
          <cell r="G87">
            <v>18440</v>
          </cell>
          <cell r="H87">
            <v>547</v>
          </cell>
          <cell r="I87">
            <v>35800</v>
          </cell>
        </row>
        <row r="88">
          <cell r="B88">
            <v>0</v>
          </cell>
          <cell r="C88">
            <v>0</v>
          </cell>
          <cell r="D88">
            <v>1050</v>
          </cell>
          <cell r="E88">
            <v>14</v>
          </cell>
          <cell r="F88">
            <v>0</v>
          </cell>
          <cell r="G88">
            <v>0</v>
          </cell>
          <cell r="H88">
            <v>3804</v>
          </cell>
          <cell r="I88">
            <v>47</v>
          </cell>
        </row>
        <row r="89">
          <cell r="B89">
            <v>808</v>
          </cell>
          <cell r="C89">
            <v>36</v>
          </cell>
          <cell r="D89">
            <v>1042</v>
          </cell>
          <cell r="E89">
            <v>490</v>
          </cell>
          <cell r="F89">
            <v>677</v>
          </cell>
          <cell r="G89">
            <v>2297</v>
          </cell>
          <cell r="H89">
            <v>10164</v>
          </cell>
          <cell r="I89">
            <v>0</v>
          </cell>
        </row>
        <row r="90">
          <cell r="B90">
            <v>53</v>
          </cell>
          <cell r="C90">
            <v>51</v>
          </cell>
          <cell r="D90">
            <v>383</v>
          </cell>
          <cell r="E90">
            <v>26</v>
          </cell>
          <cell r="F90">
            <v>91</v>
          </cell>
          <cell r="G90">
            <v>3576</v>
          </cell>
          <cell r="H90">
            <v>4288</v>
          </cell>
          <cell r="I90">
            <v>0</v>
          </cell>
        </row>
        <row r="91">
          <cell r="B91">
            <v>66</v>
          </cell>
          <cell r="C91">
            <v>0</v>
          </cell>
          <cell r="D91">
            <v>0</v>
          </cell>
          <cell r="E91">
            <v>0</v>
          </cell>
          <cell r="F91">
            <v>30</v>
          </cell>
          <cell r="G91">
            <v>0</v>
          </cell>
          <cell r="H91">
            <v>218</v>
          </cell>
          <cell r="I91">
            <v>0</v>
          </cell>
        </row>
        <row r="92">
          <cell r="B92">
            <v>3519</v>
          </cell>
          <cell r="C92">
            <v>658</v>
          </cell>
          <cell r="D92">
            <v>2962</v>
          </cell>
          <cell r="E92">
            <v>528</v>
          </cell>
          <cell r="F92">
            <v>601</v>
          </cell>
          <cell r="G92">
            <v>2222</v>
          </cell>
          <cell r="H92">
            <v>4359</v>
          </cell>
          <cell r="I92">
            <v>241</v>
          </cell>
        </row>
        <row r="93">
          <cell r="B93">
            <v>428</v>
          </cell>
          <cell r="C93">
            <v>793</v>
          </cell>
          <cell r="D93">
            <v>55</v>
          </cell>
          <cell r="E93">
            <v>612</v>
          </cell>
          <cell r="F93">
            <v>1125</v>
          </cell>
          <cell r="G93">
            <v>254</v>
          </cell>
          <cell r="H93">
            <v>4160</v>
          </cell>
          <cell r="I93">
            <v>219</v>
          </cell>
        </row>
        <row r="94">
          <cell r="B94">
            <v>8</v>
          </cell>
          <cell r="C94">
            <v>1220</v>
          </cell>
          <cell r="D94">
            <v>0</v>
          </cell>
          <cell r="E94">
            <v>5</v>
          </cell>
          <cell r="F94">
            <v>1360</v>
          </cell>
          <cell r="G94">
            <v>2708</v>
          </cell>
          <cell r="H94">
            <v>0</v>
          </cell>
          <cell r="I94">
            <v>601</v>
          </cell>
        </row>
        <row r="95">
          <cell r="B95">
            <v>0</v>
          </cell>
          <cell r="C95">
            <v>20</v>
          </cell>
          <cell r="D95">
            <v>0</v>
          </cell>
          <cell r="E95">
            <v>2132</v>
          </cell>
          <cell r="F95">
            <v>40</v>
          </cell>
          <cell r="G95">
            <v>30</v>
          </cell>
          <cell r="H95">
            <v>0</v>
          </cell>
          <cell r="I95">
            <v>0</v>
          </cell>
        </row>
        <row r="96">
          <cell r="B96">
            <v>121</v>
          </cell>
          <cell r="C96">
            <v>2256</v>
          </cell>
          <cell r="D96">
            <v>34</v>
          </cell>
          <cell r="E96">
            <v>667</v>
          </cell>
          <cell r="F96">
            <v>1959</v>
          </cell>
          <cell r="G96">
            <v>1811</v>
          </cell>
          <cell r="H96">
            <v>0</v>
          </cell>
          <cell r="I96">
            <v>362</v>
          </cell>
        </row>
        <row r="97">
          <cell r="B97">
            <v>4657</v>
          </cell>
          <cell r="C97">
            <v>1657</v>
          </cell>
          <cell r="D97">
            <v>3018</v>
          </cell>
          <cell r="E97">
            <v>6720</v>
          </cell>
          <cell r="F97">
            <v>3207</v>
          </cell>
          <cell r="G97">
            <v>831</v>
          </cell>
          <cell r="H97">
            <v>1374</v>
          </cell>
          <cell r="I97">
            <v>1113</v>
          </cell>
        </row>
        <row r="98">
          <cell r="B98">
            <v>2257</v>
          </cell>
          <cell r="C98">
            <v>1569</v>
          </cell>
          <cell r="D98">
            <v>322</v>
          </cell>
          <cell r="E98">
            <v>1110</v>
          </cell>
          <cell r="F98">
            <v>1560</v>
          </cell>
          <cell r="G98">
            <v>732</v>
          </cell>
          <cell r="H98">
            <v>129</v>
          </cell>
          <cell r="I98">
            <v>14</v>
          </cell>
        </row>
        <row r="99">
          <cell r="B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2694</v>
          </cell>
          <cell r="C100">
            <v>2159</v>
          </cell>
          <cell r="D100">
            <v>1195</v>
          </cell>
          <cell r="E100">
            <v>766</v>
          </cell>
          <cell r="F100">
            <v>2379</v>
          </cell>
          <cell r="G100">
            <v>486</v>
          </cell>
          <cell r="H100">
            <v>323</v>
          </cell>
          <cell r="I100">
            <v>833</v>
          </cell>
        </row>
        <row r="101">
          <cell r="B101">
            <v>1231</v>
          </cell>
          <cell r="C101">
            <v>119</v>
          </cell>
          <cell r="D101">
            <v>90</v>
          </cell>
          <cell r="E101">
            <v>681</v>
          </cell>
          <cell r="F101">
            <v>355</v>
          </cell>
          <cell r="G101">
            <v>191</v>
          </cell>
          <cell r="H101">
            <v>488</v>
          </cell>
          <cell r="I101">
            <v>16</v>
          </cell>
        </row>
        <row r="102">
          <cell r="B102">
            <v>264</v>
          </cell>
          <cell r="C102">
            <v>0</v>
          </cell>
          <cell r="D102">
            <v>168</v>
          </cell>
          <cell r="E102">
            <v>556</v>
          </cell>
          <cell r="F102">
            <v>80</v>
          </cell>
          <cell r="G102">
            <v>53</v>
          </cell>
          <cell r="H102">
            <v>627</v>
          </cell>
          <cell r="I102">
            <v>0</v>
          </cell>
        </row>
        <row r="103">
          <cell r="B103">
            <v>169</v>
          </cell>
          <cell r="C103">
            <v>54</v>
          </cell>
          <cell r="D103">
            <v>83</v>
          </cell>
          <cell r="E103">
            <v>87</v>
          </cell>
          <cell r="F103">
            <v>305</v>
          </cell>
          <cell r="G103">
            <v>0</v>
          </cell>
          <cell r="H103">
            <v>65</v>
          </cell>
          <cell r="I103">
            <v>9</v>
          </cell>
        </row>
        <row r="104">
          <cell r="B104">
            <v>16</v>
          </cell>
          <cell r="C104">
            <v>0</v>
          </cell>
          <cell r="D104">
            <v>0</v>
          </cell>
          <cell r="E104">
            <v>609</v>
          </cell>
          <cell r="F104">
            <v>215</v>
          </cell>
          <cell r="G104">
            <v>0</v>
          </cell>
          <cell r="H104">
            <v>0</v>
          </cell>
          <cell r="I104">
            <v>0</v>
          </cell>
        </row>
        <row r="105">
          <cell r="B105">
            <v>85</v>
          </cell>
          <cell r="C105">
            <v>0</v>
          </cell>
          <cell r="D105">
            <v>0</v>
          </cell>
          <cell r="E105">
            <v>105</v>
          </cell>
          <cell r="F105">
            <v>280</v>
          </cell>
          <cell r="G105">
            <v>331</v>
          </cell>
          <cell r="H105">
            <v>187</v>
          </cell>
          <cell r="I105">
            <v>0</v>
          </cell>
        </row>
        <row r="106">
          <cell r="B106">
            <v>317</v>
          </cell>
          <cell r="C106">
            <v>0</v>
          </cell>
          <cell r="D106">
            <v>24</v>
          </cell>
          <cell r="E106">
            <v>159</v>
          </cell>
          <cell r="F106">
            <v>1135</v>
          </cell>
          <cell r="G106">
            <v>3</v>
          </cell>
          <cell r="H106">
            <v>0</v>
          </cell>
          <cell r="I106">
            <v>7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3</v>
          </cell>
          <cell r="C108">
            <v>0</v>
          </cell>
          <cell r="D108">
            <v>0</v>
          </cell>
          <cell r="E108">
            <v>899</v>
          </cell>
          <cell r="F108">
            <v>400</v>
          </cell>
          <cell r="G108">
            <v>301</v>
          </cell>
          <cell r="H108">
            <v>12</v>
          </cell>
          <cell r="I108">
            <v>0</v>
          </cell>
        </row>
        <row r="109">
          <cell r="B109">
            <v>37948</v>
          </cell>
          <cell r="C109">
            <v>224</v>
          </cell>
          <cell r="D109">
            <v>39</v>
          </cell>
          <cell r="E109">
            <v>540</v>
          </cell>
          <cell r="F109">
            <v>2794</v>
          </cell>
          <cell r="G109">
            <v>3222</v>
          </cell>
          <cell r="H109">
            <v>2424</v>
          </cell>
          <cell r="I109">
            <v>580</v>
          </cell>
        </row>
        <row r="110">
          <cell r="B110">
            <v>357</v>
          </cell>
          <cell r="C110">
            <v>7962</v>
          </cell>
          <cell r="D110">
            <v>80</v>
          </cell>
          <cell r="E110">
            <v>188</v>
          </cell>
          <cell r="F110">
            <v>6150</v>
          </cell>
          <cell r="G110">
            <v>65</v>
          </cell>
          <cell r="H110">
            <v>0</v>
          </cell>
          <cell r="I110">
            <v>415</v>
          </cell>
        </row>
        <row r="111">
          <cell r="B111">
            <v>1044</v>
          </cell>
          <cell r="C111">
            <v>1384</v>
          </cell>
          <cell r="D111">
            <v>1287</v>
          </cell>
          <cell r="E111">
            <v>381</v>
          </cell>
          <cell r="F111">
            <v>482</v>
          </cell>
          <cell r="G111">
            <v>1276</v>
          </cell>
          <cell r="H111">
            <v>304</v>
          </cell>
          <cell r="I111">
            <v>209</v>
          </cell>
        </row>
        <row r="112">
          <cell r="B112">
            <v>299</v>
          </cell>
          <cell r="C112">
            <v>0</v>
          </cell>
          <cell r="D112">
            <v>375</v>
          </cell>
          <cell r="E112">
            <v>0</v>
          </cell>
          <cell r="F112">
            <v>0</v>
          </cell>
          <cell r="G112">
            <v>197</v>
          </cell>
          <cell r="H112">
            <v>0</v>
          </cell>
          <cell r="I112">
            <v>42</v>
          </cell>
        </row>
        <row r="113">
          <cell r="B113">
            <v>10741</v>
          </cell>
          <cell r="C113">
            <v>9381</v>
          </cell>
          <cell r="D113">
            <v>480</v>
          </cell>
          <cell r="E113">
            <v>3699</v>
          </cell>
          <cell r="F113">
            <v>6599</v>
          </cell>
          <cell r="G113">
            <v>468</v>
          </cell>
          <cell r="H113">
            <v>220</v>
          </cell>
          <cell r="I113">
            <v>3859</v>
          </cell>
        </row>
        <row r="114">
          <cell r="B114">
            <v>223</v>
          </cell>
          <cell r="C114">
            <v>8998</v>
          </cell>
          <cell r="D114">
            <v>0</v>
          </cell>
          <cell r="E114">
            <v>0</v>
          </cell>
          <cell r="F114">
            <v>533</v>
          </cell>
          <cell r="G114">
            <v>0</v>
          </cell>
          <cell r="H114">
            <v>0</v>
          </cell>
          <cell r="I114">
            <v>2</v>
          </cell>
        </row>
        <row r="115">
          <cell r="B115">
            <v>24</v>
          </cell>
          <cell r="C115">
            <v>16</v>
          </cell>
          <cell r="D115">
            <v>0</v>
          </cell>
          <cell r="E115">
            <v>0</v>
          </cell>
          <cell r="F115">
            <v>1483</v>
          </cell>
          <cell r="G115">
            <v>479</v>
          </cell>
          <cell r="H115">
            <v>0</v>
          </cell>
          <cell r="I115">
            <v>184</v>
          </cell>
        </row>
        <row r="116">
          <cell r="B116">
            <v>22841</v>
          </cell>
          <cell r="C116">
            <v>8964</v>
          </cell>
          <cell r="D116">
            <v>89959</v>
          </cell>
          <cell r="E116">
            <v>4304</v>
          </cell>
          <cell r="F116">
            <v>27663</v>
          </cell>
          <cell r="G116">
            <v>77192</v>
          </cell>
          <cell r="H116">
            <v>11955</v>
          </cell>
          <cell r="I116">
            <v>542</v>
          </cell>
        </row>
        <row r="117">
          <cell r="B117">
            <v>140300</v>
          </cell>
          <cell r="C117">
            <v>138585</v>
          </cell>
          <cell r="D117">
            <v>15901</v>
          </cell>
          <cell r="E117">
            <v>160632</v>
          </cell>
          <cell r="F117">
            <v>36691</v>
          </cell>
          <cell r="G117">
            <v>125251</v>
          </cell>
          <cell r="H117">
            <v>27697</v>
          </cell>
          <cell r="I117">
            <v>3551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</sheetData>
      <sheetData sheetId="13">
        <row r="75">
          <cell r="B75">
            <v>0</v>
          </cell>
          <cell r="C75">
            <v>93004</v>
          </cell>
          <cell r="D75">
            <v>98268</v>
          </cell>
          <cell r="E75">
            <v>25737</v>
          </cell>
          <cell r="F75">
            <v>685</v>
          </cell>
          <cell r="G75">
            <v>0</v>
          </cell>
          <cell r="H75">
            <v>11683</v>
          </cell>
          <cell r="I75">
            <v>4259</v>
          </cell>
        </row>
        <row r="76">
          <cell r="B76">
            <v>3496</v>
          </cell>
          <cell r="C76">
            <v>2721</v>
          </cell>
          <cell r="D76">
            <v>1690</v>
          </cell>
          <cell r="E76">
            <v>1303</v>
          </cell>
          <cell r="F76">
            <v>2815</v>
          </cell>
          <cell r="G76">
            <v>7065</v>
          </cell>
          <cell r="H76">
            <v>46574</v>
          </cell>
          <cell r="I76">
            <v>1791</v>
          </cell>
        </row>
        <row r="77">
          <cell r="B77">
            <v>0</v>
          </cell>
          <cell r="C77">
            <v>150</v>
          </cell>
          <cell r="D77">
            <v>0</v>
          </cell>
          <cell r="E77">
            <v>0</v>
          </cell>
          <cell r="F77">
            <v>0</v>
          </cell>
          <cell r="G77">
            <v>1342</v>
          </cell>
          <cell r="H77">
            <v>705</v>
          </cell>
          <cell r="I77">
            <v>0</v>
          </cell>
        </row>
        <row r="78">
          <cell r="B78">
            <v>1491</v>
          </cell>
          <cell r="C78">
            <v>86098</v>
          </cell>
          <cell r="D78">
            <v>380</v>
          </cell>
          <cell r="E78">
            <v>1310</v>
          </cell>
          <cell r="F78">
            <v>9367</v>
          </cell>
          <cell r="G78">
            <v>18413</v>
          </cell>
          <cell r="H78">
            <v>545</v>
          </cell>
          <cell r="I78">
            <v>35680</v>
          </cell>
        </row>
        <row r="79">
          <cell r="B79">
            <v>0</v>
          </cell>
          <cell r="C79">
            <v>20</v>
          </cell>
          <cell r="D79">
            <v>3718</v>
          </cell>
          <cell r="E79">
            <v>0</v>
          </cell>
          <cell r="F79">
            <v>0</v>
          </cell>
          <cell r="G79">
            <v>5</v>
          </cell>
          <cell r="H79">
            <v>4592</v>
          </cell>
          <cell r="I79">
            <v>0</v>
          </cell>
        </row>
        <row r="80">
          <cell r="B80">
            <v>351</v>
          </cell>
          <cell r="C80">
            <v>49</v>
          </cell>
          <cell r="D80">
            <v>2087</v>
          </cell>
          <cell r="E80">
            <v>186</v>
          </cell>
          <cell r="F80">
            <v>755</v>
          </cell>
          <cell r="G80">
            <v>2932</v>
          </cell>
          <cell r="H80">
            <v>20749</v>
          </cell>
          <cell r="I80">
            <v>4</v>
          </cell>
        </row>
        <row r="81">
          <cell r="B81">
            <v>33</v>
          </cell>
          <cell r="C81">
            <v>57</v>
          </cell>
          <cell r="D81">
            <v>1111</v>
          </cell>
          <cell r="E81">
            <v>17</v>
          </cell>
          <cell r="F81">
            <v>195</v>
          </cell>
          <cell r="G81">
            <v>15566</v>
          </cell>
          <cell r="H81">
            <v>14984</v>
          </cell>
          <cell r="I81">
            <v>0</v>
          </cell>
        </row>
        <row r="82">
          <cell r="B82">
            <v>4</v>
          </cell>
          <cell r="C82">
            <v>0</v>
          </cell>
          <cell r="D82">
            <v>0</v>
          </cell>
          <cell r="E82">
            <v>0</v>
          </cell>
          <cell r="F82">
            <v>25</v>
          </cell>
          <cell r="G82">
            <v>896</v>
          </cell>
          <cell r="H82">
            <v>3407</v>
          </cell>
          <cell r="I82">
            <v>0</v>
          </cell>
        </row>
        <row r="83">
          <cell r="B83">
            <v>2867</v>
          </cell>
          <cell r="C83">
            <v>1144</v>
          </cell>
          <cell r="D83">
            <v>2353</v>
          </cell>
          <cell r="E83">
            <v>406</v>
          </cell>
          <cell r="F83">
            <v>4290</v>
          </cell>
          <cell r="G83">
            <v>7565</v>
          </cell>
          <cell r="H83">
            <v>35961</v>
          </cell>
          <cell r="I83">
            <v>1026</v>
          </cell>
        </row>
        <row r="84">
          <cell r="B84">
            <v>477</v>
          </cell>
          <cell r="C84">
            <v>493</v>
          </cell>
          <cell r="D84">
            <v>87</v>
          </cell>
          <cell r="E84">
            <v>646</v>
          </cell>
          <cell r="F84">
            <v>843</v>
          </cell>
          <cell r="G84">
            <v>266</v>
          </cell>
          <cell r="H84">
            <v>2649</v>
          </cell>
          <cell r="I84">
            <v>258</v>
          </cell>
        </row>
        <row r="85">
          <cell r="B85">
            <v>19</v>
          </cell>
          <cell r="C85">
            <v>354</v>
          </cell>
          <cell r="D85">
            <v>0</v>
          </cell>
          <cell r="E85">
            <v>0</v>
          </cell>
          <cell r="F85">
            <v>1937</v>
          </cell>
          <cell r="G85">
            <v>1593</v>
          </cell>
          <cell r="H85">
            <v>215</v>
          </cell>
          <cell r="I85">
            <v>879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1288</v>
          </cell>
          <cell r="F86">
            <v>155</v>
          </cell>
          <cell r="G86">
            <v>560</v>
          </cell>
          <cell r="H86">
            <v>0</v>
          </cell>
          <cell r="I86">
            <v>0</v>
          </cell>
        </row>
        <row r="87">
          <cell r="B87">
            <v>159</v>
          </cell>
          <cell r="C87">
            <v>6094</v>
          </cell>
          <cell r="D87">
            <v>31</v>
          </cell>
          <cell r="E87">
            <v>264</v>
          </cell>
          <cell r="F87">
            <v>2468</v>
          </cell>
          <cell r="G87">
            <v>1397</v>
          </cell>
          <cell r="H87">
            <v>174</v>
          </cell>
          <cell r="I87">
            <v>229</v>
          </cell>
        </row>
        <row r="88">
          <cell r="B88">
            <v>6862</v>
          </cell>
          <cell r="C88">
            <v>1389</v>
          </cell>
          <cell r="D88">
            <v>2732</v>
          </cell>
          <cell r="E88">
            <v>6044</v>
          </cell>
          <cell r="F88">
            <v>3632</v>
          </cell>
          <cell r="G88">
            <v>1140</v>
          </cell>
          <cell r="H88">
            <v>2084</v>
          </cell>
          <cell r="I88">
            <v>2010</v>
          </cell>
        </row>
        <row r="89">
          <cell r="B89">
            <v>1563</v>
          </cell>
          <cell r="C89">
            <v>160</v>
          </cell>
          <cell r="D89">
            <v>680</v>
          </cell>
          <cell r="E89">
            <v>1125</v>
          </cell>
          <cell r="F89">
            <v>861</v>
          </cell>
          <cell r="G89">
            <v>828</v>
          </cell>
          <cell r="H89">
            <v>469</v>
          </cell>
          <cell r="I89">
            <v>104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B91">
            <v>2310</v>
          </cell>
          <cell r="C91">
            <v>2652</v>
          </cell>
          <cell r="D91">
            <v>633</v>
          </cell>
          <cell r="E91">
            <v>355</v>
          </cell>
          <cell r="F91">
            <v>864</v>
          </cell>
          <cell r="G91">
            <v>545</v>
          </cell>
          <cell r="H91">
            <v>990</v>
          </cell>
          <cell r="I91">
            <v>897</v>
          </cell>
        </row>
        <row r="92">
          <cell r="B92">
            <v>1143</v>
          </cell>
          <cell r="C92">
            <v>48</v>
          </cell>
          <cell r="D92">
            <v>305</v>
          </cell>
          <cell r="E92">
            <v>631</v>
          </cell>
          <cell r="F92">
            <v>293</v>
          </cell>
          <cell r="G92">
            <v>380</v>
          </cell>
          <cell r="H92">
            <v>704</v>
          </cell>
          <cell r="I92">
            <v>0</v>
          </cell>
        </row>
        <row r="93">
          <cell r="B93">
            <v>247</v>
          </cell>
          <cell r="C93">
            <v>0</v>
          </cell>
          <cell r="D93">
            <v>1040</v>
          </cell>
          <cell r="E93">
            <v>260</v>
          </cell>
          <cell r="F93">
            <v>745</v>
          </cell>
          <cell r="G93">
            <v>97</v>
          </cell>
          <cell r="H93">
            <v>2747</v>
          </cell>
          <cell r="I93">
            <v>0</v>
          </cell>
        </row>
        <row r="94">
          <cell r="B94">
            <v>190</v>
          </cell>
          <cell r="C94">
            <v>89</v>
          </cell>
          <cell r="D94">
            <v>130</v>
          </cell>
          <cell r="E94">
            <v>73</v>
          </cell>
          <cell r="F94">
            <v>223</v>
          </cell>
          <cell r="G94">
            <v>39</v>
          </cell>
          <cell r="H94">
            <v>171</v>
          </cell>
          <cell r="I94">
            <v>23</v>
          </cell>
        </row>
        <row r="95">
          <cell r="B95">
            <v>0</v>
          </cell>
          <cell r="C95">
            <v>0</v>
          </cell>
          <cell r="D95">
            <v>15</v>
          </cell>
          <cell r="E95">
            <v>736</v>
          </cell>
          <cell r="F95">
            <v>165</v>
          </cell>
          <cell r="G95">
            <v>152</v>
          </cell>
          <cell r="H95">
            <v>0</v>
          </cell>
          <cell r="I95">
            <v>0</v>
          </cell>
        </row>
        <row r="96">
          <cell r="B96">
            <v>93</v>
          </cell>
          <cell r="C96">
            <v>0</v>
          </cell>
          <cell r="D96">
            <v>0</v>
          </cell>
          <cell r="E96">
            <v>105</v>
          </cell>
          <cell r="F96">
            <v>790</v>
          </cell>
          <cell r="G96">
            <v>391</v>
          </cell>
          <cell r="H96">
            <v>275</v>
          </cell>
          <cell r="I96">
            <v>0</v>
          </cell>
        </row>
        <row r="97">
          <cell r="B97">
            <v>389</v>
          </cell>
          <cell r="C97">
            <v>0</v>
          </cell>
          <cell r="D97">
            <v>3</v>
          </cell>
          <cell r="E97">
            <v>125</v>
          </cell>
          <cell r="F97">
            <v>829</v>
          </cell>
          <cell r="G97">
            <v>5</v>
          </cell>
          <cell r="H97">
            <v>0</v>
          </cell>
          <cell r="I97">
            <v>5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440</v>
          </cell>
          <cell r="F99">
            <v>75</v>
          </cell>
          <cell r="G99">
            <v>277</v>
          </cell>
          <cell r="H99">
            <v>0</v>
          </cell>
          <cell r="I99">
            <v>0</v>
          </cell>
        </row>
        <row r="100">
          <cell r="B100">
            <v>23959</v>
          </cell>
          <cell r="C100">
            <v>28</v>
          </cell>
          <cell r="D100">
            <v>5542</v>
          </cell>
          <cell r="E100">
            <v>50</v>
          </cell>
          <cell r="F100">
            <v>2409</v>
          </cell>
          <cell r="G100">
            <v>3204</v>
          </cell>
          <cell r="H100">
            <v>4529</v>
          </cell>
          <cell r="I100">
            <v>508</v>
          </cell>
        </row>
        <row r="101">
          <cell r="B101">
            <v>222</v>
          </cell>
          <cell r="C101">
            <v>1198</v>
          </cell>
          <cell r="D101">
            <v>45</v>
          </cell>
          <cell r="E101">
            <v>189</v>
          </cell>
          <cell r="F101">
            <v>5649</v>
          </cell>
          <cell r="G101">
            <v>44</v>
          </cell>
          <cell r="H101">
            <v>0</v>
          </cell>
          <cell r="I101">
            <v>602</v>
          </cell>
        </row>
        <row r="102">
          <cell r="B102">
            <v>839</v>
          </cell>
          <cell r="C102">
            <v>1824</v>
          </cell>
          <cell r="D102">
            <v>1285</v>
          </cell>
          <cell r="E102">
            <v>144</v>
          </cell>
          <cell r="F102">
            <v>435</v>
          </cell>
          <cell r="G102">
            <v>2193</v>
          </cell>
          <cell r="H102">
            <v>530</v>
          </cell>
          <cell r="I102">
            <v>150</v>
          </cell>
        </row>
        <row r="103">
          <cell r="B103">
            <v>124</v>
          </cell>
          <cell r="C103">
            <v>0</v>
          </cell>
          <cell r="D103">
            <v>85</v>
          </cell>
          <cell r="E103">
            <v>0</v>
          </cell>
          <cell r="F103">
            <v>0</v>
          </cell>
          <cell r="G103">
            <v>172</v>
          </cell>
          <cell r="H103">
            <v>30</v>
          </cell>
          <cell r="I103">
            <v>135</v>
          </cell>
        </row>
        <row r="104">
          <cell r="B104">
            <v>11451</v>
          </cell>
          <cell r="C104">
            <v>12881</v>
          </cell>
          <cell r="D104">
            <v>5</v>
          </cell>
          <cell r="E104">
            <v>2450</v>
          </cell>
          <cell r="F104">
            <v>2765</v>
          </cell>
          <cell r="G104">
            <v>1197</v>
          </cell>
          <cell r="H104">
            <v>7</v>
          </cell>
          <cell r="I104">
            <v>6470</v>
          </cell>
        </row>
        <row r="105">
          <cell r="B105">
            <v>223</v>
          </cell>
          <cell r="C105">
            <v>9727</v>
          </cell>
          <cell r="D105">
            <v>0</v>
          </cell>
          <cell r="E105">
            <v>0</v>
          </cell>
          <cell r="F105">
            <v>100</v>
          </cell>
          <cell r="G105">
            <v>0</v>
          </cell>
          <cell r="H105">
            <v>1</v>
          </cell>
          <cell r="I105">
            <v>25</v>
          </cell>
        </row>
        <row r="106">
          <cell r="B106">
            <v>774</v>
          </cell>
          <cell r="C106">
            <v>233</v>
          </cell>
          <cell r="D106">
            <v>0</v>
          </cell>
          <cell r="E106">
            <v>0</v>
          </cell>
          <cell r="F106">
            <v>1049</v>
          </cell>
          <cell r="G106">
            <v>1185</v>
          </cell>
          <cell r="H106">
            <v>0</v>
          </cell>
          <cell r="I106">
            <v>394</v>
          </cell>
        </row>
        <row r="107">
          <cell r="B107">
            <v>22321</v>
          </cell>
          <cell r="C107">
            <v>8982</v>
          </cell>
          <cell r="D107">
            <v>100580</v>
          </cell>
          <cell r="E107">
            <v>6263</v>
          </cell>
          <cell r="F107">
            <v>33952</v>
          </cell>
          <cell r="G107">
            <v>76607</v>
          </cell>
          <cell r="H107">
            <v>12659</v>
          </cell>
          <cell r="I107">
            <v>427</v>
          </cell>
        </row>
        <row r="108">
          <cell r="B108">
            <v>139227</v>
          </cell>
          <cell r="C108">
            <v>139569</v>
          </cell>
          <cell r="D108">
            <v>15773</v>
          </cell>
          <cell r="E108">
            <v>197911</v>
          </cell>
          <cell r="F108">
            <v>34519</v>
          </cell>
          <cell r="G108">
            <v>124954</v>
          </cell>
          <cell r="H108">
            <v>29691</v>
          </cell>
          <cell r="I108">
            <v>4451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57">
          <cell r="B57">
            <v>0</v>
          </cell>
          <cell r="C57">
            <v>56020</v>
          </cell>
          <cell r="D57">
            <v>16930</v>
          </cell>
          <cell r="E57">
            <v>22042</v>
          </cell>
          <cell r="F57">
            <v>651</v>
          </cell>
          <cell r="G57">
            <v>0</v>
          </cell>
          <cell r="H57">
            <v>14660</v>
          </cell>
          <cell r="I57">
            <v>1805</v>
          </cell>
        </row>
        <row r="58">
          <cell r="B58">
            <v>5456</v>
          </cell>
          <cell r="C58">
            <v>522</v>
          </cell>
          <cell r="D58">
            <v>713</v>
          </cell>
          <cell r="E58">
            <v>960</v>
          </cell>
          <cell r="F58">
            <v>2687</v>
          </cell>
          <cell r="G58">
            <v>2020</v>
          </cell>
          <cell r="H58">
            <v>7127</v>
          </cell>
          <cell r="I58">
            <v>1446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2225</v>
          </cell>
          <cell r="H59">
            <v>900</v>
          </cell>
        </row>
        <row r="60">
          <cell r="B60">
            <v>1510</v>
          </cell>
          <cell r="C60">
            <v>71695</v>
          </cell>
          <cell r="D60">
            <v>342</v>
          </cell>
          <cell r="E60">
            <v>1120</v>
          </cell>
          <cell r="F60">
            <v>8610</v>
          </cell>
          <cell r="G60">
            <v>19798</v>
          </cell>
          <cell r="H60">
            <v>610</v>
          </cell>
          <cell r="I60">
            <v>29728</v>
          </cell>
        </row>
        <row r="61">
          <cell r="B61">
            <v>0</v>
          </cell>
          <cell r="C61">
            <v>47</v>
          </cell>
          <cell r="D61">
            <v>1524</v>
          </cell>
          <cell r="E61">
            <v>0</v>
          </cell>
          <cell r="F61">
            <v>0</v>
          </cell>
          <cell r="G61">
            <v>9</v>
          </cell>
          <cell r="H61">
            <v>2021</v>
          </cell>
          <cell r="I61">
            <v>5</v>
          </cell>
        </row>
        <row r="62">
          <cell r="B62">
            <v>3605</v>
          </cell>
          <cell r="C62">
            <v>40</v>
          </cell>
          <cell r="D62">
            <v>149</v>
          </cell>
          <cell r="E62">
            <v>306</v>
          </cell>
          <cell r="F62">
            <v>492</v>
          </cell>
          <cell r="G62">
            <v>1130</v>
          </cell>
          <cell r="H62">
            <v>1054</v>
          </cell>
          <cell r="I62">
            <v>1150</v>
          </cell>
        </row>
        <row r="63">
          <cell r="B63">
            <v>381</v>
          </cell>
          <cell r="C63">
            <v>137</v>
          </cell>
          <cell r="D63">
            <v>0</v>
          </cell>
          <cell r="E63">
            <v>0</v>
          </cell>
          <cell r="F63">
            <v>118</v>
          </cell>
          <cell r="G63">
            <v>2736</v>
          </cell>
          <cell r="H63">
            <v>202</v>
          </cell>
          <cell r="I63">
            <v>50</v>
          </cell>
        </row>
        <row r="64">
          <cell r="B64">
            <v>224</v>
          </cell>
          <cell r="C64">
            <v>0</v>
          </cell>
          <cell r="D64">
            <v>0</v>
          </cell>
          <cell r="E64">
            <v>0</v>
          </cell>
          <cell r="F64">
            <v>20</v>
          </cell>
          <cell r="G64">
            <v>32</v>
          </cell>
          <cell r="H64">
            <v>380</v>
          </cell>
          <cell r="I64">
            <v>0</v>
          </cell>
        </row>
        <row r="65">
          <cell r="B65">
            <v>1625</v>
          </cell>
          <cell r="C65">
            <v>671</v>
          </cell>
          <cell r="D65">
            <v>1133</v>
          </cell>
          <cell r="E65">
            <v>193</v>
          </cell>
          <cell r="F65">
            <v>7716</v>
          </cell>
          <cell r="G65">
            <v>24915</v>
          </cell>
          <cell r="H65">
            <v>22690</v>
          </cell>
          <cell r="I65">
            <v>518</v>
          </cell>
        </row>
        <row r="66">
          <cell r="B66">
            <v>2456</v>
          </cell>
          <cell r="C66">
            <v>367</v>
          </cell>
          <cell r="D66">
            <v>169</v>
          </cell>
          <cell r="E66">
            <v>701</v>
          </cell>
          <cell r="F66">
            <v>570</v>
          </cell>
          <cell r="G66">
            <v>268</v>
          </cell>
          <cell r="H66">
            <v>1690</v>
          </cell>
          <cell r="I66">
            <v>241</v>
          </cell>
        </row>
        <row r="67">
          <cell r="B67">
            <v>12</v>
          </cell>
          <cell r="C67">
            <v>643</v>
          </cell>
          <cell r="D67">
            <v>5</v>
          </cell>
          <cell r="E67">
            <v>95</v>
          </cell>
          <cell r="F67">
            <v>1680</v>
          </cell>
          <cell r="G67">
            <v>126</v>
          </cell>
          <cell r="H67">
            <v>0</v>
          </cell>
          <cell r="I67">
            <v>398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2380</v>
          </cell>
          <cell r="F68">
            <v>70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24</v>
          </cell>
          <cell r="C69">
            <v>1661</v>
          </cell>
          <cell r="D69">
            <v>0</v>
          </cell>
          <cell r="E69">
            <v>246</v>
          </cell>
          <cell r="F69">
            <v>3091</v>
          </cell>
          <cell r="G69">
            <v>1073</v>
          </cell>
          <cell r="H69">
            <v>45</v>
          </cell>
          <cell r="I69">
            <v>359</v>
          </cell>
        </row>
        <row r="70">
          <cell r="B70">
            <v>3914</v>
          </cell>
          <cell r="C70">
            <v>1626</v>
          </cell>
          <cell r="D70">
            <v>4309</v>
          </cell>
          <cell r="E70">
            <v>4850</v>
          </cell>
          <cell r="F70">
            <v>2171</v>
          </cell>
          <cell r="G70">
            <v>851</v>
          </cell>
          <cell r="H70">
            <v>4017</v>
          </cell>
          <cell r="I70">
            <v>940</v>
          </cell>
        </row>
        <row r="71">
          <cell r="B71">
            <v>525</v>
          </cell>
          <cell r="C71">
            <v>79</v>
          </cell>
          <cell r="D71">
            <v>2051</v>
          </cell>
          <cell r="E71">
            <v>594</v>
          </cell>
          <cell r="F71">
            <v>332</v>
          </cell>
          <cell r="G71">
            <v>1004</v>
          </cell>
          <cell r="H71">
            <v>1258</v>
          </cell>
          <cell r="I71">
            <v>56</v>
          </cell>
        </row>
        <row r="73">
          <cell r="B73">
            <v>1067</v>
          </cell>
          <cell r="C73">
            <v>836</v>
          </cell>
          <cell r="D73">
            <v>1177</v>
          </cell>
          <cell r="E73">
            <v>459</v>
          </cell>
          <cell r="F73">
            <v>2563</v>
          </cell>
          <cell r="G73">
            <v>480</v>
          </cell>
          <cell r="H73">
            <v>1565</v>
          </cell>
          <cell r="I73">
            <v>845</v>
          </cell>
        </row>
        <row r="74">
          <cell r="B74">
            <v>1496</v>
          </cell>
          <cell r="C74">
            <v>98</v>
          </cell>
          <cell r="D74">
            <v>764</v>
          </cell>
          <cell r="E74">
            <v>711</v>
          </cell>
          <cell r="F74">
            <v>192</v>
          </cell>
          <cell r="G74">
            <v>775</v>
          </cell>
          <cell r="H74">
            <v>697</v>
          </cell>
          <cell r="I74">
            <v>15</v>
          </cell>
        </row>
        <row r="75">
          <cell r="B75">
            <v>90</v>
          </cell>
          <cell r="C75">
            <v>0</v>
          </cell>
          <cell r="D75">
            <v>265</v>
          </cell>
          <cell r="E75">
            <v>81</v>
          </cell>
          <cell r="F75">
            <v>174</v>
          </cell>
          <cell r="G75">
            <v>690</v>
          </cell>
          <cell r="H75">
            <v>359</v>
          </cell>
          <cell r="I75">
            <v>15</v>
          </cell>
        </row>
        <row r="76">
          <cell r="B76">
            <v>96</v>
          </cell>
          <cell r="C76">
            <v>50</v>
          </cell>
          <cell r="D76">
            <v>161</v>
          </cell>
          <cell r="E76">
            <v>148</v>
          </cell>
          <cell r="F76">
            <v>184</v>
          </cell>
          <cell r="G76">
            <v>42</v>
          </cell>
          <cell r="H76">
            <v>129</v>
          </cell>
          <cell r="I76">
            <v>21</v>
          </cell>
        </row>
        <row r="77">
          <cell r="B77">
            <v>0</v>
          </cell>
          <cell r="C77">
            <v>40</v>
          </cell>
          <cell r="D77">
            <v>0</v>
          </cell>
          <cell r="E77">
            <v>791</v>
          </cell>
          <cell r="F77">
            <v>85</v>
          </cell>
          <cell r="G77">
            <v>92</v>
          </cell>
          <cell r="H77">
            <v>10</v>
          </cell>
          <cell r="I77">
            <v>0</v>
          </cell>
        </row>
        <row r="78">
          <cell r="B78">
            <v>128</v>
          </cell>
          <cell r="C78">
            <v>0</v>
          </cell>
          <cell r="D78">
            <v>0</v>
          </cell>
          <cell r="E78">
            <v>215</v>
          </cell>
          <cell r="F78">
            <v>16</v>
          </cell>
          <cell r="G78">
            <v>535</v>
          </cell>
          <cell r="H78">
            <v>40</v>
          </cell>
          <cell r="I78">
            <v>5</v>
          </cell>
        </row>
        <row r="79">
          <cell r="B79">
            <v>467</v>
          </cell>
          <cell r="C79">
            <v>31</v>
          </cell>
          <cell r="D79">
            <v>39</v>
          </cell>
          <cell r="E79">
            <v>128</v>
          </cell>
          <cell r="F79">
            <v>570</v>
          </cell>
          <cell r="G79">
            <v>186</v>
          </cell>
          <cell r="H79">
            <v>0</v>
          </cell>
          <cell r="I79">
            <v>31</v>
          </cell>
        </row>
        <row r="80">
          <cell r="B80">
            <v>3571</v>
          </cell>
          <cell r="C80">
            <v>0</v>
          </cell>
          <cell r="D80">
            <v>4255</v>
          </cell>
          <cell r="E80">
            <v>0</v>
          </cell>
          <cell r="F80">
            <v>3000</v>
          </cell>
          <cell r="G80">
            <v>6382</v>
          </cell>
          <cell r="H80">
            <v>17034</v>
          </cell>
          <cell r="I80">
            <v>0</v>
          </cell>
        </row>
        <row r="81">
          <cell r="B81">
            <v>0</v>
          </cell>
          <cell r="C81">
            <v>15</v>
          </cell>
          <cell r="D81">
            <v>0</v>
          </cell>
          <cell r="E81">
            <v>930</v>
          </cell>
          <cell r="F81">
            <v>95</v>
          </cell>
          <cell r="G81">
            <v>204</v>
          </cell>
          <cell r="H81">
            <v>0</v>
          </cell>
          <cell r="I81">
            <v>0</v>
          </cell>
        </row>
        <row r="82">
          <cell r="B82">
            <v>7222</v>
          </cell>
          <cell r="C82">
            <v>150</v>
          </cell>
          <cell r="D82">
            <v>400</v>
          </cell>
          <cell r="E82">
            <v>358</v>
          </cell>
          <cell r="F82">
            <v>7728</v>
          </cell>
          <cell r="G82">
            <v>1319</v>
          </cell>
          <cell r="H82">
            <v>642</v>
          </cell>
          <cell r="I82">
            <v>6</v>
          </cell>
        </row>
        <row r="83">
          <cell r="B83">
            <v>299</v>
          </cell>
          <cell r="C83">
            <v>2988</v>
          </cell>
          <cell r="D83">
            <v>0</v>
          </cell>
          <cell r="E83">
            <v>391</v>
          </cell>
          <cell r="F83">
            <v>10025</v>
          </cell>
          <cell r="G83">
            <v>148</v>
          </cell>
          <cell r="H83">
            <v>0</v>
          </cell>
          <cell r="I83">
            <v>93</v>
          </cell>
        </row>
        <row r="84">
          <cell r="B84">
            <v>917</v>
          </cell>
          <cell r="C84">
            <v>2077</v>
          </cell>
          <cell r="D84">
            <v>983</v>
          </cell>
          <cell r="E84">
            <v>337</v>
          </cell>
          <cell r="F84">
            <v>680</v>
          </cell>
          <cell r="G84">
            <v>1335</v>
          </cell>
          <cell r="H84">
            <v>117</v>
          </cell>
          <cell r="I84">
            <v>48</v>
          </cell>
        </row>
        <row r="85">
          <cell r="B85">
            <v>0</v>
          </cell>
          <cell r="C85">
            <v>0</v>
          </cell>
          <cell r="D85">
            <v>235</v>
          </cell>
          <cell r="E85">
            <v>0</v>
          </cell>
          <cell r="F85">
            <v>0</v>
          </cell>
          <cell r="G85">
            <v>403</v>
          </cell>
          <cell r="H85">
            <v>380</v>
          </cell>
          <cell r="I85">
            <v>350</v>
          </cell>
        </row>
        <row r="86">
          <cell r="B86">
            <v>9451</v>
          </cell>
          <cell r="C86">
            <v>6106</v>
          </cell>
          <cell r="D86">
            <v>8</v>
          </cell>
          <cell r="E86">
            <v>2777</v>
          </cell>
          <cell r="F86">
            <v>18968</v>
          </cell>
          <cell r="G86">
            <v>2571</v>
          </cell>
          <cell r="H86">
            <v>32</v>
          </cell>
          <cell r="I86">
            <v>9369</v>
          </cell>
        </row>
        <row r="87">
          <cell r="B87">
            <v>117</v>
          </cell>
          <cell r="C87">
            <v>6212</v>
          </cell>
          <cell r="D87">
            <v>0</v>
          </cell>
          <cell r="E87">
            <v>0</v>
          </cell>
          <cell r="F87">
            <v>300</v>
          </cell>
          <cell r="G87">
            <v>0</v>
          </cell>
          <cell r="H87">
            <v>0</v>
          </cell>
          <cell r="I87">
            <v>30</v>
          </cell>
        </row>
        <row r="88">
          <cell r="B88">
            <v>1552</v>
          </cell>
          <cell r="C88">
            <v>21</v>
          </cell>
          <cell r="D88">
            <v>0</v>
          </cell>
          <cell r="E88">
            <v>0</v>
          </cell>
          <cell r="F88">
            <v>513</v>
          </cell>
          <cell r="G88">
            <v>3593</v>
          </cell>
          <cell r="H88">
            <v>0</v>
          </cell>
          <cell r="I88">
            <v>126</v>
          </cell>
        </row>
        <row r="89">
          <cell r="B89">
            <v>26986</v>
          </cell>
          <cell r="C89">
            <v>9382</v>
          </cell>
          <cell r="D89">
            <v>115382</v>
          </cell>
          <cell r="E89">
            <v>3296</v>
          </cell>
          <cell r="F89">
            <v>27183</v>
          </cell>
          <cell r="G89">
            <v>71205</v>
          </cell>
          <cell r="H89">
            <v>17765</v>
          </cell>
          <cell r="I89">
            <v>157</v>
          </cell>
        </row>
        <row r="90">
          <cell r="B90">
            <v>70350</v>
          </cell>
          <cell r="C90">
            <v>151438</v>
          </cell>
          <cell r="D90">
            <v>17642</v>
          </cell>
          <cell r="E90">
            <v>122989</v>
          </cell>
          <cell r="F90">
            <v>37534</v>
          </cell>
          <cell r="G90">
            <v>103225</v>
          </cell>
          <cell r="H90">
            <v>22383</v>
          </cell>
          <cell r="I90">
            <v>169</v>
          </cell>
        </row>
      </sheetData>
      <sheetData sheetId="3">
        <row r="57">
          <cell r="B57">
            <v>0</v>
          </cell>
          <cell r="C57">
            <v>600</v>
          </cell>
          <cell r="D57">
            <v>6917</v>
          </cell>
          <cell r="E57">
            <v>0</v>
          </cell>
          <cell r="F57">
            <v>718</v>
          </cell>
          <cell r="G57">
            <v>0</v>
          </cell>
          <cell r="H57">
            <v>185</v>
          </cell>
          <cell r="I57">
            <v>329</v>
          </cell>
        </row>
        <row r="58">
          <cell r="B58">
            <v>2996</v>
          </cell>
          <cell r="C58">
            <v>522</v>
          </cell>
          <cell r="D58">
            <v>992</v>
          </cell>
          <cell r="E58">
            <v>1375</v>
          </cell>
          <cell r="F58">
            <v>1473</v>
          </cell>
          <cell r="G58">
            <v>3453</v>
          </cell>
          <cell r="H58">
            <v>9501</v>
          </cell>
          <cell r="I58">
            <v>3295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4377</v>
          </cell>
          <cell r="H59">
            <v>800</v>
          </cell>
          <cell r="I59">
            <v>0</v>
          </cell>
        </row>
        <row r="60">
          <cell r="B60">
            <v>1508</v>
          </cell>
          <cell r="C60">
            <v>71690</v>
          </cell>
          <cell r="D60">
            <v>348</v>
          </cell>
          <cell r="E60">
            <v>1119</v>
          </cell>
          <cell r="F60">
            <v>8608</v>
          </cell>
          <cell r="G60">
            <v>19790</v>
          </cell>
          <cell r="H60">
            <v>611</v>
          </cell>
          <cell r="I60">
            <v>29730</v>
          </cell>
        </row>
        <row r="61">
          <cell r="B61">
            <v>0</v>
          </cell>
          <cell r="C61">
            <v>0</v>
          </cell>
          <cell r="D61">
            <v>155</v>
          </cell>
          <cell r="E61">
            <v>0</v>
          </cell>
          <cell r="F61">
            <v>0</v>
          </cell>
          <cell r="G61">
            <v>0</v>
          </cell>
          <cell r="H61">
            <v>1232</v>
          </cell>
          <cell r="I61">
            <v>318</v>
          </cell>
        </row>
        <row r="62">
          <cell r="B62">
            <v>1398</v>
          </cell>
          <cell r="C62">
            <v>412</v>
          </cell>
          <cell r="D62">
            <v>417</v>
          </cell>
          <cell r="E62">
            <v>1098</v>
          </cell>
          <cell r="F62">
            <v>1983</v>
          </cell>
          <cell r="G62">
            <v>595</v>
          </cell>
          <cell r="H62">
            <v>113293</v>
          </cell>
          <cell r="I62">
            <v>12519</v>
          </cell>
        </row>
        <row r="63">
          <cell r="B63">
            <v>47</v>
          </cell>
          <cell r="C63">
            <v>239</v>
          </cell>
          <cell r="D63">
            <v>33</v>
          </cell>
          <cell r="E63">
            <v>0</v>
          </cell>
          <cell r="F63">
            <v>180</v>
          </cell>
          <cell r="G63">
            <v>415</v>
          </cell>
          <cell r="H63">
            <v>11581</v>
          </cell>
          <cell r="I63">
            <v>3459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10</v>
          </cell>
          <cell r="G64">
            <v>6</v>
          </cell>
          <cell r="H64">
            <v>137</v>
          </cell>
          <cell r="I64">
            <v>0</v>
          </cell>
        </row>
        <row r="65">
          <cell r="B65">
            <v>640</v>
          </cell>
          <cell r="C65">
            <v>544</v>
          </cell>
          <cell r="D65">
            <v>1027</v>
          </cell>
          <cell r="E65">
            <v>129</v>
          </cell>
          <cell r="F65">
            <v>4705</v>
          </cell>
          <cell r="G65">
            <v>19268</v>
          </cell>
          <cell r="H65">
            <v>22825</v>
          </cell>
          <cell r="I65">
            <v>936</v>
          </cell>
        </row>
        <row r="66">
          <cell r="B66">
            <v>1328</v>
          </cell>
          <cell r="C66">
            <v>320</v>
          </cell>
          <cell r="D66">
            <v>143</v>
          </cell>
          <cell r="E66">
            <v>1897</v>
          </cell>
          <cell r="F66">
            <v>1041</v>
          </cell>
          <cell r="G66">
            <v>402</v>
          </cell>
          <cell r="H66">
            <v>808</v>
          </cell>
          <cell r="I66">
            <v>316</v>
          </cell>
        </row>
        <row r="67">
          <cell r="B67">
            <v>58</v>
          </cell>
          <cell r="C67">
            <v>1439</v>
          </cell>
          <cell r="D67">
            <v>33</v>
          </cell>
          <cell r="E67">
            <v>15</v>
          </cell>
          <cell r="F67">
            <v>1388</v>
          </cell>
          <cell r="G67">
            <v>252</v>
          </cell>
          <cell r="H67">
            <v>5</v>
          </cell>
          <cell r="I67">
            <v>358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2362</v>
          </cell>
          <cell r="F68">
            <v>205</v>
          </cell>
          <cell r="G68">
            <v>0</v>
          </cell>
          <cell r="H68">
            <v>2</v>
          </cell>
          <cell r="I68">
            <v>0</v>
          </cell>
        </row>
        <row r="69">
          <cell r="B69">
            <v>897</v>
          </cell>
          <cell r="C69">
            <v>4899</v>
          </cell>
          <cell r="D69">
            <v>70</v>
          </cell>
          <cell r="E69">
            <v>242</v>
          </cell>
          <cell r="F69">
            <v>2240</v>
          </cell>
          <cell r="G69">
            <v>1127</v>
          </cell>
          <cell r="H69">
            <v>0</v>
          </cell>
          <cell r="I69">
            <v>249</v>
          </cell>
        </row>
        <row r="70">
          <cell r="B70">
            <v>4693</v>
          </cell>
          <cell r="C70">
            <v>2557</v>
          </cell>
          <cell r="D70">
            <v>4454</v>
          </cell>
          <cell r="E70">
            <v>3839</v>
          </cell>
          <cell r="F70">
            <v>2667</v>
          </cell>
          <cell r="G70">
            <v>846</v>
          </cell>
          <cell r="H70">
            <v>1420</v>
          </cell>
          <cell r="I70">
            <v>904</v>
          </cell>
        </row>
        <row r="71">
          <cell r="B71">
            <v>689</v>
          </cell>
          <cell r="C71">
            <v>211</v>
          </cell>
          <cell r="D71">
            <v>2724</v>
          </cell>
          <cell r="E71">
            <v>657</v>
          </cell>
          <cell r="F71">
            <v>1354</v>
          </cell>
          <cell r="G71">
            <v>955</v>
          </cell>
          <cell r="H71">
            <v>1391</v>
          </cell>
          <cell r="I71">
            <v>58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23</v>
          </cell>
          <cell r="F72">
            <v>0</v>
          </cell>
          <cell r="G72">
            <v>2</v>
          </cell>
          <cell r="H72">
            <v>0</v>
          </cell>
          <cell r="I72">
            <v>0</v>
          </cell>
        </row>
        <row r="73">
          <cell r="B73">
            <v>1121</v>
          </cell>
          <cell r="C73">
            <v>1867</v>
          </cell>
          <cell r="D73">
            <v>266</v>
          </cell>
          <cell r="E73">
            <v>663</v>
          </cell>
          <cell r="F73">
            <v>2711</v>
          </cell>
          <cell r="G73">
            <v>174</v>
          </cell>
          <cell r="H73">
            <v>1881</v>
          </cell>
          <cell r="I73">
            <v>1086</v>
          </cell>
        </row>
        <row r="74">
          <cell r="B74">
            <v>1202</v>
          </cell>
          <cell r="C74">
            <v>264</v>
          </cell>
          <cell r="D74">
            <v>1026</v>
          </cell>
          <cell r="E74">
            <v>226</v>
          </cell>
          <cell r="F74">
            <v>210</v>
          </cell>
          <cell r="G74">
            <v>194</v>
          </cell>
          <cell r="H74">
            <v>1655</v>
          </cell>
          <cell r="I74">
            <v>30</v>
          </cell>
        </row>
        <row r="75">
          <cell r="B75">
            <v>1604</v>
          </cell>
          <cell r="C75">
            <v>15</v>
          </cell>
          <cell r="D75">
            <v>42</v>
          </cell>
          <cell r="E75">
            <v>4</v>
          </cell>
          <cell r="F75">
            <v>1114</v>
          </cell>
          <cell r="G75">
            <v>348</v>
          </cell>
          <cell r="H75">
            <v>858</v>
          </cell>
          <cell r="I75">
            <v>0</v>
          </cell>
        </row>
        <row r="76">
          <cell r="B76">
            <v>355</v>
          </cell>
          <cell r="C76">
            <v>47</v>
          </cell>
          <cell r="D76">
            <v>130</v>
          </cell>
          <cell r="E76">
            <v>79</v>
          </cell>
          <cell r="F76">
            <v>293</v>
          </cell>
          <cell r="G76">
            <v>25</v>
          </cell>
          <cell r="H76">
            <v>83</v>
          </cell>
          <cell r="I76">
            <v>30</v>
          </cell>
        </row>
        <row r="77">
          <cell r="B77">
            <v>2</v>
          </cell>
          <cell r="C77">
            <v>8</v>
          </cell>
          <cell r="D77">
            <v>0</v>
          </cell>
          <cell r="E77">
            <v>642</v>
          </cell>
          <cell r="F77">
            <v>135</v>
          </cell>
          <cell r="G77">
            <v>12</v>
          </cell>
          <cell r="H77">
            <v>20</v>
          </cell>
          <cell r="I77">
            <v>53</v>
          </cell>
        </row>
        <row r="78">
          <cell r="B78">
            <v>154</v>
          </cell>
          <cell r="C78">
            <v>0</v>
          </cell>
          <cell r="D78">
            <v>0</v>
          </cell>
          <cell r="E78">
            <v>5501</v>
          </cell>
          <cell r="F78">
            <v>70</v>
          </cell>
          <cell r="G78">
            <v>393</v>
          </cell>
          <cell r="H78">
            <v>0</v>
          </cell>
          <cell r="I78">
            <v>0</v>
          </cell>
        </row>
        <row r="79">
          <cell r="B79">
            <v>255</v>
          </cell>
          <cell r="C79">
            <v>53</v>
          </cell>
          <cell r="D79">
            <v>29</v>
          </cell>
          <cell r="E79">
            <v>129</v>
          </cell>
          <cell r="F79">
            <v>496</v>
          </cell>
          <cell r="G79">
            <v>98</v>
          </cell>
          <cell r="H79">
            <v>33</v>
          </cell>
          <cell r="I79">
            <v>10</v>
          </cell>
        </row>
        <row r="80">
          <cell r="B80">
            <v>7143</v>
          </cell>
          <cell r="C80">
            <v>0</v>
          </cell>
          <cell r="D80">
            <v>745</v>
          </cell>
          <cell r="E80">
            <v>0</v>
          </cell>
          <cell r="F80">
            <v>3000</v>
          </cell>
          <cell r="G80">
            <v>7740</v>
          </cell>
          <cell r="H80">
            <v>18344</v>
          </cell>
          <cell r="I80">
            <v>0</v>
          </cell>
        </row>
        <row r="81">
          <cell r="B81">
            <v>4</v>
          </cell>
          <cell r="C81">
            <v>0</v>
          </cell>
          <cell r="D81">
            <v>0</v>
          </cell>
          <cell r="E81">
            <v>771</v>
          </cell>
          <cell r="F81">
            <v>315</v>
          </cell>
          <cell r="G81">
            <v>42</v>
          </cell>
          <cell r="H81">
            <v>0</v>
          </cell>
          <cell r="I81">
            <v>3</v>
          </cell>
        </row>
        <row r="82">
          <cell r="B82">
            <v>7454</v>
          </cell>
          <cell r="C82">
            <v>106</v>
          </cell>
          <cell r="D82">
            <v>30</v>
          </cell>
          <cell r="E82">
            <v>570</v>
          </cell>
          <cell r="F82">
            <v>9528</v>
          </cell>
          <cell r="G82">
            <v>6077</v>
          </cell>
          <cell r="H82">
            <v>0</v>
          </cell>
          <cell r="I82">
            <v>14</v>
          </cell>
        </row>
        <row r="83">
          <cell r="B83">
            <v>468</v>
          </cell>
          <cell r="C83">
            <v>2002</v>
          </cell>
          <cell r="D83">
            <v>31</v>
          </cell>
          <cell r="E83">
            <v>62</v>
          </cell>
          <cell r="F83">
            <v>12020</v>
          </cell>
          <cell r="G83">
            <v>0</v>
          </cell>
          <cell r="H83">
            <v>0</v>
          </cell>
          <cell r="I83">
            <v>135</v>
          </cell>
        </row>
        <row r="84">
          <cell r="B84">
            <v>2572</v>
          </cell>
          <cell r="C84">
            <v>1725</v>
          </cell>
          <cell r="D84">
            <v>1350</v>
          </cell>
          <cell r="E84">
            <v>388</v>
          </cell>
          <cell r="F84">
            <v>874</v>
          </cell>
          <cell r="G84">
            <v>688</v>
          </cell>
          <cell r="H84">
            <v>41</v>
          </cell>
          <cell r="I84">
            <v>126</v>
          </cell>
        </row>
        <row r="85">
          <cell r="B85">
            <v>0</v>
          </cell>
          <cell r="C85">
            <v>0</v>
          </cell>
          <cell r="D85">
            <v>796</v>
          </cell>
          <cell r="E85">
            <v>0</v>
          </cell>
          <cell r="F85">
            <v>0</v>
          </cell>
          <cell r="G85">
            <v>277</v>
          </cell>
          <cell r="H85">
            <v>549</v>
          </cell>
          <cell r="I85">
            <v>55</v>
          </cell>
        </row>
        <row r="86">
          <cell r="B86">
            <v>1895</v>
          </cell>
          <cell r="C86">
            <v>5341</v>
          </cell>
          <cell r="D86">
            <v>507</v>
          </cell>
          <cell r="E86">
            <v>1866</v>
          </cell>
          <cell r="F86">
            <v>13254</v>
          </cell>
          <cell r="G86">
            <v>2948</v>
          </cell>
          <cell r="H86">
            <v>10</v>
          </cell>
          <cell r="I86">
            <v>12283</v>
          </cell>
        </row>
        <row r="87">
          <cell r="B87">
            <v>133</v>
          </cell>
          <cell r="C87">
            <v>6263</v>
          </cell>
          <cell r="D87">
            <v>31</v>
          </cell>
          <cell r="E87">
            <v>60</v>
          </cell>
          <cell r="F87">
            <v>0</v>
          </cell>
          <cell r="G87">
            <v>0</v>
          </cell>
          <cell r="H87">
            <v>0</v>
          </cell>
          <cell r="I87">
            <v>90</v>
          </cell>
        </row>
        <row r="88">
          <cell r="B88">
            <v>27</v>
          </cell>
          <cell r="C88">
            <v>35</v>
          </cell>
          <cell r="D88">
            <v>0</v>
          </cell>
          <cell r="E88">
            <v>10</v>
          </cell>
          <cell r="F88">
            <v>1666</v>
          </cell>
          <cell r="G88">
            <v>4075</v>
          </cell>
          <cell r="H88">
            <v>0</v>
          </cell>
          <cell r="I88">
            <v>332</v>
          </cell>
        </row>
        <row r="89">
          <cell r="B89">
            <v>28308</v>
          </cell>
          <cell r="C89">
            <v>9151</v>
          </cell>
          <cell r="D89">
            <v>109561</v>
          </cell>
          <cell r="E89">
            <v>4469</v>
          </cell>
          <cell r="F89">
            <v>22188</v>
          </cell>
          <cell r="G89">
            <v>75154</v>
          </cell>
          <cell r="H89">
            <v>191</v>
          </cell>
          <cell r="I89">
            <v>216</v>
          </cell>
        </row>
        <row r="90">
          <cell r="B90">
            <v>133146</v>
          </cell>
          <cell r="C90">
            <v>151529</v>
          </cell>
          <cell r="D90">
            <v>14970</v>
          </cell>
          <cell r="E90">
            <v>175848</v>
          </cell>
          <cell r="F90">
            <v>42727</v>
          </cell>
          <cell r="G90">
            <v>105583</v>
          </cell>
          <cell r="H90">
            <v>530</v>
          </cell>
          <cell r="I90">
            <v>71</v>
          </cell>
        </row>
      </sheetData>
      <sheetData sheetId="4">
        <row r="56">
          <cell r="B56">
            <v>0</v>
          </cell>
          <cell r="C56">
            <v>1297</v>
          </cell>
          <cell r="D56">
            <v>1001</v>
          </cell>
          <cell r="E56">
            <v>0</v>
          </cell>
          <cell r="F56">
            <v>316</v>
          </cell>
          <cell r="G56">
            <v>0</v>
          </cell>
          <cell r="H56">
            <v>224</v>
          </cell>
          <cell r="I56">
            <v>185</v>
          </cell>
        </row>
        <row r="57">
          <cell r="B57">
            <v>2795</v>
          </cell>
          <cell r="C57">
            <v>2600</v>
          </cell>
          <cell r="D57">
            <v>2502</v>
          </cell>
          <cell r="E57">
            <v>966</v>
          </cell>
          <cell r="F57">
            <v>3242</v>
          </cell>
          <cell r="G57">
            <v>1690</v>
          </cell>
          <cell r="H57">
            <v>1121</v>
          </cell>
          <cell r="I57">
            <v>3776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1712</v>
          </cell>
          <cell r="H58">
            <v>109</v>
          </cell>
          <cell r="I58">
            <v>0</v>
          </cell>
        </row>
        <row r="59">
          <cell r="B59">
            <v>1509</v>
          </cell>
          <cell r="C59">
            <v>71693</v>
          </cell>
          <cell r="D59">
            <v>389</v>
          </cell>
          <cell r="E59">
            <v>1167</v>
          </cell>
          <cell r="F59">
            <v>8612</v>
          </cell>
          <cell r="G59">
            <v>19792</v>
          </cell>
          <cell r="H59">
            <v>612</v>
          </cell>
          <cell r="I59">
            <v>29732</v>
          </cell>
        </row>
        <row r="60">
          <cell r="B60">
            <v>1</v>
          </cell>
          <cell r="C60">
            <v>0</v>
          </cell>
          <cell r="D60">
            <v>1250</v>
          </cell>
          <cell r="E60">
            <v>0</v>
          </cell>
          <cell r="F60">
            <v>0</v>
          </cell>
          <cell r="G60">
            <v>5</v>
          </cell>
          <cell r="H60">
            <v>201</v>
          </cell>
          <cell r="I60">
            <v>27</v>
          </cell>
        </row>
        <row r="61">
          <cell r="B61">
            <v>1093</v>
          </cell>
          <cell r="C61">
            <v>892</v>
          </cell>
          <cell r="D61">
            <v>1162</v>
          </cell>
          <cell r="E61">
            <v>2805</v>
          </cell>
          <cell r="F61">
            <v>1322</v>
          </cell>
          <cell r="G61">
            <v>2676</v>
          </cell>
          <cell r="H61">
            <v>9837</v>
          </cell>
          <cell r="I61">
            <v>21322</v>
          </cell>
        </row>
        <row r="62">
          <cell r="B62">
            <v>296</v>
          </cell>
          <cell r="C62">
            <v>240</v>
          </cell>
          <cell r="D62">
            <v>620</v>
          </cell>
          <cell r="E62">
            <v>75</v>
          </cell>
          <cell r="F62">
            <v>478</v>
          </cell>
          <cell r="G62">
            <v>4503</v>
          </cell>
          <cell r="H62">
            <v>3736</v>
          </cell>
          <cell r="I62">
            <v>9220</v>
          </cell>
        </row>
        <row r="63">
          <cell r="B63">
            <v>23</v>
          </cell>
          <cell r="C63">
            <v>0</v>
          </cell>
          <cell r="D63">
            <v>0</v>
          </cell>
          <cell r="E63">
            <v>0</v>
          </cell>
          <cell r="F63">
            <v>10</v>
          </cell>
          <cell r="G63">
            <v>327</v>
          </cell>
          <cell r="H63">
            <v>237</v>
          </cell>
          <cell r="I63">
            <v>20</v>
          </cell>
        </row>
        <row r="64">
          <cell r="B64">
            <v>1570</v>
          </cell>
          <cell r="C64">
            <v>325</v>
          </cell>
          <cell r="D64">
            <v>1819</v>
          </cell>
          <cell r="E64">
            <v>248</v>
          </cell>
          <cell r="F64">
            <v>5493</v>
          </cell>
          <cell r="G64">
            <v>12224</v>
          </cell>
          <cell r="H64">
            <v>17695</v>
          </cell>
          <cell r="I64">
            <v>937</v>
          </cell>
        </row>
        <row r="65">
          <cell r="B65">
            <v>2116</v>
          </cell>
          <cell r="C65">
            <v>1070</v>
          </cell>
          <cell r="D65">
            <v>388</v>
          </cell>
          <cell r="E65">
            <v>2247</v>
          </cell>
          <cell r="F65">
            <v>1002</v>
          </cell>
          <cell r="G65">
            <v>401</v>
          </cell>
          <cell r="H65">
            <v>600</v>
          </cell>
          <cell r="I65">
            <v>509</v>
          </cell>
        </row>
        <row r="66">
          <cell r="B66">
            <v>23</v>
          </cell>
          <cell r="C66">
            <v>1376</v>
          </cell>
          <cell r="D66">
            <v>0</v>
          </cell>
          <cell r="E66">
            <v>252</v>
          </cell>
          <cell r="F66">
            <v>4038</v>
          </cell>
          <cell r="G66">
            <v>220</v>
          </cell>
          <cell r="H66">
            <v>0</v>
          </cell>
          <cell r="I66">
            <v>290</v>
          </cell>
        </row>
        <row r="67">
          <cell r="B67">
            <v>0</v>
          </cell>
          <cell r="C67">
            <v>0</v>
          </cell>
          <cell r="D67">
            <v>554</v>
          </cell>
          <cell r="E67">
            <v>3110</v>
          </cell>
          <cell r="F67">
            <v>340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90</v>
          </cell>
          <cell r="C68">
            <v>4213</v>
          </cell>
          <cell r="D68">
            <v>40</v>
          </cell>
          <cell r="E68">
            <v>179</v>
          </cell>
          <cell r="F68">
            <v>3973</v>
          </cell>
          <cell r="G68">
            <v>687</v>
          </cell>
          <cell r="H68">
            <v>0</v>
          </cell>
          <cell r="I68">
            <v>161</v>
          </cell>
        </row>
        <row r="69">
          <cell r="B69">
            <v>4409</v>
          </cell>
          <cell r="C69">
            <v>2802</v>
          </cell>
          <cell r="D69">
            <v>2973</v>
          </cell>
          <cell r="E69">
            <v>3263</v>
          </cell>
          <cell r="F69">
            <v>3358</v>
          </cell>
          <cell r="G69">
            <v>849</v>
          </cell>
          <cell r="H69">
            <v>1223</v>
          </cell>
          <cell r="I69">
            <v>517</v>
          </cell>
        </row>
        <row r="70">
          <cell r="B70">
            <v>2049</v>
          </cell>
          <cell r="C70">
            <v>370</v>
          </cell>
          <cell r="D70">
            <v>2774</v>
          </cell>
          <cell r="E70">
            <v>567</v>
          </cell>
          <cell r="F70">
            <v>1620</v>
          </cell>
          <cell r="G70">
            <v>634</v>
          </cell>
          <cell r="H70">
            <v>990</v>
          </cell>
          <cell r="I70">
            <v>119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244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2164</v>
          </cell>
          <cell r="C72">
            <v>1959</v>
          </cell>
          <cell r="D72">
            <v>360</v>
          </cell>
          <cell r="E72">
            <v>600</v>
          </cell>
          <cell r="F72">
            <v>4178</v>
          </cell>
          <cell r="G72">
            <v>172</v>
          </cell>
          <cell r="H72">
            <v>220</v>
          </cell>
          <cell r="I72">
            <v>2659</v>
          </cell>
        </row>
        <row r="73">
          <cell r="B73">
            <v>1410</v>
          </cell>
          <cell r="C73">
            <v>361</v>
          </cell>
          <cell r="D73">
            <v>619</v>
          </cell>
          <cell r="E73">
            <v>620</v>
          </cell>
          <cell r="F73">
            <v>340</v>
          </cell>
          <cell r="G73">
            <v>174</v>
          </cell>
          <cell r="H73">
            <v>1178</v>
          </cell>
          <cell r="I73">
            <v>25</v>
          </cell>
        </row>
        <row r="74">
          <cell r="B74">
            <v>20</v>
          </cell>
          <cell r="C74">
            <v>6</v>
          </cell>
          <cell r="D74">
            <v>60</v>
          </cell>
          <cell r="E74">
            <v>69</v>
          </cell>
          <cell r="F74">
            <v>2957</v>
          </cell>
          <cell r="G74">
            <v>1038</v>
          </cell>
          <cell r="H74">
            <v>457</v>
          </cell>
          <cell r="I74">
            <v>0</v>
          </cell>
        </row>
        <row r="75">
          <cell r="B75">
            <v>252</v>
          </cell>
          <cell r="C75">
            <v>23</v>
          </cell>
          <cell r="D75">
            <v>132</v>
          </cell>
          <cell r="E75">
            <v>163</v>
          </cell>
          <cell r="F75">
            <v>228</v>
          </cell>
          <cell r="G75">
            <v>34</v>
          </cell>
          <cell r="H75">
            <v>94</v>
          </cell>
          <cell r="I75">
            <v>37</v>
          </cell>
        </row>
        <row r="76">
          <cell r="B76">
            <v>164</v>
          </cell>
          <cell r="C76">
            <v>23</v>
          </cell>
          <cell r="D76">
            <v>0</v>
          </cell>
          <cell r="E76">
            <v>574</v>
          </cell>
          <cell r="F76">
            <v>115</v>
          </cell>
          <cell r="G76">
            <v>5</v>
          </cell>
          <cell r="H76">
            <v>0</v>
          </cell>
          <cell r="I76">
            <v>2</v>
          </cell>
        </row>
        <row r="77">
          <cell r="B77">
            <v>177</v>
          </cell>
          <cell r="C77">
            <v>0</v>
          </cell>
          <cell r="D77">
            <v>0</v>
          </cell>
          <cell r="E77">
            <v>7739</v>
          </cell>
          <cell r="F77">
            <v>58</v>
          </cell>
          <cell r="G77">
            <v>93</v>
          </cell>
          <cell r="H77">
            <v>6</v>
          </cell>
          <cell r="I77">
            <v>15</v>
          </cell>
        </row>
        <row r="78">
          <cell r="B78">
            <v>327</v>
          </cell>
          <cell r="C78">
            <v>62</v>
          </cell>
          <cell r="D78">
            <v>20</v>
          </cell>
          <cell r="E78">
            <v>157</v>
          </cell>
          <cell r="F78">
            <v>853</v>
          </cell>
          <cell r="G78">
            <v>64</v>
          </cell>
          <cell r="H78">
            <v>6</v>
          </cell>
          <cell r="I78">
            <v>47</v>
          </cell>
        </row>
        <row r="79">
          <cell r="B79">
            <v>7143</v>
          </cell>
          <cell r="C79">
            <v>0</v>
          </cell>
          <cell r="D79">
            <v>0</v>
          </cell>
          <cell r="E79">
            <v>0</v>
          </cell>
          <cell r="F79">
            <v>1071</v>
          </cell>
          <cell r="G79">
            <v>7129</v>
          </cell>
          <cell r="H79">
            <v>9170</v>
          </cell>
          <cell r="I79">
            <v>0</v>
          </cell>
        </row>
        <row r="80">
          <cell r="B80">
            <v>46</v>
          </cell>
          <cell r="C80">
            <v>3</v>
          </cell>
          <cell r="D80">
            <v>0</v>
          </cell>
          <cell r="E80">
            <v>710</v>
          </cell>
          <cell r="F80">
            <v>52</v>
          </cell>
          <cell r="G80">
            <v>15</v>
          </cell>
          <cell r="H80">
            <v>0</v>
          </cell>
          <cell r="I80">
            <v>4</v>
          </cell>
        </row>
        <row r="81">
          <cell r="B81">
            <v>983</v>
          </cell>
          <cell r="C81">
            <v>35</v>
          </cell>
          <cell r="D81">
            <v>100</v>
          </cell>
          <cell r="E81">
            <v>690</v>
          </cell>
          <cell r="F81">
            <v>860</v>
          </cell>
          <cell r="G81">
            <v>58</v>
          </cell>
          <cell r="H81">
            <v>70</v>
          </cell>
          <cell r="I81">
            <v>0</v>
          </cell>
        </row>
        <row r="82">
          <cell r="B82">
            <v>272</v>
          </cell>
          <cell r="C82">
            <v>1973</v>
          </cell>
          <cell r="D82">
            <v>8</v>
          </cell>
          <cell r="E82">
            <v>50</v>
          </cell>
          <cell r="F82">
            <v>10000</v>
          </cell>
          <cell r="G82">
            <v>0</v>
          </cell>
          <cell r="H82">
            <v>0</v>
          </cell>
          <cell r="I82">
            <v>148</v>
          </cell>
        </row>
        <row r="83">
          <cell r="B83">
            <v>785</v>
          </cell>
          <cell r="C83">
            <v>1384</v>
          </cell>
          <cell r="D83">
            <v>1368</v>
          </cell>
          <cell r="E83">
            <v>432</v>
          </cell>
          <cell r="F83">
            <v>1040</v>
          </cell>
          <cell r="G83">
            <v>785</v>
          </cell>
          <cell r="H83">
            <v>40</v>
          </cell>
          <cell r="I83">
            <v>139</v>
          </cell>
        </row>
        <row r="84">
          <cell r="B84">
            <v>0</v>
          </cell>
          <cell r="C84">
            <v>0</v>
          </cell>
          <cell r="D84">
            <v>709</v>
          </cell>
          <cell r="E84">
            <v>0</v>
          </cell>
          <cell r="F84">
            <v>30</v>
          </cell>
          <cell r="G84">
            <v>191</v>
          </cell>
          <cell r="H84">
            <v>524</v>
          </cell>
          <cell r="I84">
            <v>0</v>
          </cell>
        </row>
        <row r="85">
          <cell r="B85">
            <v>321</v>
          </cell>
          <cell r="C85">
            <v>2412</v>
          </cell>
          <cell r="D85">
            <v>0</v>
          </cell>
          <cell r="E85">
            <v>2116</v>
          </cell>
          <cell r="F85">
            <v>22711</v>
          </cell>
          <cell r="G85">
            <v>1423</v>
          </cell>
          <cell r="H85">
            <v>68</v>
          </cell>
          <cell r="I85">
            <v>11488</v>
          </cell>
        </row>
        <row r="86">
          <cell r="B86">
            <v>39</v>
          </cell>
          <cell r="C86">
            <v>6298</v>
          </cell>
          <cell r="D86">
            <v>15</v>
          </cell>
          <cell r="E86">
            <v>56</v>
          </cell>
          <cell r="F86">
            <v>338</v>
          </cell>
          <cell r="G86">
            <v>0</v>
          </cell>
          <cell r="H86">
            <v>0</v>
          </cell>
          <cell r="I86">
            <v>85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1310</v>
          </cell>
          <cell r="G87">
            <v>1689</v>
          </cell>
          <cell r="H87">
            <v>0</v>
          </cell>
          <cell r="I87">
            <v>532</v>
          </cell>
        </row>
        <row r="88">
          <cell r="B88">
            <v>25850</v>
          </cell>
          <cell r="C88">
            <v>9194</v>
          </cell>
          <cell r="D88">
            <v>119871</v>
          </cell>
          <cell r="E88">
            <v>4246</v>
          </cell>
          <cell r="F88">
            <v>21456</v>
          </cell>
          <cell r="G88">
            <v>67929</v>
          </cell>
          <cell r="H88">
            <v>16322</v>
          </cell>
          <cell r="I88">
            <v>74</v>
          </cell>
        </row>
        <row r="89">
          <cell r="B89">
            <v>128908</v>
          </cell>
          <cell r="C89">
            <v>151894</v>
          </cell>
          <cell r="D89">
            <v>11734</v>
          </cell>
          <cell r="E89">
            <v>152671</v>
          </cell>
          <cell r="F89">
            <v>37937</v>
          </cell>
          <cell r="G89">
            <v>103680</v>
          </cell>
          <cell r="H89">
            <v>28921</v>
          </cell>
          <cell r="I89">
            <v>211</v>
          </cell>
        </row>
      </sheetData>
      <sheetData sheetId="5">
        <row r="57">
          <cell r="B57">
            <v>40</v>
          </cell>
          <cell r="C57">
            <v>22947</v>
          </cell>
          <cell r="D57">
            <v>340</v>
          </cell>
          <cell r="E57">
            <v>8760</v>
          </cell>
          <cell r="F57">
            <v>0</v>
          </cell>
          <cell r="G57">
            <v>0</v>
          </cell>
          <cell r="H57">
            <v>468</v>
          </cell>
          <cell r="I57">
            <v>1336</v>
          </cell>
        </row>
        <row r="58">
          <cell r="B58">
            <v>11890</v>
          </cell>
          <cell r="C58">
            <v>1085</v>
          </cell>
          <cell r="D58">
            <v>3269</v>
          </cell>
          <cell r="E58">
            <v>857</v>
          </cell>
          <cell r="F58">
            <v>2420</v>
          </cell>
          <cell r="G58">
            <v>4405</v>
          </cell>
          <cell r="H58">
            <v>2705</v>
          </cell>
          <cell r="I58">
            <v>2153</v>
          </cell>
        </row>
        <row r="60">
          <cell r="B60">
            <v>1510</v>
          </cell>
          <cell r="C60">
            <v>71698</v>
          </cell>
          <cell r="D60">
            <v>351</v>
          </cell>
          <cell r="E60">
            <v>1122</v>
          </cell>
          <cell r="F60">
            <v>8615</v>
          </cell>
          <cell r="G60">
            <v>19799</v>
          </cell>
          <cell r="H60">
            <v>621</v>
          </cell>
          <cell r="I60">
            <v>29735</v>
          </cell>
        </row>
        <row r="61">
          <cell r="B61">
            <v>6</v>
          </cell>
          <cell r="C61">
            <v>140</v>
          </cell>
          <cell r="D61">
            <v>657</v>
          </cell>
          <cell r="E61">
            <v>0</v>
          </cell>
          <cell r="F61">
            <v>0</v>
          </cell>
          <cell r="G61">
            <v>0</v>
          </cell>
          <cell r="H61">
            <v>695</v>
          </cell>
          <cell r="I61">
            <v>537</v>
          </cell>
        </row>
        <row r="62">
          <cell r="B62">
            <v>900</v>
          </cell>
          <cell r="C62">
            <v>649</v>
          </cell>
          <cell r="D62">
            <v>950</v>
          </cell>
          <cell r="E62">
            <v>1353</v>
          </cell>
          <cell r="F62">
            <v>3004</v>
          </cell>
          <cell r="G62">
            <v>2392</v>
          </cell>
          <cell r="H62">
            <v>1433</v>
          </cell>
          <cell r="I62">
            <v>4012</v>
          </cell>
        </row>
        <row r="63">
          <cell r="B63">
            <v>97</v>
          </cell>
          <cell r="C63">
            <v>210</v>
          </cell>
          <cell r="D63">
            <v>1298</v>
          </cell>
          <cell r="E63">
            <v>113</v>
          </cell>
          <cell r="F63">
            <v>323</v>
          </cell>
          <cell r="G63">
            <v>7510</v>
          </cell>
          <cell r="H63">
            <v>787</v>
          </cell>
          <cell r="I63">
            <v>896</v>
          </cell>
        </row>
        <row r="64">
          <cell r="B64">
            <v>36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452</v>
          </cell>
          <cell r="H64">
            <v>20</v>
          </cell>
          <cell r="I64">
            <v>0</v>
          </cell>
        </row>
        <row r="65">
          <cell r="B65">
            <v>2339</v>
          </cell>
          <cell r="C65">
            <v>406</v>
          </cell>
          <cell r="D65">
            <v>2050</v>
          </cell>
          <cell r="E65">
            <v>368</v>
          </cell>
          <cell r="F65">
            <v>1893</v>
          </cell>
          <cell r="G65">
            <v>626</v>
          </cell>
          <cell r="H65">
            <v>2585</v>
          </cell>
          <cell r="I65">
            <v>945</v>
          </cell>
        </row>
        <row r="66">
          <cell r="B66">
            <v>1812</v>
          </cell>
          <cell r="C66">
            <v>1986</v>
          </cell>
          <cell r="D66">
            <v>1067</v>
          </cell>
          <cell r="E66">
            <v>1507</v>
          </cell>
          <cell r="F66">
            <v>1365</v>
          </cell>
          <cell r="G66">
            <v>672</v>
          </cell>
          <cell r="H66">
            <v>1759</v>
          </cell>
          <cell r="I66">
            <v>578</v>
          </cell>
        </row>
        <row r="67">
          <cell r="B67">
            <v>242</v>
          </cell>
          <cell r="C67">
            <v>2029</v>
          </cell>
          <cell r="D67">
            <v>25</v>
          </cell>
          <cell r="E67">
            <v>1</v>
          </cell>
          <cell r="F67">
            <v>1556</v>
          </cell>
          <cell r="G67">
            <v>148</v>
          </cell>
          <cell r="H67">
            <v>0</v>
          </cell>
          <cell r="I67">
            <v>326</v>
          </cell>
        </row>
        <row r="68">
          <cell r="B68">
            <v>0</v>
          </cell>
          <cell r="C68">
            <v>0</v>
          </cell>
          <cell r="D68">
            <v>331</v>
          </cell>
          <cell r="E68">
            <v>2068</v>
          </cell>
          <cell r="F68">
            <v>93</v>
          </cell>
          <cell r="G68">
            <v>90</v>
          </cell>
          <cell r="H68">
            <v>0</v>
          </cell>
          <cell r="I68">
            <v>0</v>
          </cell>
        </row>
        <row r="69">
          <cell r="B69">
            <v>116</v>
          </cell>
          <cell r="C69">
            <v>3027</v>
          </cell>
          <cell r="D69">
            <v>25</v>
          </cell>
          <cell r="E69">
            <v>280</v>
          </cell>
          <cell r="F69">
            <v>2294</v>
          </cell>
          <cell r="G69">
            <v>734</v>
          </cell>
          <cell r="H69">
            <v>0</v>
          </cell>
          <cell r="I69">
            <v>456</v>
          </cell>
        </row>
        <row r="70">
          <cell r="B70">
            <v>2904</v>
          </cell>
          <cell r="C70">
            <v>2499</v>
          </cell>
          <cell r="D70">
            <v>5961</v>
          </cell>
          <cell r="E70">
            <v>4033</v>
          </cell>
          <cell r="F70">
            <v>1841</v>
          </cell>
          <cell r="G70">
            <v>940</v>
          </cell>
          <cell r="H70">
            <v>1145</v>
          </cell>
          <cell r="I70">
            <v>1237</v>
          </cell>
        </row>
        <row r="71">
          <cell r="B71">
            <v>766</v>
          </cell>
          <cell r="C71">
            <v>394</v>
          </cell>
          <cell r="D71">
            <v>3546</v>
          </cell>
          <cell r="E71">
            <v>644</v>
          </cell>
          <cell r="F71">
            <v>907</v>
          </cell>
          <cell r="G71">
            <v>822</v>
          </cell>
          <cell r="H71">
            <v>2097</v>
          </cell>
          <cell r="I71">
            <v>161</v>
          </cell>
        </row>
        <row r="72">
          <cell r="B72">
            <v>1</v>
          </cell>
          <cell r="C72">
            <v>0</v>
          </cell>
          <cell r="D72">
            <v>0</v>
          </cell>
          <cell r="E72">
            <v>1269</v>
          </cell>
          <cell r="F72">
            <v>0</v>
          </cell>
          <cell r="G72">
            <v>5</v>
          </cell>
          <cell r="H72">
            <v>0</v>
          </cell>
          <cell r="I72">
            <v>0</v>
          </cell>
        </row>
        <row r="73">
          <cell r="B73">
            <v>1697</v>
          </cell>
          <cell r="C73">
            <v>2025</v>
          </cell>
          <cell r="D73">
            <v>1982</v>
          </cell>
          <cell r="E73">
            <v>585</v>
          </cell>
          <cell r="F73">
            <v>2366</v>
          </cell>
          <cell r="G73">
            <v>389</v>
          </cell>
          <cell r="H73">
            <v>0</v>
          </cell>
          <cell r="I73">
            <v>2691</v>
          </cell>
        </row>
        <row r="74">
          <cell r="B74">
            <v>926</v>
          </cell>
          <cell r="C74">
            <v>296</v>
          </cell>
          <cell r="D74">
            <v>1071</v>
          </cell>
          <cell r="E74">
            <v>489</v>
          </cell>
          <cell r="F74">
            <v>275</v>
          </cell>
          <cell r="G74">
            <v>217</v>
          </cell>
          <cell r="H74">
            <v>910</v>
          </cell>
          <cell r="I74">
            <v>39</v>
          </cell>
        </row>
        <row r="75">
          <cell r="B75">
            <v>14</v>
          </cell>
          <cell r="C75">
            <v>28</v>
          </cell>
          <cell r="D75">
            <v>0</v>
          </cell>
          <cell r="E75">
            <v>246</v>
          </cell>
          <cell r="F75">
            <v>4119</v>
          </cell>
          <cell r="G75">
            <v>930</v>
          </cell>
          <cell r="H75">
            <v>10264</v>
          </cell>
          <cell r="I75">
            <v>32</v>
          </cell>
        </row>
        <row r="76">
          <cell r="B76">
            <v>72</v>
          </cell>
          <cell r="C76">
            <v>33</v>
          </cell>
          <cell r="D76">
            <v>269</v>
          </cell>
          <cell r="E76">
            <v>210</v>
          </cell>
          <cell r="F76">
            <v>237</v>
          </cell>
          <cell r="G76">
            <v>64</v>
          </cell>
          <cell r="H76">
            <v>82</v>
          </cell>
          <cell r="I76">
            <v>23</v>
          </cell>
        </row>
        <row r="77">
          <cell r="B77">
            <v>0</v>
          </cell>
          <cell r="C77">
            <v>37</v>
          </cell>
          <cell r="D77">
            <v>0</v>
          </cell>
          <cell r="E77">
            <v>432</v>
          </cell>
          <cell r="F77">
            <v>170</v>
          </cell>
          <cell r="G77">
            <v>18</v>
          </cell>
          <cell r="H77">
            <v>10</v>
          </cell>
          <cell r="I77">
            <v>15</v>
          </cell>
        </row>
        <row r="78">
          <cell r="B78">
            <v>70</v>
          </cell>
          <cell r="C78">
            <v>0</v>
          </cell>
          <cell r="D78">
            <v>0</v>
          </cell>
          <cell r="E78">
            <v>3728</v>
          </cell>
          <cell r="F78">
            <v>61</v>
          </cell>
          <cell r="G78">
            <v>71</v>
          </cell>
          <cell r="H78">
            <v>0</v>
          </cell>
          <cell r="I78">
            <v>0</v>
          </cell>
        </row>
        <row r="79">
          <cell r="B79">
            <v>194</v>
          </cell>
          <cell r="C79">
            <v>7</v>
          </cell>
          <cell r="D79">
            <v>15</v>
          </cell>
          <cell r="E79">
            <v>132</v>
          </cell>
          <cell r="F79">
            <v>676</v>
          </cell>
          <cell r="G79">
            <v>78</v>
          </cell>
          <cell r="H79">
            <v>15</v>
          </cell>
          <cell r="I79">
            <v>51</v>
          </cell>
        </row>
        <row r="80">
          <cell r="B80">
            <v>2143</v>
          </cell>
          <cell r="F80">
            <v>429</v>
          </cell>
          <cell r="G80">
            <v>1287</v>
          </cell>
          <cell r="H80">
            <v>3852</v>
          </cell>
        </row>
        <row r="81">
          <cell r="B81">
            <v>0</v>
          </cell>
          <cell r="C81">
            <v>38</v>
          </cell>
          <cell r="D81">
            <v>0</v>
          </cell>
          <cell r="E81">
            <v>1168</v>
          </cell>
          <cell r="F81">
            <v>50</v>
          </cell>
          <cell r="G81">
            <v>242</v>
          </cell>
          <cell r="H81">
            <v>0</v>
          </cell>
          <cell r="I81">
            <v>5</v>
          </cell>
        </row>
        <row r="82">
          <cell r="B82">
            <v>0</v>
          </cell>
          <cell r="C82">
            <v>0</v>
          </cell>
          <cell r="D82">
            <v>12</v>
          </cell>
          <cell r="E82">
            <v>0</v>
          </cell>
          <cell r="F82">
            <v>0</v>
          </cell>
          <cell r="G82">
            <v>239</v>
          </cell>
          <cell r="H82">
            <v>42</v>
          </cell>
          <cell r="I82">
            <v>0</v>
          </cell>
        </row>
        <row r="83">
          <cell r="B83">
            <v>56</v>
          </cell>
          <cell r="C83">
            <v>1405</v>
          </cell>
          <cell r="D83">
            <v>52</v>
          </cell>
          <cell r="E83">
            <v>30</v>
          </cell>
          <cell r="F83">
            <v>5010</v>
          </cell>
          <cell r="G83">
            <v>0</v>
          </cell>
          <cell r="H83">
            <v>0</v>
          </cell>
          <cell r="I83">
            <v>175</v>
          </cell>
        </row>
        <row r="84">
          <cell r="B84">
            <v>899</v>
          </cell>
          <cell r="C84">
            <v>810</v>
          </cell>
          <cell r="D84">
            <v>2109</v>
          </cell>
          <cell r="E84">
            <v>1183</v>
          </cell>
          <cell r="F84">
            <v>355</v>
          </cell>
          <cell r="G84">
            <v>1470</v>
          </cell>
          <cell r="H84">
            <v>34</v>
          </cell>
          <cell r="I84">
            <v>30</v>
          </cell>
        </row>
        <row r="85">
          <cell r="B85">
            <v>0</v>
          </cell>
          <cell r="C85">
            <v>0</v>
          </cell>
          <cell r="D85">
            <v>894</v>
          </cell>
          <cell r="E85">
            <v>0</v>
          </cell>
          <cell r="F85">
            <v>0</v>
          </cell>
          <cell r="G85">
            <v>271</v>
          </cell>
          <cell r="H85">
            <v>624</v>
          </cell>
          <cell r="I85">
            <v>400</v>
          </cell>
        </row>
        <row r="86">
          <cell r="B86">
            <v>0</v>
          </cell>
          <cell r="C86">
            <v>1765</v>
          </cell>
          <cell r="D86">
            <v>6</v>
          </cell>
          <cell r="E86">
            <v>1373</v>
          </cell>
          <cell r="F86">
            <v>8765</v>
          </cell>
          <cell r="G86">
            <v>2059</v>
          </cell>
          <cell r="H86">
            <v>40</v>
          </cell>
          <cell r="I86">
            <v>14461</v>
          </cell>
        </row>
        <row r="87">
          <cell r="B87">
            <v>52</v>
          </cell>
          <cell r="C87">
            <v>7430</v>
          </cell>
          <cell r="D87">
            <v>0</v>
          </cell>
          <cell r="E87">
            <v>13</v>
          </cell>
          <cell r="F87">
            <v>500</v>
          </cell>
          <cell r="G87">
            <v>0</v>
          </cell>
          <cell r="H87">
            <v>0</v>
          </cell>
          <cell r="I87">
            <v>20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310</v>
          </cell>
          <cell r="G88">
            <v>1576</v>
          </cell>
          <cell r="H88">
            <v>0</v>
          </cell>
          <cell r="I88">
            <v>33</v>
          </cell>
        </row>
        <row r="89">
          <cell r="B89">
            <v>26760</v>
          </cell>
          <cell r="C89">
            <v>9249</v>
          </cell>
          <cell r="D89">
            <v>125084</v>
          </cell>
          <cell r="E89">
            <v>3716</v>
          </cell>
          <cell r="F89">
            <v>22326</v>
          </cell>
          <cell r="G89">
            <v>71389</v>
          </cell>
          <cell r="H89">
            <v>19268</v>
          </cell>
          <cell r="I89">
            <v>296</v>
          </cell>
        </row>
        <row r="90">
          <cell r="B90">
            <v>133118</v>
          </cell>
          <cell r="C90">
            <v>152658</v>
          </cell>
          <cell r="D90">
            <v>15435</v>
          </cell>
          <cell r="E90">
            <v>150598</v>
          </cell>
          <cell r="F90">
            <v>37958</v>
          </cell>
          <cell r="G90">
            <v>104629</v>
          </cell>
          <cell r="H90">
            <v>29645</v>
          </cell>
          <cell r="I90">
            <v>220</v>
          </cell>
        </row>
      </sheetData>
      <sheetData sheetId="6">
        <row r="57">
          <cell r="B57">
            <v>1033</v>
          </cell>
          <cell r="C57">
            <v>64939</v>
          </cell>
          <cell r="D57">
            <v>8900</v>
          </cell>
          <cell r="E57">
            <v>22664</v>
          </cell>
          <cell r="F57">
            <v>2766</v>
          </cell>
          <cell r="G57">
            <v>0</v>
          </cell>
          <cell r="H57">
            <v>863</v>
          </cell>
          <cell r="I57">
            <v>3734</v>
          </cell>
        </row>
        <row r="58">
          <cell r="B58">
            <v>8853</v>
          </cell>
          <cell r="C58">
            <v>884</v>
          </cell>
          <cell r="D58">
            <v>486</v>
          </cell>
          <cell r="E58">
            <v>1715</v>
          </cell>
          <cell r="F58">
            <v>1620</v>
          </cell>
          <cell r="G58">
            <v>1667</v>
          </cell>
          <cell r="H58">
            <v>3042</v>
          </cell>
          <cell r="I58">
            <v>594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415</v>
          </cell>
          <cell r="H59">
            <v>0</v>
          </cell>
          <cell r="I59">
            <v>0</v>
          </cell>
        </row>
        <row r="60">
          <cell r="B60">
            <v>1512</v>
          </cell>
          <cell r="C60">
            <v>71700</v>
          </cell>
          <cell r="D60">
            <v>360</v>
          </cell>
          <cell r="E60">
            <v>1125</v>
          </cell>
          <cell r="F60">
            <v>8620</v>
          </cell>
          <cell r="G60">
            <v>19805</v>
          </cell>
          <cell r="H60">
            <v>630</v>
          </cell>
          <cell r="I60">
            <v>29740</v>
          </cell>
        </row>
        <row r="61">
          <cell r="B61">
            <v>0</v>
          </cell>
          <cell r="C61">
            <v>0</v>
          </cell>
          <cell r="D61">
            <v>33</v>
          </cell>
          <cell r="E61">
            <v>0</v>
          </cell>
          <cell r="F61">
            <v>0</v>
          </cell>
          <cell r="G61">
            <v>0</v>
          </cell>
          <cell r="H61">
            <v>2266</v>
          </cell>
          <cell r="I61">
            <v>3</v>
          </cell>
        </row>
        <row r="62">
          <cell r="B62">
            <v>1180</v>
          </cell>
          <cell r="C62">
            <v>761</v>
          </cell>
          <cell r="D62">
            <v>137</v>
          </cell>
          <cell r="E62">
            <v>1364</v>
          </cell>
          <cell r="F62">
            <v>517</v>
          </cell>
          <cell r="G62">
            <v>447</v>
          </cell>
          <cell r="H62">
            <v>0</v>
          </cell>
          <cell r="I62">
            <v>600</v>
          </cell>
        </row>
        <row r="63">
          <cell r="B63">
            <v>399</v>
          </cell>
          <cell r="C63">
            <v>561</v>
          </cell>
          <cell r="D63">
            <v>50</v>
          </cell>
          <cell r="E63">
            <v>5</v>
          </cell>
          <cell r="F63">
            <v>381</v>
          </cell>
          <cell r="G63">
            <v>289</v>
          </cell>
          <cell r="H63">
            <v>0</v>
          </cell>
          <cell r="I63">
            <v>1200</v>
          </cell>
        </row>
        <row r="64">
          <cell r="B64">
            <v>32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31</v>
          </cell>
          <cell r="H64">
            <v>0</v>
          </cell>
          <cell r="I64">
            <v>0</v>
          </cell>
        </row>
        <row r="65">
          <cell r="B65">
            <v>1180</v>
          </cell>
          <cell r="C65">
            <v>397</v>
          </cell>
          <cell r="D65">
            <v>2278</v>
          </cell>
          <cell r="E65">
            <v>113</v>
          </cell>
          <cell r="F65">
            <v>2033</v>
          </cell>
          <cell r="G65">
            <v>562</v>
          </cell>
          <cell r="H65">
            <v>2324</v>
          </cell>
          <cell r="I65">
            <v>299</v>
          </cell>
        </row>
        <row r="66">
          <cell r="B66">
            <v>1140</v>
          </cell>
          <cell r="C66">
            <v>1741</v>
          </cell>
          <cell r="D66">
            <v>181</v>
          </cell>
          <cell r="E66">
            <v>841</v>
          </cell>
          <cell r="F66">
            <v>1004</v>
          </cell>
          <cell r="G66">
            <v>238</v>
          </cell>
          <cell r="H66">
            <v>2578</v>
          </cell>
          <cell r="I66">
            <v>297</v>
          </cell>
        </row>
        <row r="67">
          <cell r="B67">
            <v>34</v>
          </cell>
          <cell r="C67">
            <v>2475</v>
          </cell>
          <cell r="D67">
            <v>20</v>
          </cell>
          <cell r="E67">
            <v>0</v>
          </cell>
          <cell r="F67">
            <v>2027</v>
          </cell>
          <cell r="G67">
            <v>119</v>
          </cell>
          <cell r="H67">
            <v>0</v>
          </cell>
          <cell r="I67">
            <v>290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3523</v>
          </cell>
          <cell r="F68">
            <v>250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92</v>
          </cell>
          <cell r="C69">
            <v>1612</v>
          </cell>
          <cell r="D69">
            <v>0</v>
          </cell>
          <cell r="E69">
            <v>151</v>
          </cell>
          <cell r="F69">
            <v>1504</v>
          </cell>
          <cell r="G69">
            <v>771</v>
          </cell>
          <cell r="H69">
            <v>0</v>
          </cell>
          <cell r="I69">
            <v>494</v>
          </cell>
        </row>
        <row r="70">
          <cell r="B70">
            <v>2147</v>
          </cell>
          <cell r="C70">
            <v>1035</v>
          </cell>
          <cell r="D70">
            <v>3639</v>
          </cell>
          <cell r="E70">
            <v>2185</v>
          </cell>
          <cell r="F70">
            <v>1648</v>
          </cell>
          <cell r="G70">
            <v>553</v>
          </cell>
          <cell r="H70">
            <v>1470</v>
          </cell>
          <cell r="I70">
            <v>485</v>
          </cell>
        </row>
        <row r="71">
          <cell r="B71">
            <v>741</v>
          </cell>
          <cell r="C71">
            <v>308</v>
          </cell>
          <cell r="D71">
            <v>3610</v>
          </cell>
          <cell r="E71">
            <v>591</v>
          </cell>
          <cell r="F71">
            <v>966</v>
          </cell>
          <cell r="G71">
            <v>1006</v>
          </cell>
          <cell r="H71">
            <v>2481</v>
          </cell>
          <cell r="I71">
            <v>171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1048</v>
          </cell>
          <cell r="F72">
            <v>0</v>
          </cell>
          <cell r="G72">
            <v>7</v>
          </cell>
          <cell r="H72">
            <v>0</v>
          </cell>
          <cell r="I72">
            <v>0</v>
          </cell>
        </row>
        <row r="73">
          <cell r="B73">
            <v>1359</v>
          </cell>
          <cell r="C73">
            <v>1223</v>
          </cell>
          <cell r="D73">
            <v>362</v>
          </cell>
          <cell r="E73">
            <v>115</v>
          </cell>
          <cell r="F73">
            <v>201</v>
          </cell>
          <cell r="G73">
            <v>311</v>
          </cell>
          <cell r="H73">
            <v>0</v>
          </cell>
          <cell r="I73">
            <v>343</v>
          </cell>
        </row>
        <row r="74">
          <cell r="B74">
            <v>1515</v>
          </cell>
          <cell r="C74">
            <v>131</v>
          </cell>
          <cell r="D74">
            <v>1151</v>
          </cell>
          <cell r="E74">
            <v>594</v>
          </cell>
          <cell r="F74">
            <v>449</v>
          </cell>
          <cell r="G74">
            <v>151</v>
          </cell>
          <cell r="H74">
            <v>566</v>
          </cell>
          <cell r="I74">
            <v>85</v>
          </cell>
        </row>
        <row r="75">
          <cell r="B75">
            <v>30</v>
          </cell>
          <cell r="C75">
            <v>5</v>
          </cell>
          <cell r="D75">
            <v>0</v>
          </cell>
          <cell r="E75">
            <v>1243</v>
          </cell>
          <cell r="F75">
            <v>3105</v>
          </cell>
          <cell r="G75">
            <v>177</v>
          </cell>
          <cell r="H75">
            <v>3769</v>
          </cell>
          <cell r="I75">
            <v>46</v>
          </cell>
        </row>
        <row r="76">
          <cell r="B76">
            <v>171</v>
          </cell>
          <cell r="C76">
            <v>39</v>
          </cell>
          <cell r="D76">
            <v>240</v>
          </cell>
          <cell r="E76">
            <v>110</v>
          </cell>
          <cell r="F76">
            <v>325</v>
          </cell>
          <cell r="G76">
            <v>35</v>
          </cell>
          <cell r="H76">
            <v>503</v>
          </cell>
          <cell r="I76">
            <v>8</v>
          </cell>
        </row>
        <row r="77">
          <cell r="B77">
            <v>4</v>
          </cell>
          <cell r="C77">
            <v>4</v>
          </cell>
          <cell r="D77">
            <v>0</v>
          </cell>
          <cell r="E77">
            <v>1023</v>
          </cell>
          <cell r="F77">
            <v>110</v>
          </cell>
          <cell r="G77">
            <v>13</v>
          </cell>
          <cell r="H77">
            <v>8</v>
          </cell>
          <cell r="I77">
            <v>10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3725</v>
          </cell>
          <cell r="F78">
            <v>65</v>
          </cell>
          <cell r="G78">
            <v>95</v>
          </cell>
          <cell r="H78">
            <v>0</v>
          </cell>
          <cell r="I78">
            <v>0</v>
          </cell>
        </row>
        <row r="79">
          <cell r="B79">
            <v>360</v>
          </cell>
          <cell r="C79">
            <v>23</v>
          </cell>
          <cell r="D79">
            <v>24</v>
          </cell>
          <cell r="E79">
            <v>135</v>
          </cell>
          <cell r="F79">
            <v>734</v>
          </cell>
          <cell r="G79">
            <v>33</v>
          </cell>
          <cell r="H79">
            <v>42</v>
          </cell>
          <cell r="I79">
            <v>16</v>
          </cell>
        </row>
        <row r="80">
          <cell r="B80">
            <v>0</v>
          </cell>
          <cell r="C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4</v>
          </cell>
          <cell r="C81">
            <v>0</v>
          </cell>
          <cell r="D81">
            <v>0</v>
          </cell>
          <cell r="E81">
            <v>970</v>
          </cell>
          <cell r="F81">
            <v>165</v>
          </cell>
          <cell r="G81">
            <v>35</v>
          </cell>
          <cell r="H81">
            <v>0</v>
          </cell>
          <cell r="I81">
            <v>11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352</v>
          </cell>
          <cell r="H82">
            <v>5</v>
          </cell>
          <cell r="I82">
            <v>0</v>
          </cell>
        </row>
        <row r="83">
          <cell r="B83">
            <v>353</v>
          </cell>
          <cell r="C83">
            <v>1179</v>
          </cell>
          <cell r="D83">
            <v>0</v>
          </cell>
          <cell r="E83">
            <v>16</v>
          </cell>
          <cell r="F83">
            <v>8000</v>
          </cell>
          <cell r="G83">
            <v>30</v>
          </cell>
          <cell r="H83">
            <v>0</v>
          </cell>
          <cell r="I83">
            <v>133</v>
          </cell>
        </row>
        <row r="84">
          <cell r="B84">
            <v>849</v>
          </cell>
          <cell r="C84">
            <v>878</v>
          </cell>
          <cell r="D84">
            <v>1602</v>
          </cell>
          <cell r="E84">
            <v>342</v>
          </cell>
          <cell r="F84">
            <v>796</v>
          </cell>
          <cell r="G84">
            <v>1119</v>
          </cell>
          <cell r="H84">
            <v>89</v>
          </cell>
          <cell r="I84">
            <v>220</v>
          </cell>
        </row>
        <row r="85">
          <cell r="B85">
            <v>50</v>
          </cell>
          <cell r="C85">
            <v>0</v>
          </cell>
          <cell r="D85">
            <v>1318</v>
          </cell>
          <cell r="E85">
            <v>0</v>
          </cell>
          <cell r="F85">
            <v>0</v>
          </cell>
          <cell r="G85">
            <v>620</v>
          </cell>
          <cell r="H85">
            <v>689</v>
          </cell>
          <cell r="I85">
            <v>1092</v>
          </cell>
        </row>
        <row r="86">
          <cell r="B86">
            <v>30</v>
          </cell>
          <cell r="C86">
            <v>935</v>
          </cell>
          <cell r="D86">
            <v>0</v>
          </cell>
          <cell r="E86">
            <v>150</v>
          </cell>
          <cell r="F86">
            <v>3482</v>
          </cell>
          <cell r="G86">
            <v>384</v>
          </cell>
          <cell r="H86">
            <v>87</v>
          </cell>
          <cell r="I86">
            <v>7142</v>
          </cell>
        </row>
        <row r="87">
          <cell r="B87">
            <v>19</v>
          </cell>
          <cell r="C87">
            <v>8055</v>
          </cell>
          <cell r="D87">
            <v>0</v>
          </cell>
          <cell r="E87">
            <v>0</v>
          </cell>
          <cell r="F87">
            <v>336</v>
          </cell>
          <cell r="G87">
            <v>0</v>
          </cell>
          <cell r="H87">
            <v>0</v>
          </cell>
          <cell r="I87">
            <v>73</v>
          </cell>
        </row>
        <row r="88">
          <cell r="B88">
            <v>0</v>
          </cell>
          <cell r="C88">
            <v>15</v>
          </cell>
          <cell r="D88">
            <v>0</v>
          </cell>
          <cell r="E88">
            <v>0</v>
          </cell>
          <cell r="F88">
            <v>25</v>
          </cell>
          <cell r="G88">
            <v>560</v>
          </cell>
          <cell r="H88">
            <v>0</v>
          </cell>
          <cell r="I88">
            <v>4</v>
          </cell>
        </row>
        <row r="89">
          <cell r="B89">
            <v>27013</v>
          </cell>
          <cell r="C89">
            <v>9360</v>
          </cell>
          <cell r="D89">
            <v>129571</v>
          </cell>
          <cell r="E89">
            <v>3283</v>
          </cell>
          <cell r="F89">
            <v>25018</v>
          </cell>
          <cell r="G89">
            <v>71362</v>
          </cell>
          <cell r="H89">
            <v>20886</v>
          </cell>
          <cell r="I89">
            <v>230</v>
          </cell>
        </row>
        <row r="90">
          <cell r="B90">
            <v>137240</v>
          </cell>
          <cell r="C90">
            <v>154953</v>
          </cell>
          <cell r="D90">
            <v>14431</v>
          </cell>
          <cell r="E90">
            <v>164587</v>
          </cell>
          <cell r="F90">
            <v>41018</v>
          </cell>
          <cell r="G90">
            <v>104575</v>
          </cell>
          <cell r="H90">
            <v>30444</v>
          </cell>
          <cell r="I90">
            <v>257</v>
          </cell>
        </row>
      </sheetData>
      <sheetData sheetId="7">
        <row r="57">
          <cell r="B57">
            <v>3785</v>
          </cell>
          <cell r="C57">
            <v>181458</v>
          </cell>
          <cell r="D57">
            <v>92348</v>
          </cell>
          <cell r="E57">
            <v>94168</v>
          </cell>
          <cell r="F57">
            <v>0</v>
          </cell>
          <cell r="G57">
            <v>0</v>
          </cell>
          <cell r="H57">
            <v>1374</v>
          </cell>
          <cell r="I57">
            <v>3767</v>
          </cell>
        </row>
        <row r="58">
          <cell r="B58">
            <v>6634</v>
          </cell>
          <cell r="C58">
            <v>948</v>
          </cell>
          <cell r="D58">
            <v>2479</v>
          </cell>
          <cell r="E58">
            <v>815</v>
          </cell>
          <cell r="F58">
            <v>3275</v>
          </cell>
          <cell r="G58">
            <v>2448</v>
          </cell>
          <cell r="H58">
            <v>8788</v>
          </cell>
          <cell r="I58">
            <v>622</v>
          </cell>
        </row>
        <row r="59">
          <cell r="B59">
            <v>0</v>
          </cell>
          <cell r="C59">
            <v>0</v>
          </cell>
          <cell r="D59">
            <v>500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1512</v>
          </cell>
          <cell r="C60">
            <v>71763</v>
          </cell>
          <cell r="D60">
            <v>363</v>
          </cell>
          <cell r="E60">
            <v>1126</v>
          </cell>
          <cell r="F60">
            <v>8622</v>
          </cell>
          <cell r="G60">
            <v>19805</v>
          </cell>
          <cell r="H60">
            <v>630</v>
          </cell>
          <cell r="I60">
            <v>29750</v>
          </cell>
        </row>
        <row r="61">
          <cell r="B61">
            <v>0</v>
          </cell>
          <cell r="C61">
            <v>80</v>
          </cell>
          <cell r="D61">
            <v>190</v>
          </cell>
          <cell r="E61">
            <v>0</v>
          </cell>
          <cell r="F61">
            <v>0</v>
          </cell>
          <cell r="G61">
            <v>0</v>
          </cell>
          <cell r="H61">
            <v>1496</v>
          </cell>
          <cell r="I61">
            <v>0</v>
          </cell>
        </row>
        <row r="62">
          <cell r="B62">
            <v>511</v>
          </cell>
          <cell r="C62">
            <v>21</v>
          </cell>
          <cell r="D62">
            <v>208</v>
          </cell>
          <cell r="E62">
            <v>2461</v>
          </cell>
          <cell r="F62">
            <v>465</v>
          </cell>
          <cell r="G62">
            <v>1026</v>
          </cell>
          <cell r="H62">
            <v>0</v>
          </cell>
          <cell r="I62">
            <v>0</v>
          </cell>
        </row>
        <row r="63">
          <cell r="B63">
            <v>43</v>
          </cell>
          <cell r="C63">
            <v>65</v>
          </cell>
          <cell r="D63">
            <v>0</v>
          </cell>
          <cell r="E63">
            <v>54</v>
          </cell>
          <cell r="F63">
            <v>60</v>
          </cell>
          <cell r="G63">
            <v>794</v>
          </cell>
          <cell r="H63">
            <v>0</v>
          </cell>
          <cell r="I63">
            <v>0</v>
          </cell>
        </row>
        <row r="64">
          <cell r="B64">
            <v>37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105</v>
          </cell>
          <cell r="H64">
            <v>0</v>
          </cell>
          <cell r="I64">
            <v>0</v>
          </cell>
        </row>
        <row r="65">
          <cell r="B65">
            <v>1486</v>
          </cell>
          <cell r="C65">
            <v>465</v>
          </cell>
          <cell r="D65">
            <v>1304</v>
          </cell>
          <cell r="E65">
            <v>36</v>
          </cell>
          <cell r="F65">
            <v>920</v>
          </cell>
          <cell r="G65">
            <v>106</v>
          </cell>
          <cell r="H65">
            <v>2404</v>
          </cell>
          <cell r="I65">
            <v>195</v>
          </cell>
        </row>
        <row r="66">
          <cell r="B66">
            <v>702</v>
          </cell>
          <cell r="C66">
            <v>733</v>
          </cell>
          <cell r="D66">
            <v>221</v>
          </cell>
          <cell r="E66">
            <v>802</v>
          </cell>
          <cell r="F66">
            <v>1208</v>
          </cell>
          <cell r="G66">
            <v>732</v>
          </cell>
          <cell r="H66">
            <v>2919</v>
          </cell>
          <cell r="I66">
            <v>255</v>
          </cell>
        </row>
        <row r="67">
          <cell r="B67">
            <v>1</v>
          </cell>
          <cell r="C67">
            <v>1115</v>
          </cell>
          <cell r="D67">
            <v>10</v>
          </cell>
          <cell r="E67">
            <v>0</v>
          </cell>
          <cell r="F67">
            <v>857</v>
          </cell>
          <cell r="G67">
            <v>356</v>
          </cell>
          <cell r="H67">
            <v>0</v>
          </cell>
          <cell r="I67">
            <v>394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1958</v>
          </cell>
          <cell r="F68">
            <v>135</v>
          </cell>
          <cell r="G68">
            <v>100</v>
          </cell>
          <cell r="H68">
            <v>0</v>
          </cell>
          <cell r="I68">
            <v>0</v>
          </cell>
        </row>
        <row r="69">
          <cell r="B69">
            <v>134</v>
          </cell>
          <cell r="C69">
            <v>1584</v>
          </cell>
          <cell r="D69">
            <v>11</v>
          </cell>
          <cell r="E69">
            <v>273</v>
          </cell>
          <cell r="F69">
            <v>1644</v>
          </cell>
          <cell r="G69">
            <v>1213</v>
          </cell>
          <cell r="H69">
            <v>0</v>
          </cell>
          <cell r="I69">
            <v>784</v>
          </cell>
        </row>
        <row r="70">
          <cell r="B70">
            <v>2791</v>
          </cell>
          <cell r="C70">
            <v>1031</v>
          </cell>
          <cell r="D70">
            <v>3137</v>
          </cell>
          <cell r="E70">
            <v>2179</v>
          </cell>
          <cell r="F70">
            <v>1932</v>
          </cell>
          <cell r="G70">
            <v>693</v>
          </cell>
          <cell r="H70">
            <v>815</v>
          </cell>
          <cell r="I70">
            <v>496</v>
          </cell>
        </row>
        <row r="71">
          <cell r="B71">
            <v>634</v>
          </cell>
          <cell r="C71">
            <v>200</v>
          </cell>
          <cell r="D71">
            <v>3696</v>
          </cell>
          <cell r="E71">
            <v>558</v>
          </cell>
          <cell r="F71">
            <v>1183</v>
          </cell>
          <cell r="G71">
            <v>1400</v>
          </cell>
          <cell r="H71">
            <v>2123</v>
          </cell>
          <cell r="I71">
            <v>166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8</v>
          </cell>
          <cell r="H72">
            <v>0</v>
          </cell>
          <cell r="I72">
            <v>0</v>
          </cell>
        </row>
        <row r="73">
          <cell r="B73">
            <v>1320</v>
          </cell>
          <cell r="C73">
            <v>1456</v>
          </cell>
          <cell r="D73">
            <v>1188</v>
          </cell>
          <cell r="E73">
            <v>260</v>
          </cell>
          <cell r="F73">
            <v>680</v>
          </cell>
          <cell r="G73">
            <v>207</v>
          </cell>
          <cell r="H73">
            <v>73</v>
          </cell>
          <cell r="I73">
            <v>459</v>
          </cell>
        </row>
        <row r="74">
          <cell r="B74">
            <v>1434</v>
          </cell>
          <cell r="C74">
            <v>100</v>
          </cell>
          <cell r="D74">
            <v>980</v>
          </cell>
          <cell r="E74">
            <v>787</v>
          </cell>
          <cell r="F74">
            <v>180</v>
          </cell>
          <cell r="G74">
            <v>92</v>
          </cell>
          <cell r="H74">
            <v>567</v>
          </cell>
          <cell r="I74">
            <v>25</v>
          </cell>
        </row>
        <row r="75">
          <cell r="B75">
            <v>8</v>
          </cell>
          <cell r="C75">
            <v>0</v>
          </cell>
          <cell r="D75">
            <v>0</v>
          </cell>
          <cell r="E75">
            <v>10</v>
          </cell>
          <cell r="F75">
            <v>450</v>
          </cell>
          <cell r="G75">
            <v>30</v>
          </cell>
          <cell r="H75">
            <v>694</v>
          </cell>
          <cell r="I75">
            <v>2</v>
          </cell>
        </row>
        <row r="76">
          <cell r="B76">
            <v>173</v>
          </cell>
          <cell r="C76">
            <v>35</v>
          </cell>
          <cell r="D76">
            <v>374</v>
          </cell>
          <cell r="E76">
            <v>109</v>
          </cell>
          <cell r="F76">
            <v>318</v>
          </cell>
          <cell r="G76">
            <v>29</v>
          </cell>
          <cell r="H76">
            <v>255</v>
          </cell>
          <cell r="I76">
            <v>32</v>
          </cell>
        </row>
        <row r="77">
          <cell r="B77">
            <v>2</v>
          </cell>
          <cell r="C77">
            <v>0</v>
          </cell>
          <cell r="D77">
            <v>0</v>
          </cell>
          <cell r="E77">
            <v>656</v>
          </cell>
          <cell r="F77">
            <v>85</v>
          </cell>
          <cell r="G77">
            <v>23</v>
          </cell>
          <cell r="H77">
            <v>4</v>
          </cell>
          <cell r="I77">
            <v>0</v>
          </cell>
        </row>
        <row r="78">
          <cell r="B78">
            <v>5</v>
          </cell>
          <cell r="C78">
            <v>0</v>
          </cell>
          <cell r="D78">
            <v>50</v>
          </cell>
          <cell r="E78">
            <v>293</v>
          </cell>
          <cell r="F78">
            <v>23</v>
          </cell>
          <cell r="G78">
            <v>304</v>
          </cell>
          <cell r="H78">
            <v>0</v>
          </cell>
          <cell r="I78">
            <v>4</v>
          </cell>
        </row>
        <row r="79">
          <cell r="B79">
            <v>354</v>
          </cell>
          <cell r="C79">
            <v>10</v>
          </cell>
          <cell r="D79">
            <v>78</v>
          </cell>
          <cell r="E79">
            <v>135</v>
          </cell>
          <cell r="F79">
            <v>691</v>
          </cell>
          <cell r="G79">
            <v>50</v>
          </cell>
          <cell r="H79">
            <v>45</v>
          </cell>
          <cell r="I79">
            <v>9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3</v>
          </cell>
          <cell r="C81">
            <v>0</v>
          </cell>
          <cell r="D81">
            <v>100</v>
          </cell>
          <cell r="E81">
            <v>598</v>
          </cell>
          <cell r="F81">
            <v>140</v>
          </cell>
          <cell r="G81">
            <v>38</v>
          </cell>
          <cell r="H81">
            <v>0</v>
          </cell>
          <cell r="I81">
            <v>2</v>
          </cell>
        </row>
        <row r="82">
          <cell r="B82">
            <v>8000</v>
          </cell>
          <cell r="C82">
            <v>0</v>
          </cell>
          <cell r="D82">
            <v>0</v>
          </cell>
          <cell r="E82">
            <v>0</v>
          </cell>
          <cell r="F82">
            <v>70</v>
          </cell>
          <cell r="G82">
            <v>217</v>
          </cell>
          <cell r="H82">
            <v>10</v>
          </cell>
          <cell r="I82">
            <v>0</v>
          </cell>
        </row>
        <row r="83">
          <cell r="B83">
            <v>155</v>
          </cell>
          <cell r="C83">
            <v>2574</v>
          </cell>
          <cell r="D83">
            <v>0</v>
          </cell>
          <cell r="E83">
            <v>9</v>
          </cell>
          <cell r="F83">
            <v>9185</v>
          </cell>
          <cell r="G83">
            <v>65</v>
          </cell>
          <cell r="H83">
            <v>0</v>
          </cell>
          <cell r="I83">
            <v>99</v>
          </cell>
        </row>
        <row r="84">
          <cell r="B84">
            <v>926</v>
          </cell>
          <cell r="C84">
            <v>819</v>
          </cell>
          <cell r="D84">
            <v>2105</v>
          </cell>
          <cell r="E84">
            <v>108</v>
          </cell>
          <cell r="F84">
            <v>310</v>
          </cell>
          <cell r="G84">
            <v>1792</v>
          </cell>
          <cell r="H84">
            <v>103</v>
          </cell>
          <cell r="I84">
            <v>173</v>
          </cell>
        </row>
        <row r="85">
          <cell r="B85">
            <v>0</v>
          </cell>
          <cell r="C85">
            <v>0</v>
          </cell>
          <cell r="D85">
            <v>619</v>
          </cell>
          <cell r="E85">
            <v>0</v>
          </cell>
          <cell r="F85">
            <v>85</v>
          </cell>
          <cell r="G85">
            <v>534</v>
          </cell>
          <cell r="H85">
            <v>803</v>
          </cell>
          <cell r="I85">
            <v>200</v>
          </cell>
        </row>
        <row r="86">
          <cell r="B86">
            <v>0</v>
          </cell>
          <cell r="C86">
            <v>210</v>
          </cell>
          <cell r="D86">
            <v>0</v>
          </cell>
          <cell r="E86">
            <v>80</v>
          </cell>
          <cell r="F86">
            <v>5910</v>
          </cell>
          <cell r="G86">
            <v>0</v>
          </cell>
          <cell r="H86">
            <v>0</v>
          </cell>
          <cell r="I86">
            <v>7675</v>
          </cell>
        </row>
        <row r="87">
          <cell r="B87">
            <v>44</v>
          </cell>
          <cell r="C87">
            <v>8171</v>
          </cell>
          <cell r="D87">
            <v>0</v>
          </cell>
          <cell r="E87">
            <v>0</v>
          </cell>
          <cell r="F87">
            <v>100</v>
          </cell>
          <cell r="G87">
            <v>0</v>
          </cell>
          <cell r="H87">
            <v>0</v>
          </cell>
          <cell r="I87">
            <v>32</v>
          </cell>
        </row>
        <row r="88">
          <cell r="B88">
            <v>0</v>
          </cell>
          <cell r="C88">
            <v>14</v>
          </cell>
          <cell r="D88">
            <v>0</v>
          </cell>
          <cell r="E88">
            <v>0</v>
          </cell>
          <cell r="F88">
            <v>105</v>
          </cell>
          <cell r="H88">
            <v>0</v>
          </cell>
          <cell r="I88">
            <v>0</v>
          </cell>
        </row>
        <row r="89">
          <cell r="B89">
            <v>29452</v>
          </cell>
          <cell r="C89">
            <v>9397</v>
          </cell>
          <cell r="D89">
            <v>133908</v>
          </cell>
          <cell r="E89">
            <v>3270</v>
          </cell>
          <cell r="F89">
            <v>18529</v>
          </cell>
          <cell r="G89">
            <v>70339</v>
          </cell>
          <cell r="H89">
            <v>18399</v>
          </cell>
          <cell r="I89">
            <v>146</v>
          </cell>
        </row>
        <row r="90">
          <cell r="B90">
            <v>140908</v>
          </cell>
          <cell r="C90">
            <v>154074</v>
          </cell>
          <cell r="D90">
            <v>12661</v>
          </cell>
          <cell r="E90">
            <v>178400</v>
          </cell>
          <cell r="F90">
            <v>29966</v>
          </cell>
          <cell r="G90">
            <v>103320</v>
          </cell>
          <cell r="H90">
            <v>31823</v>
          </cell>
          <cell r="I90">
            <v>697</v>
          </cell>
        </row>
      </sheetData>
      <sheetData sheetId="8">
        <row r="57">
          <cell r="B57">
            <v>8218</v>
          </cell>
          <cell r="C57">
            <v>172256</v>
          </cell>
          <cell r="D57">
            <v>184292</v>
          </cell>
          <cell r="E57">
            <v>88715</v>
          </cell>
          <cell r="F57">
            <v>1653</v>
          </cell>
          <cell r="G57">
            <v>0</v>
          </cell>
          <cell r="H57">
            <v>5100</v>
          </cell>
          <cell r="I57">
            <v>8960</v>
          </cell>
        </row>
        <row r="58">
          <cell r="B58">
            <v>982</v>
          </cell>
          <cell r="C58">
            <v>491</v>
          </cell>
          <cell r="D58">
            <v>1497</v>
          </cell>
          <cell r="E58">
            <v>809</v>
          </cell>
          <cell r="F58">
            <v>3045</v>
          </cell>
          <cell r="G58">
            <v>2838</v>
          </cell>
          <cell r="H58">
            <v>13093</v>
          </cell>
          <cell r="I58">
            <v>1092</v>
          </cell>
        </row>
        <row r="59">
          <cell r="B59">
            <v>30</v>
          </cell>
          <cell r="C59">
            <v>0</v>
          </cell>
          <cell r="D59">
            <v>200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1513</v>
          </cell>
          <cell r="C60">
            <v>71765</v>
          </cell>
          <cell r="D60">
            <v>364</v>
          </cell>
          <cell r="E60">
            <v>1127</v>
          </cell>
          <cell r="F60">
            <v>8624</v>
          </cell>
          <cell r="G60">
            <v>19810</v>
          </cell>
          <cell r="H60">
            <v>631</v>
          </cell>
          <cell r="I60">
            <v>29748</v>
          </cell>
        </row>
        <row r="61">
          <cell r="B61">
            <v>63</v>
          </cell>
          <cell r="C61">
            <v>0</v>
          </cell>
          <cell r="D61">
            <v>1907</v>
          </cell>
          <cell r="E61">
            <v>0</v>
          </cell>
          <cell r="F61">
            <v>36</v>
          </cell>
          <cell r="G61">
            <v>3</v>
          </cell>
          <cell r="H61">
            <v>1286</v>
          </cell>
          <cell r="I61">
            <v>248</v>
          </cell>
        </row>
        <row r="62">
          <cell r="B62">
            <v>619</v>
          </cell>
          <cell r="C62">
            <v>46</v>
          </cell>
          <cell r="D62">
            <v>1489</v>
          </cell>
          <cell r="E62">
            <v>732</v>
          </cell>
          <cell r="F62">
            <v>1489</v>
          </cell>
          <cell r="G62">
            <v>4961</v>
          </cell>
          <cell r="H62">
            <v>11837</v>
          </cell>
          <cell r="I62">
            <v>0</v>
          </cell>
        </row>
        <row r="63">
          <cell r="B63">
            <v>589</v>
          </cell>
          <cell r="C63">
            <v>23</v>
          </cell>
          <cell r="D63">
            <v>383</v>
          </cell>
          <cell r="E63">
            <v>105</v>
          </cell>
          <cell r="F63">
            <v>405</v>
          </cell>
          <cell r="G63">
            <v>18257</v>
          </cell>
          <cell r="H63">
            <v>9096</v>
          </cell>
          <cell r="I63">
            <v>277</v>
          </cell>
        </row>
        <row r="64">
          <cell r="B64">
            <v>15</v>
          </cell>
          <cell r="C64">
            <v>0</v>
          </cell>
          <cell r="D64">
            <v>0</v>
          </cell>
          <cell r="E64">
            <v>4</v>
          </cell>
          <cell r="F64">
            <v>0</v>
          </cell>
          <cell r="G64">
            <v>767</v>
          </cell>
          <cell r="H64">
            <v>1578</v>
          </cell>
          <cell r="I64">
            <v>0</v>
          </cell>
        </row>
        <row r="65">
          <cell r="B65">
            <v>595</v>
          </cell>
          <cell r="C65">
            <v>702</v>
          </cell>
          <cell r="D65">
            <v>1266</v>
          </cell>
          <cell r="E65">
            <v>45</v>
          </cell>
          <cell r="F65">
            <v>730</v>
          </cell>
          <cell r="G65">
            <v>499</v>
          </cell>
          <cell r="H65">
            <v>2934</v>
          </cell>
          <cell r="I65">
            <v>120</v>
          </cell>
        </row>
        <row r="66">
          <cell r="B66">
            <v>1252</v>
          </cell>
          <cell r="C66">
            <v>404</v>
          </cell>
          <cell r="D66">
            <v>80</v>
          </cell>
          <cell r="E66">
            <v>551</v>
          </cell>
          <cell r="F66">
            <v>714</v>
          </cell>
          <cell r="G66">
            <v>498</v>
          </cell>
          <cell r="H66">
            <v>3514</v>
          </cell>
          <cell r="I66">
            <v>284</v>
          </cell>
        </row>
        <row r="67">
          <cell r="B67">
            <v>7</v>
          </cell>
          <cell r="C67">
            <v>175</v>
          </cell>
          <cell r="D67">
            <v>0</v>
          </cell>
          <cell r="E67">
            <v>0</v>
          </cell>
          <cell r="F67">
            <v>610</v>
          </cell>
          <cell r="G67">
            <v>900</v>
          </cell>
          <cell r="H67">
            <v>0</v>
          </cell>
          <cell r="I67">
            <v>185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1870</v>
          </cell>
          <cell r="F68">
            <v>320</v>
          </cell>
          <cell r="G68">
            <v>190</v>
          </cell>
          <cell r="H68">
            <v>0</v>
          </cell>
          <cell r="I68">
            <v>0</v>
          </cell>
        </row>
        <row r="69">
          <cell r="B69">
            <v>215</v>
          </cell>
          <cell r="C69">
            <v>1597</v>
          </cell>
          <cell r="D69">
            <v>24</v>
          </cell>
          <cell r="E69">
            <v>135</v>
          </cell>
          <cell r="F69">
            <v>1662</v>
          </cell>
          <cell r="G69">
            <v>918</v>
          </cell>
          <cell r="H69">
            <v>0</v>
          </cell>
          <cell r="I69">
            <v>413</v>
          </cell>
        </row>
        <row r="70">
          <cell r="B70">
            <v>3887</v>
          </cell>
          <cell r="C70">
            <v>828</v>
          </cell>
          <cell r="D70">
            <v>3106</v>
          </cell>
          <cell r="E70">
            <v>2546</v>
          </cell>
          <cell r="F70">
            <v>1723</v>
          </cell>
          <cell r="G70">
            <v>1219</v>
          </cell>
          <cell r="H70">
            <v>1151</v>
          </cell>
          <cell r="I70">
            <v>866</v>
          </cell>
        </row>
        <row r="71">
          <cell r="B71">
            <v>789</v>
          </cell>
          <cell r="C71">
            <v>143</v>
          </cell>
          <cell r="D71">
            <v>2638</v>
          </cell>
          <cell r="E71">
            <v>949</v>
          </cell>
          <cell r="F71">
            <v>695</v>
          </cell>
          <cell r="G71">
            <v>1140</v>
          </cell>
          <cell r="H71">
            <v>1792</v>
          </cell>
          <cell r="I71">
            <v>120</v>
          </cell>
        </row>
        <row r="73">
          <cell r="B73">
            <v>2124</v>
          </cell>
          <cell r="C73">
            <v>1617</v>
          </cell>
          <cell r="D73">
            <v>652</v>
          </cell>
          <cell r="E73">
            <v>497</v>
          </cell>
          <cell r="F73">
            <v>858</v>
          </cell>
          <cell r="G73">
            <v>888</v>
          </cell>
          <cell r="H73">
            <v>12</v>
          </cell>
          <cell r="I73">
            <v>586</v>
          </cell>
        </row>
        <row r="74">
          <cell r="B74">
            <v>1805</v>
          </cell>
          <cell r="C74">
            <v>81</v>
          </cell>
          <cell r="D74">
            <v>796</v>
          </cell>
          <cell r="E74">
            <v>569</v>
          </cell>
          <cell r="F74">
            <v>254</v>
          </cell>
          <cell r="G74">
            <v>404</v>
          </cell>
          <cell r="H74">
            <v>591</v>
          </cell>
          <cell r="I74">
            <v>41</v>
          </cell>
        </row>
        <row r="75">
          <cell r="B75">
            <v>0</v>
          </cell>
          <cell r="C75">
            <v>10</v>
          </cell>
          <cell r="D75">
            <v>152</v>
          </cell>
          <cell r="E75">
            <v>21</v>
          </cell>
          <cell r="F75">
            <v>2790</v>
          </cell>
          <cell r="G75">
            <v>200</v>
          </cell>
          <cell r="H75">
            <v>1669</v>
          </cell>
          <cell r="I75">
            <v>0</v>
          </cell>
        </row>
        <row r="76">
          <cell r="B76">
            <v>177</v>
          </cell>
          <cell r="C76">
            <v>46</v>
          </cell>
          <cell r="D76">
            <v>235</v>
          </cell>
          <cell r="E76">
            <v>426</v>
          </cell>
          <cell r="F76">
            <v>354</v>
          </cell>
          <cell r="G76">
            <v>0</v>
          </cell>
          <cell r="H76">
            <v>298</v>
          </cell>
          <cell r="I76">
            <v>42</v>
          </cell>
        </row>
        <row r="77">
          <cell r="B77">
            <v>6</v>
          </cell>
          <cell r="C77">
            <v>0</v>
          </cell>
          <cell r="D77">
            <v>0</v>
          </cell>
          <cell r="E77">
            <v>536</v>
          </cell>
          <cell r="F77">
            <v>65</v>
          </cell>
          <cell r="G77">
            <v>11</v>
          </cell>
          <cell r="H77">
            <v>0</v>
          </cell>
          <cell r="I77">
            <v>0</v>
          </cell>
        </row>
        <row r="78">
          <cell r="B78">
            <v>0</v>
          </cell>
          <cell r="C78">
            <v>0</v>
          </cell>
          <cell r="D78">
            <v>50</v>
          </cell>
          <cell r="E78">
            <v>281</v>
          </cell>
          <cell r="F78">
            <v>75</v>
          </cell>
          <cell r="G78">
            <v>615</v>
          </cell>
          <cell r="H78">
            <v>0</v>
          </cell>
          <cell r="I78">
            <v>2</v>
          </cell>
        </row>
        <row r="79">
          <cell r="B79">
            <v>304</v>
          </cell>
          <cell r="C79">
            <v>11</v>
          </cell>
          <cell r="D79">
            <v>60</v>
          </cell>
          <cell r="E79">
            <v>136</v>
          </cell>
          <cell r="F79">
            <v>642</v>
          </cell>
          <cell r="G79">
            <v>250</v>
          </cell>
          <cell r="H79">
            <v>70</v>
          </cell>
          <cell r="I79">
            <v>26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11</v>
          </cell>
          <cell r="C81">
            <v>0</v>
          </cell>
          <cell r="D81">
            <v>0</v>
          </cell>
          <cell r="E81">
            <v>661</v>
          </cell>
          <cell r="F81">
            <v>95</v>
          </cell>
          <cell r="G81">
            <v>26</v>
          </cell>
          <cell r="H81">
            <v>0</v>
          </cell>
          <cell r="I81">
            <v>2</v>
          </cell>
        </row>
        <row r="82">
          <cell r="B82">
            <v>22801</v>
          </cell>
          <cell r="C82">
            <v>120</v>
          </cell>
          <cell r="D82">
            <v>5</v>
          </cell>
          <cell r="E82">
            <v>0</v>
          </cell>
          <cell r="F82">
            <v>683</v>
          </cell>
          <cell r="G82">
            <v>414</v>
          </cell>
          <cell r="H82">
            <v>23</v>
          </cell>
          <cell r="I82">
            <v>73</v>
          </cell>
        </row>
        <row r="83">
          <cell r="B83">
            <v>296</v>
          </cell>
          <cell r="C83">
            <v>3637</v>
          </cell>
          <cell r="D83">
            <v>133</v>
          </cell>
          <cell r="E83">
            <v>28</v>
          </cell>
          <cell r="F83">
            <v>6617</v>
          </cell>
          <cell r="G83">
            <v>128</v>
          </cell>
          <cell r="H83">
            <v>0</v>
          </cell>
          <cell r="I83">
            <v>228</v>
          </cell>
        </row>
        <row r="84">
          <cell r="B84">
            <v>1237</v>
          </cell>
          <cell r="C84">
            <v>916</v>
          </cell>
          <cell r="D84">
            <v>2109</v>
          </cell>
          <cell r="E84">
            <v>90</v>
          </cell>
          <cell r="F84">
            <v>590</v>
          </cell>
          <cell r="G84">
            <v>1629</v>
          </cell>
          <cell r="H84">
            <v>228</v>
          </cell>
          <cell r="I84">
            <v>209</v>
          </cell>
        </row>
        <row r="85">
          <cell r="B85">
            <v>175</v>
          </cell>
          <cell r="C85">
            <v>0</v>
          </cell>
          <cell r="D85">
            <v>345</v>
          </cell>
          <cell r="E85">
            <v>0</v>
          </cell>
          <cell r="F85">
            <v>160</v>
          </cell>
          <cell r="G85">
            <v>250</v>
          </cell>
          <cell r="H85">
            <v>1245</v>
          </cell>
          <cell r="I85">
            <v>1538</v>
          </cell>
        </row>
        <row r="86">
          <cell r="B86">
            <v>0</v>
          </cell>
          <cell r="C86">
            <v>180</v>
          </cell>
          <cell r="D86">
            <v>0</v>
          </cell>
          <cell r="E86">
            <v>30</v>
          </cell>
          <cell r="F86">
            <v>7000</v>
          </cell>
          <cell r="G86">
            <v>0</v>
          </cell>
          <cell r="H86">
            <v>0</v>
          </cell>
          <cell r="I86">
            <v>6628</v>
          </cell>
        </row>
        <row r="87">
          <cell r="B87">
            <v>104</v>
          </cell>
          <cell r="C87">
            <v>8941</v>
          </cell>
          <cell r="D87">
            <v>2</v>
          </cell>
          <cell r="E87">
            <v>32</v>
          </cell>
          <cell r="F87">
            <v>335</v>
          </cell>
          <cell r="G87">
            <v>0</v>
          </cell>
          <cell r="H87">
            <v>0</v>
          </cell>
          <cell r="I87">
            <v>82</v>
          </cell>
        </row>
        <row r="88">
          <cell r="B88">
            <v>1100</v>
          </cell>
          <cell r="C88">
            <v>15</v>
          </cell>
          <cell r="D88">
            <v>0</v>
          </cell>
          <cell r="E88">
            <v>0</v>
          </cell>
          <cell r="F88">
            <v>100</v>
          </cell>
          <cell r="G88">
            <v>0</v>
          </cell>
          <cell r="H88">
            <v>0</v>
          </cell>
          <cell r="I88">
            <v>10</v>
          </cell>
        </row>
        <row r="89">
          <cell r="B89">
            <v>29977</v>
          </cell>
          <cell r="C89">
            <v>9410</v>
          </cell>
          <cell r="D89">
            <v>133027</v>
          </cell>
          <cell r="E89">
            <v>5898</v>
          </cell>
          <cell r="F89">
            <v>25573</v>
          </cell>
          <cell r="G89">
            <v>68249</v>
          </cell>
          <cell r="H89">
            <v>272</v>
          </cell>
          <cell r="I89">
            <v>659</v>
          </cell>
        </row>
        <row r="90">
          <cell r="B90">
            <v>149462</v>
          </cell>
          <cell r="C90">
            <v>156070</v>
          </cell>
          <cell r="D90">
            <v>11355</v>
          </cell>
          <cell r="E90">
            <v>167945</v>
          </cell>
          <cell r="F90">
            <v>34950</v>
          </cell>
          <cell r="G90">
            <v>100671</v>
          </cell>
          <cell r="H90">
            <v>74</v>
          </cell>
          <cell r="I90">
            <v>980</v>
          </cell>
        </row>
      </sheetData>
      <sheetData sheetId="9">
        <row r="57">
          <cell r="B57">
            <v>5507</v>
          </cell>
          <cell r="C57">
            <v>74528</v>
          </cell>
          <cell r="D57">
            <v>38538</v>
          </cell>
          <cell r="E57">
            <v>9514</v>
          </cell>
          <cell r="F57">
            <v>3936</v>
          </cell>
          <cell r="H57">
            <v>14259</v>
          </cell>
          <cell r="I57">
            <v>2326</v>
          </cell>
        </row>
        <row r="58">
          <cell r="B58">
            <v>3350</v>
          </cell>
          <cell r="C58">
            <v>789</v>
          </cell>
          <cell r="D58">
            <v>1719</v>
          </cell>
          <cell r="E58">
            <v>1310</v>
          </cell>
          <cell r="F58">
            <v>4008</v>
          </cell>
          <cell r="G58">
            <v>5071</v>
          </cell>
          <cell r="H58">
            <v>23472</v>
          </cell>
          <cell r="I58">
            <v>4987</v>
          </cell>
        </row>
        <row r="59">
          <cell r="B59">
            <v>70</v>
          </cell>
          <cell r="D59">
            <v>448</v>
          </cell>
        </row>
        <row r="60">
          <cell r="B60">
            <v>1512</v>
          </cell>
          <cell r="C60">
            <v>71768</v>
          </cell>
          <cell r="D60">
            <v>370</v>
          </cell>
          <cell r="E60">
            <v>1127</v>
          </cell>
          <cell r="F60">
            <v>8625</v>
          </cell>
          <cell r="G60">
            <v>19807</v>
          </cell>
          <cell r="H60">
            <v>632</v>
          </cell>
          <cell r="I60">
            <v>29749</v>
          </cell>
        </row>
        <row r="61">
          <cell r="C61">
            <v>130</v>
          </cell>
          <cell r="D61">
            <v>1175</v>
          </cell>
          <cell r="E61">
            <v>1</v>
          </cell>
          <cell r="G61">
            <v>30</v>
          </cell>
          <cell r="H61">
            <v>6306</v>
          </cell>
          <cell r="I61">
            <v>713</v>
          </cell>
        </row>
        <row r="62">
          <cell r="B62">
            <v>1029</v>
          </cell>
          <cell r="C62">
            <v>57</v>
          </cell>
          <cell r="D62">
            <v>1849</v>
          </cell>
          <cell r="E62">
            <v>674</v>
          </cell>
          <cell r="F62">
            <v>1235</v>
          </cell>
          <cell r="G62">
            <v>3179</v>
          </cell>
          <cell r="H62">
            <v>28172</v>
          </cell>
        </row>
        <row r="63">
          <cell r="B63">
            <v>644</v>
          </cell>
          <cell r="C63">
            <v>597</v>
          </cell>
          <cell r="D63">
            <v>1146</v>
          </cell>
          <cell r="E63">
            <v>119</v>
          </cell>
          <cell r="F63">
            <v>420</v>
          </cell>
          <cell r="G63">
            <v>15125</v>
          </cell>
          <cell r="H63">
            <v>12946</v>
          </cell>
          <cell r="I63">
            <v>615</v>
          </cell>
        </row>
        <row r="64">
          <cell r="B64">
            <v>69</v>
          </cell>
          <cell r="D64">
            <v>11</v>
          </cell>
          <cell r="F64">
            <v>10</v>
          </cell>
          <cell r="G64">
            <v>905</v>
          </cell>
          <cell r="H64">
            <v>2618</v>
          </cell>
        </row>
        <row r="65">
          <cell r="B65">
            <v>698</v>
          </cell>
          <cell r="C65">
            <v>695</v>
          </cell>
          <cell r="D65">
            <v>854</v>
          </cell>
          <cell r="E65">
            <v>31</v>
          </cell>
          <cell r="F65">
            <v>583</v>
          </cell>
          <cell r="G65">
            <v>120</v>
          </cell>
          <cell r="H65">
            <v>3129</v>
          </cell>
          <cell r="I65">
            <v>91</v>
          </cell>
        </row>
        <row r="66">
          <cell r="B66">
            <v>789</v>
          </cell>
          <cell r="C66">
            <v>543</v>
          </cell>
          <cell r="D66">
            <v>187</v>
          </cell>
          <cell r="E66">
            <v>748</v>
          </cell>
          <cell r="F66">
            <v>536</v>
          </cell>
          <cell r="G66">
            <v>445</v>
          </cell>
          <cell r="H66">
            <v>3135</v>
          </cell>
          <cell r="I66">
            <v>250</v>
          </cell>
        </row>
        <row r="67">
          <cell r="C67">
            <v>105</v>
          </cell>
          <cell r="F67">
            <v>407</v>
          </cell>
          <cell r="G67">
            <v>1324</v>
          </cell>
          <cell r="I67">
            <v>387</v>
          </cell>
        </row>
        <row r="68">
          <cell r="E68">
            <v>2990</v>
          </cell>
          <cell r="F68">
            <v>170</v>
          </cell>
          <cell r="G68">
            <v>171</v>
          </cell>
        </row>
        <row r="69">
          <cell r="B69">
            <v>396</v>
          </cell>
          <cell r="C69">
            <v>992</v>
          </cell>
          <cell r="D69">
            <v>3</v>
          </cell>
          <cell r="E69">
            <v>148</v>
          </cell>
          <cell r="F69">
            <v>1320</v>
          </cell>
          <cell r="G69">
            <v>1592</v>
          </cell>
          <cell r="I69">
            <v>413</v>
          </cell>
        </row>
        <row r="70">
          <cell r="B70">
            <v>4379</v>
          </cell>
          <cell r="C70">
            <v>683</v>
          </cell>
          <cell r="D70">
            <v>2643</v>
          </cell>
          <cell r="E70">
            <v>2181</v>
          </cell>
          <cell r="F70">
            <v>2055</v>
          </cell>
          <cell r="G70">
            <v>886</v>
          </cell>
          <cell r="H70">
            <v>1879</v>
          </cell>
          <cell r="I70">
            <v>985</v>
          </cell>
        </row>
        <row r="71">
          <cell r="B71">
            <v>1152</v>
          </cell>
          <cell r="C71">
            <v>140</v>
          </cell>
          <cell r="D71">
            <v>1153</v>
          </cell>
          <cell r="E71">
            <v>815</v>
          </cell>
          <cell r="F71">
            <v>1310</v>
          </cell>
          <cell r="G71">
            <v>544</v>
          </cell>
          <cell r="H71">
            <v>607</v>
          </cell>
          <cell r="I71">
            <v>87</v>
          </cell>
        </row>
        <row r="73">
          <cell r="B73">
            <v>4477</v>
          </cell>
          <cell r="C73">
            <v>5268</v>
          </cell>
          <cell r="D73">
            <v>359</v>
          </cell>
          <cell r="E73">
            <v>749</v>
          </cell>
          <cell r="F73">
            <v>2406</v>
          </cell>
          <cell r="G73">
            <v>614</v>
          </cell>
          <cell r="H73">
            <v>246</v>
          </cell>
          <cell r="I73">
            <v>974</v>
          </cell>
        </row>
        <row r="74">
          <cell r="B74">
            <v>2166</v>
          </cell>
          <cell r="C74">
            <v>114</v>
          </cell>
          <cell r="D74">
            <v>149</v>
          </cell>
          <cell r="E74">
            <v>465</v>
          </cell>
          <cell r="F74">
            <v>362</v>
          </cell>
          <cell r="G74">
            <v>874</v>
          </cell>
          <cell r="H74">
            <v>400</v>
          </cell>
          <cell r="I74">
            <v>33</v>
          </cell>
        </row>
        <row r="75">
          <cell r="D75">
            <v>505</v>
          </cell>
          <cell r="E75">
            <v>791</v>
          </cell>
          <cell r="F75">
            <v>567</v>
          </cell>
          <cell r="G75">
            <v>371</v>
          </cell>
          <cell r="H75">
            <v>3309</v>
          </cell>
        </row>
        <row r="76">
          <cell r="B76">
            <v>285</v>
          </cell>
          <cell r="C76">
            <v>61</v>
          </cell>
          <cell r="D76">
            <v>38</v>
          </cell>
          <cell r="E76">
            <v>187</v>
          </cell>
          <cell r="F76">
            <v>583</v>
          </cell>
          <cell r="G76">
            <v>34</v>
          </cell>
          <cell r="H76">
            <v>136</v>
          </cell>
          <cell r="I76">
            <v>33</v>
          </cell>
        </row>
        <row r="77">
          <cell r="B77">
            <v>5</v>
          </cell>
          <cell r="C77">
            <v>1</v>
          </cell>
          <cell r="E77">
            <v>815</v>
          </cell>
          <cell r="F77">
            <v>130</v>
          </cell>
          <cell r="G77">
            <v>13</v>
          </cell>
          <cell r="I77">
            <v>3</v>
          </cell>
        </row>
        <row r="78">
          <cell r="D78">
            <v>50</v>
          </cell>
          <cell r="E78">
            <v>5434</v>
          </cell>
          <cell r="F78">
            <v>20</v>
          </cell>
          <cell r="G78">
            <v>971</v>
          </cell>
          <cell r="H78">
            <v>244</v>
          </cell>
        </row>
        <row r="79">
          <cell r="B79">
            <v>340</v>
          </cell>
          <cell r="C79">
            <v>8</v>
          </cell>
          <cell r="E79">
            <v>137</v>
          </cell>
          <cell r="F79">
            <v>355</v>
          </cell>
          <cell r="G79">
            <v>101</v>
          </cell>
          <cell r="H79">
            <v>16</v>
          </cell>
          <cell r="I79">
            <v>7</v>
          </cell>
        </row>
        <row r="80">
          <cell r="B80">
            <v>0</v>
          </cell>
        </row>
        <row r="81">
          <cell r="C81">
            <v>1</v>
          </cell>
          <cell r="E81">
            <v>727</v>
          </cell>
          <cell r="F81">
            <v>130</v>
          </cell>
          <cell r="G81">
            <v>68</v>
          </cell>
          <cell r="I81">
            <v>2</v>
          </cell>
        </row>
        <row r="82">
          <cell r="B82">
            <v>20924</v>
          </cell>
          <cell r="C82">
            <v>1350</v>
          </cell>
          <cell r="D82">
            <v>41</v>
          </cell>
          <cell r="E82">
            <v>515</v>
          </cell>
          <cell r="F82">
            <v>1034</v>
          </cell>
          <cell r="G82">
            <v>581</v>
          </cell>
          <cell r="H82">
            <v>225</v>
          </cell>
          <cell r="I82">
            <v>515</v>
          </cell>
        </row>
        <row r="83">
          <cell r="B83">
            <v>464</v>
          </cell>
          <cell r="C83">
            <v>2929</v>
          </cell>
          <cell r="D83">
            <v>170</v>
          </cell>
          <cell r="E83">
            <v>25</v>
          </cell>
          <cell r="F83">
            <v>11075</v>
          </cell>
          <cell r="G83">
            <v>456</v>
          </cell>
          <cell r="I83">
            <v>197</v>
          </cell>
        </row>
        <row r="84">
          <cell r="B84">
            <v>1157</v>
          </cell>
          <cell r="C84">
            <v>912</v>
          </cell>
          <cell r="D84">
            <v>2051</v>
          </cell>
          <cell r="E84">
            <v>99</v>
          </cell>
          <cell r="F84">
            <v>333</v>
          </cell>
          <cell r="G84">
            <v>1033</v>
          </cell>
          <cell r="H84">
            <v>105</v>
          </cell>
          <cell r="I84">
            <v>141</v>
          </cell>
        </row>
        <row r="85">
          <cell r="B85">
            <v>40</v>
          </cell>
          <cell r="D85">
            <v>100</v>
          </cell>
          <cell r="G85">
            <v>275</v>
          </cell>
          <cell r="H85">
            <v>160</v>
          </cell>
          <cell r="I85">
            <v>321</v>
          </cell>
        </row>
        <row r="86">
          <cell r="B86">
            <v>6162</v>
          </cell>
          <cell r="C86">
            <v>940</v>
          </cell>
          <cell r="E86">
            <v>60</v>
          </cell>
          <cell r="F86">
            <v>5453</v>
          </cell>
          <cell r="I86">
            <v>4230</v>
          </cell>
        </row>
        <row r="87">
          <cell r="B87">
            <v>66</v>
          </cell>
          <cell r="C87">
            <v>8735</v>
          </cell>
          <cell r="D87">
            <v>6</v>
          </cell>
          <cell r="E87">
            <v>28</v>
          </cell>
          <cell r="F87">
            <v>631</v>
          </cell>
          <cell r="I87">
            <v>235</v>
          </cell>
        </row>
        <row r="88">
          <cell r="F88">
            <v>55</v>
          </cell>
          <cell r="I88">
            <v>25</v>
          </cell>
        </row>
        <row r="89">
          <cell r="B89">
            <v>29349</v>
          </cell>
          <cell r="C89">
            <v>7717</v>
          </cell>
          <cell r="D89">
            <v>136310</v>
          </cell>
          <cell r="E89">
            <v>4021</v>
          </cell>
          <cell r="F89">
            <v>25740</v>
          </cell>
          <cell r="G89">
            <v>70555</v>
          </cell>
          <cell r="H89">
            <v>16215</v>
          </cell>
          <cell r="I89">
            <v>409</v>
          </cell>
        </row>
        <row r="90">
          <cell r="B90">
            <v>145385</v>
          </cell>
          <cell r="C90">
            <v>157040</v>
          </cell>
          <cell r="D90">
            <v>3367</v>
          </cell>
          <cell r="E90">
            <v>150907</v>
          </cell>
          <cell r="F90">
            <v>37781</v>
          </cell>
          <cell r="G90">
            <v>100910</v>
          </cell>
          <cell r="H90">
            <v>26851</v>
          </cell>
          <cell r="I90">
            <v>7414</v>
          </cell>
        </row>
      </sheetData>
      <sheetData sheetId="10">
        <row r="56">
          <cell r="B56">
            <v>3932</v>
          </cell>
          <cell r="C56">
            <v>64817</v>
          </cell>
          <cell r="D56">
            <v>28209</v>
          </cell>
          <cell r="E56">
            <v>36757</v>
          </cell>
          <cell r="F56">
            <v>4222</v>
          </cell>
          <cell r="G56">
            <v>0</v>
          </cell>
          <cell r="H56">
            <v>11793</v>
          </cell>
          <cell r="I56">
            <v>2280</v>
          </cell>
        </row>
        <row r="57">
          <cell r="B57">
            <v>6835</v>
          </cell>
          <cell r="C57">
            <v>8873</v>
          </cell>
          <cell r="D57">
            <v>2676</v>
          </cell>
          <cell r="E57">
            <v>1909</v>
          </cell>
          <cell r="F57">
            <v>5588</v>
          </cell>
          <cell r="G57">
            <v>8180</v>
          </cell>
          <cell r="H57">
            <v>43163</v>
          </cell>
          <cell r="I57">
            <v>5072</v>
          </cell>
        </row>
        <row r="58">
          <cell r="B58">
            <v>915</v>
          </cell>
        </row>
        <row r="59">
          <cell r="B59">
            <v>1512</v>
          </cell>
          <cell r="C59">
            <v>71792</v>
          </cell>
          <cell r="D59">
            <v>370</v>
          </cell>
          <cell r="E59">
            <v>1130</v>
          </cell>
          <cell r="F59">
            <v>8622</v>
          </cell>
          <cell r="G59">
            <v>19810</v>
          </cell>
          <cell r="H59">
            <v>632</v>
          </cell>
          <cell r="I59">
            <v>29690</v>
          </cell>
        </row>
        <row r="60">
          <cell r="C60">
            <v>84</v>
          </cell>
          <cell r="D60">
            <v>18</v>
          </cell>
          <cell r="F60">
            <v>40</v>
          </cell>
          <cell r="H60">
            <v>339</v>
          </cell>
          <cell r="I60">
            <v>30</v>
          </cell>
        </row>
        <row r="61">
          <cell r="B61">
            <v>1315</v>
          </cell>
          <cell r="C61">
            <v>14</v>
          </cell>
          <cell r="D61">
            <v>102</v>
          </cell>
          <cell r="E61">
            <v>1146</v>
          </cell>
          <cell r="F61">
            <v>560</v>
          </cell>
          <cell r="G61">
            <v>576</v>
          </cell>
          <cell r="H61">
            <v>3470</v>
          </cell>
        </row>
        <row r="62">
          <cell r="B62">
            <v>98</v>
          </cell>
          <cell r="C62">
            <v>610</v>
          </cell>
          <cell r="D62">
            <v>85</v>
          </cell>
          <cell r="E62">
            <v>78</v>
          </cell>
          <cell r="F62">
            <v>446</v>
          </cell>
          <cell r="G62">
            <v>1087</v>
          </cell>
          <cell r="H62">
            <v>401</v>
          </cell>
          <cell r="I62">
            <v>90</v>
          </cell>
        </row>
        <row r="63">
          <cell r="B63">
            <v>115</v>
          </cell>
          <cell r="F63">
            <v>40</v>
          </cell>
          <cell r="H63">
            <v>93</v>
          </cell>
        </row>
        <row r="64">
          <cell r="B64">
            <v>946</v>
          </cell>
          <cell r="C64">
            <v>1431</v>
          </cell>
          <cell r="D64">
            <v>510</v>
          </cell>
          <cell r="E64">
            <v>66</v>
          </cell>
          <cell r="F64">
            <v>632</v>
          </cell>
          <cell r="G64">
            <v>584</v>
          </cell>
          <cell r="H64">
            <v>4970</v>
          </cell>
          <cell r="I64">
            <v>531</v>
          </cell>
        </row>
        <row r="65">
          <cell r="B65">
            <v>1200</v>
          </cell>
          <cell r="C65">
            <v>755</v>
          </cell>
          <cell r="D65">
            <v>141</v>
          </cell>
          <cell r="E65">
            <v>1378</v>
          </cell>
          <cell r="F65">
            <v>435</v>
          </cell>
          <cell r="G65">
            <v>360</v>
          </cell>
          <cell r="H65">
            <v>1610</v>
          </cell>
          <cell r="I65">
            <v>362</v>
          </cell>
        </row>
        <row r="66">
          <cell r="C66">
            <v>310</v>
          </cell>
          <cell r="F66">
            <v>813</v>
          </cell>
          <cell r="G66">
            <v>1611</v>
          </cell>
          <cell r="I66">
            <v>413</v>
          </cell>
        </row>
        <row r="67">
          <cell r="E67">
            <v>1629</v>
          </cell>
          <cell r="F67">
            <v>1115</v>
          </cell>
          <cell r="G67">
            <v>1220</v>
          </cell>
        </row>
        <row r="68">
          <cell r="B68">
            <v>154</v>
          </cell>
          <cell r="C68">
            <v>616</v>
          </cell>
          <cell r="D68">
            <v>20</v>
          </cell>
          <cell r="E68">
            <v>455</v>
          </cell>
          <cell r="F68">
            <v>1301</v>
          </cell>
          <cell r="G68">
            <v>1062</v>
          </cell>
          <cell r="I68">
            <v>280</v>
          </cell>
        </row>
        <row r="69">
          <cell r="B69">
            <v>4340</v>
          </cell>
          <cell r="C69">
            <v>1652</v>
          </cell>
          <cell r="D69">
            <v>2694</v>
          </cell>
          <cell r="E69">
            <v>2766</v>
          </cell>
          <cell r="F69">
            <v>3859</v>
          </cell>
          <cell r="G69">
            <v>1320</v>
          </cell>
          <cell r="H69">
            <v>2155</v>
          </cell>
          <cell r="I69">
            <v>1099</v>
          </cell>
        </row>
        <row r="70">
          <cell r="B70">
            <v>1110</v>
          </cell>
          <cell r="C70">
            <v>190</v>
          </cell>
          <cell r="D70">
            <v>696</v>
          </cell>
          <cell r="E70">
            <v>719</v>
          </cell>
          <cell r="F70">
            <v>1705</v>
          </cell>
          <cell r="G70">
            <v>341</v>
          </cell>
          <cell r="H70">
            <v>177</v>
          </cell>
          <cell r="I70">
            <v>272</v>
          </cell>
        </row>
        <row r="71">
          <cell r="B71">
            <v>4</v>
          </cell>
        </row>
        <row r="72">
          <cell r="B72">
            <v>3074</v>
          </cell>
          <cell r="C72">
            <v>5962</v>
          </cell>
          <cell r="D72">
            <v>623</v>
          </cell>
          <cell r="E72">
            <v>1587</v>
          </cell>
          <cell r="F72">
            <v>1279</v>
          </cell>
          <cell r="G72">
            <v>664</v>
          </cell>
          <cell r="H72">
            <v>1324</v>
          </cell>
          <cell r="I72">
            <v>1738</v>
          </cell>
        </row>
        <row r="73">
          <cell r="B73">
            <v>1933</v>
          </cell>
          <cell r="C73">
            <v>71</v>
          </cell>
          <cell r="D73">
            <v>83</v>
          </cell>
          <cell r="E73">
            <v>580</v>
          </cell>
          <cell r="F73">
            <v>363</v>
          </cell>
          <cell r="G73">
            <v>889</v>
          </cell>
          <cell r="H73">
            <v>209</v>
          </cell>
          <cell r="I73">
            <v>26</v>
          </cell>
        </row>
        <row r="74">
          <cell r="B74">
            <v>302</v>
          </cell>
          <cell r="D74">
            <v>590</v>
          </cell>
          <cell r="E74">
            <v>692</v>
          </cell>
          <cell r="F74">
            <v>293</v>
          </cell>
          <cell r="G74">
            <v>752</v>
          </cell>
          <cell r="H74">
            <v>4390</v>
          </cell>
          <cell r="I74">
            <v>5</v>
          </cell>
        </row>
        <row r="75">
          <cell r="B75">
            <v>270</v>
          </cell>
          <cell r="C75">
            <v>46</v>
          </cell>
          <cell r="D75">
            <v>39</v>
          </cell>
          <cell r="E75">
            <v>219</v>
          </cell>
          <cell r="F75">
            <v>169</v>
          </cell>
          <cell r="G75">
            <v>10</v>
          </cell>
          <cell r="H75">
            <v>43</v>
          </cell>
          <cell r="I75">
            <v>27</v>
          </cell>
        </row>
        <row r="76">
          <cell r="E76">
            <v>686</v>
          </cell>
          <cell r="F76">
            <v>215</v>
          </cell>
          <cell r="G76">
            <v>8</v>
          </cell>
        </row>
        <row r="77">
          <cell r="B77">
            <v>8</v>
          </cell>
          <cell r="D77">
            <v>25</v>
          </cell>
          <cell r="E77">
            <v>2766</v>
          </cell>
          <cell r="F77">
            <v>90</v>
          </cell>
          <cell r="G77">
            <v>1037</v>
          </cell>
          <cell r="H77">
            <v>344</v>
          </cell>
        </row>
        <row r="78">
          <cell r="B78">
            <v>376</v>
          </cell>
          <cell r="C78">
            <v>7</v>
          </cell>
          <cell r="E78">
            <v>367</v>
          </cell>
          <cell r="F78">
            <v>400</v>
          </cell>
          <cell r="G78">
            <v>92</v>
          </cell>
          <cell r="I78">
            <v>13</v>
          </cell>
        </row>
        <row r="80">
          <cell r="B80">
            <v>1</v>
          </cell>
          <cell r="E80">
            <v>509</v>
          </cell>
          <cell r="F80">
            <v>260</v>
          </cell>
          <cell r="G80">
            <v>222</v>
          </cell>
          <cell r="I80">
            <v>14</v>
          </cell>
        </row>
        <row r="81">
          <cell r="B81">
            <v>21221</v>
          </cell>
          <cell r="C81">
            <v>1398</v>
          </cell>
          <cell r="D81">
            <v>4070</v>
          </cell>
          <cell r="E81">
            <v>801</v>
          </cell>
          <cell r="F81">
            <v>1024</v>
          </cell>
          <cell r="G81">
            <v>6812</v>
          </cell>
          <cell r="H81">
            <v>240</v>
          </cell>
          <cell r="I81">
            <v>1015</v>
          </cell>
        </row>
        <row r="82">
          <cell r="B82">
            <v>659</v>
          </cell>
          <cell r="C82">
            <v>3953</v>
          </cell>
          <cell r="D82">
            <v>82</v>
          </cell>
          <cell r="E82">
            <v>33</v>
          </cell>
          <cell r="F82">
            <v>8163</v>
          </cell>
          <cell r="G82">
            <v>435</v>
          </cell>
          <cell r="I82">
            <v>276</v>
          </cell>
        </row>
        <row r="83">
          <cell r="B83">
            <v>1173</v>
          </cell>
          <cell r="C83">
            <v>922</v>
          </cell>
          <cell r="D83">
            <v>1715</v>
          </cell>
          <cell r="E83">
            <v>317</v>
          </cell>
          <cell r="F83">
            <v>336</v>
          </cell>
          <cell r="G83">
            <v>1202</v>
          </cell>
          <cell r="H83">
            <v>404</v>
          </cell>
          <cell r="I83">
            <v>145</v>
          </cell>
        </row>
        <row r="84">
          <cell r="B84">
            <v>215</v>
          </cell>
          <cell r="D84">
            <v>378</v>
          </cell>
          <cell r="G84">
            <v>270</v>
          </cell>
        </row>
        <row r="85">
          <cell r="B85">
            <v>6271</v>
          </cell>
          <cell r="C85">
            <v>4761</v>
          </cell>
          <cell r="D85">
            <v>10</v>
          </cell>
          <cell r="E85">
            <v>2130</v>
          </cell>
          <cell r="F85">
            <v>1542</v>
          </cell>
          <cell r="G85">
            <v>2</v>
          </cell>
          <cell r="I85">
            <v>3520</v>
          </cell>
        </row>
        <row r="86">
          <cell r="B86">
            <v>140</v>
          </cell>
          <cell r="C86">
            <v>8686</v>
          </cell>
          <cell r="E86">
            <v>20</v>
          </cell>
          <cell r="F86">
            <v>161</v>
          </cell>
          <cell r="I86">
            <v>173</v>
          </cell>
        </row>
        <row r="87">
          <cell r="B87">
            <v>1800</v>
          </cell>
          <cell r="C87">
            <v>22</v>
          </cell>
          <cell r="F87">
            <v>85</v>
          </cell>
          <cell r="G87">
            <v>254</v>
          </cell>
          <cell r="I87">
            <v>15</v>
          </cell>
        </row>
        <row r="88">
          <cell r="B88">
            <v>29689</v>
          </cell>
          <cell r="C88">
            <v>7748</v>
          </cell>
          <cell r="D88">
            <v>135811</v>
          </cell>
          <cell r="E88">
            <v>5491</v>
          </cell>
          <cell r="F88">
            <v>25613</v>
          </cell>
          <cell r="G88">
            <v>69215</v>
          </cell>
          <cell r="H88">
            <v>25314</v>
          </cell>
          <cell r="I88">
            <v>584</v>
          </cell>
        </row>
        <row r="89">
          <cell r="B89">
            <v>150149</v>
          </cell>
          <cell r="C89">
            <v>157507</v>
          </cell>
          <cell r="D89">
            <v>11766</v>
          </cell>
          <cell r="E89">
            <v>176092</v>
          </cell>
          <cell r="F89">
            <v>35391</v>
          </cell>
          <cell r="G89">
            <v>101386</v>
          </cell>
          <cell r="H89">
            <v>30679</v>
          </cell>
          <cell r="I89">
            <v>1924</v>
          </cell>
        </row>
      </sheetData>
      <sheetData sheetId="11">
        <row r="57">
          <cell r="B57">
            <v>5680</v>
          </cell>
          <cell r="C57">
            <v>147027</v>
          </cell>
          <cell r="D57">
            <v>61535</v>
          </cell>
          <cell r="E57">
            <v>77877</v>
          </cell>
          <cell r="F57">
            <v>7069</v>
          </cell>
          <cell r="H57">
            <v>25174</v>
          </cell>
          <cell r="I57">
            <v>2178</v>
          </cell>
        </row>
        <row r="58">
          <cell r="B58">
            <v>4237</v>
          </cell>
          <cell r="C58">
            <v>3420</v>
          </cell>
          <cell r="D58">
            <v>1179</v>
          </cell>
          <cell r="E58">
            <v>1092</v>
          </cell>
          <cell r="F58">
            <v>5265</v>
          </cell>
          <cell r="G58">
            <v>8029</v>
          </cell>
          <cell r="H58">
            <v>12952</v>
          </cell>
          <cell r="I58">
            <v>2330</v>
          </cell>
        </row>
        <row r="59">
          <cell r="B59">
            <v>40</v>
          </cell>
        </row>
        <row r="60">
          <cell r="B60">
            <v>1512</v>
          </cell>
          <cell r="C60">
            <v>71768</v>
          </cell>
          <cell r="D60">
            <v>370</v>
          </cell>
          <cell r="E60">
            <v>1127</v>
          </cell>
          <cell r="F60">
            <v>8625</v>
          </cell>
          <cell r="G60">
            <v>19807</v>
          </cell>
          <cell r="H60">
            <v>632</v>
          </cell>
          <cell r="I60">
            <v>29749</v>
          </cell>
        </row>
        <row r="61">
          <cell r="D61">
            <v>115</v>
          </cell>
          <cell r="F61">
            <v>97</v>
          </cell>
          <cell r="H61">
            <v>137</v>
          </cell>
          <cell r="I61">
            <v>20</v>
          </cell>
        </row>
        <row r="62">
          <cell r="B62">
            <v>206</v>
          </cell>
          <cell r="C62">
            <v>27</v>
          </cell>
          <cell r="E62">
            <v>3289</v>
          </cell>
          <cell r="F62">
            <v>805</v>
          </cell>
          <cell r="G62">
            <v>477</v>
          </cell>
        </row>
        <row r="63">
          <cell r="B63">
            <v>139</v>
          </cell>
          <cell r="C63">
            <v>48</v>
          </cell>
          <cell r="E63">
            <v>22</v>
          </cell>
          <cell r="F63">
            <v>625</v>
          </cell>
          <cell r="G63">
            <v>469</v>
          </cell>
        </row>
        <row r="64">
          <cell r="B64">
            <v>100</v>
          </cell>
          <cell r="F64">
            <v>260</v>
          </cell>
          <cell r="G64">
            <v>108</v>
          </cell>
        </row>
        <row r="65">
          <cell r="B65">
            <v>552</v>
          </cell>
          <cell r="C65">
            <v>2178</v>
          </cell>
          <cell r="D65">
            <v>1104</v>
          </cell>
          <cell r="E65">
            <v>155</v>
          </cell>
          <cell r="F65">
            <v>836</v>
          </cell>
          <cell r="G65">
            <v>1953</v>
          </cell>
          <cell r="H65">
            <v>4321</v>
          </cell>
          <cell r="I65">
            <v>324</v>
          </cell>
        </row>
        <row r="66">
          <cell r="B66">
            <v>1132</v>
          </cell>
          <cell r="C66">
            <v>3072</v>
          </cell>
          <cell r="D66">
            <v>126</v>
          </cell>
          <cell r="E66">
            <v>1115</v>
          </cell>
          <cell r="F66">
            <v>1394</v>
          </cell>
          <cell r="G66">
            <v>142</v>
          </cell>
          <cell r="H66">
            <v>3112</v>
          </cell>
          <cell r="I66">
            <v>415</v>
          </cell>
        </row>
        <row r="67">
          <cell r="B67">
            <v>12</v>
          </cell>
          <cell r="C67">
            <v>46</v>
          </cell>
          <cell r="F67">
            <v>1203</v>
          </cell>
          <cell r="G67">
            <v>1224</v>
          </cell>
          <cell r="I67">
            <v>594</v>
          </cell>
        </row>
        <row r="68">
          <cell r="E68">
            <v>1991</v>
          </cell>
          <cell r="F68">
            <v>645</v>
          </cell>
          <cell r="G68">
            <v>560</v>
          </cell>
        </row>
        <row r="69">
          <cell r="B69">
            <v>323</v>
          </cell>
          <cell r="C69">
            <v>1986</v>
          </cell>
          <cell r="D69">
            <v>5</v>
          </cell>
          <cell r="E69">
            <v>1917</v>
          </cell>
          <cell r="F69">
            <v>1602</v>
          </cell>
          <cell r="G69">
            <v>954</v>
          </cell>
          <cell r="H69">
            <v>8</v>
          </cell>
          <cell r="I69">
            <v>856</v>
          </cell>
        </row>
        <row r="70">
          <cell r="B70">
            <v>4064</v>
          </cell>
          <cell r="C70">
            <v>1418</v>
          </cell>
          <cell r="D70">
            <v>2339</v>
          </cell>
          <cell r="E70">
            <v>3372</v>
          </cell>
          <cell r="F70">
            <v>5723</v>
          </cell>
          <cell r="G70">
            <v>1927</v>
          </cell>
          <cell r="H70">
            <v>2792</v>
          </cell>
          <cell r="I70">
            <v>1961</v>
          </cell>
        </row>
        <row r="71">
          <cell r="B71">
            <v>1649</v>
          </cell>
          <cell r="C71">
            <v>333</v>
          </cell>
          <cell r="D71">
            <v>573</v>
          </cell>
          <cell r="E71">
            <v>811</v>
          </cell>
          <cell r="F71">
            <v>1183</v>
          </cell>
          <cell r="G71">
            <v>330</v>
          </cell>
          <cell r="H71">
            <v>128</v>
          </cell>
          <cell r="I71">
            <v>179</v>
          </cell>
        </row>
        <row r="73">
          <cell r="B73">
            <v>3267</v>
          </cell>
          <cell r="C73">
            <v>5681</v>
          </cell>
          <cell r="D73">
            <v>515</v>
          </cell>
          <cell r="E73">
            <v>589</v>
          </cell>
          <cell r="F73">
            <v>2293</v>
          </cell>
          <cell r="G73">
            <v>1533</v>
          </cell>
          <cell r="H73">
            <v>2026</v>
          </cell>
          <cell r="I73">
            <v>1776</v>
          </cell>
        </row>
        <row r="74">
          <cell r="B74">
            <v>1785</v>
          </cell>
          <cell r="C74">
            <v>76</v>
          </cell>
          <cell r="D74">
            <v>55</v>
          </cell>
          <cell r="E74">
            <v>1418</v>
          </cell>
          <cell r="F74">
            <v>225</v>
          </cell>
          <cell r="G74">
            <v>45</v>
          </cell>
          <cell r="H74">
            <v>133</v>
          </cell>
          <cell r="I74">
            <v>53</v>
          </cell>
        </row>
        <row r="75">
          <cell r="E75">
            <v>962</v>
          </cell>
          <cell r="F75">
            <v>118</v>
          </cell>
          <cell r="G75">
            <v>587</v>
          </cell>
          <cell r="H75">
            <v>38</v>
          </cell>
        </row>
        <row r="76">
          <cell r="B76">
            <v>322</v>
          </cell>
          <cell r="C76">
            <v>21</v>
          </cell>
          <cell r="D76">
            <v>31</v>
          </cell>
          <cell r="E76">
            <v>153</v>
          </cell>
          <cell r="F76">
            <v>150</v>
          </cell>
          <cell r="G76">
            <v>10</v>
          </cell>
          <cell r="H76">
            <v>51</v>
          </cell>
          <cell r="I76">
            <v>27</v>
          </cell>
        </row>
        <row r="77">
          <cell r="B77">
            <v>32</v>
          </cell>
          <cell r="E77">
            <v>812</v>
          </cell>
          <cell r="F77">
            <v>125</v>
          </cell>
          <cell r="G77">
            <v>6</v>
          </cell>
          <cell r="I77">
            <v>2</v>
          </cell>
        </row>
        <row r="78">
          <cell r="B78">
            <v>9</v>
          </cell>
          <cell r="E78">
            <v>2688</v>
          </cell>
          <cell r="F78">
            <v>30</v>
          </cell>
          <cell r="G78">
            <v>1319</v>
          </cell>
          <cell r="H78">
            <v>252</v>
          </cell>
          <cell r="I78">
            <v>2</v>
          </cell>
        </row>
        <row r="79">
          <cell r="B79">
            <v>520</v>
          </cell>
          <cell r="C79">
            <v>5</v>
          </cell>
          <cell r="E79">
            <v>368</v>
          </cell>
          <cell r="F79">
            <v>715</v>
          </cell>
          <cell r="G79">
            <v>101</v>
          </cell>
          <cell r="H79">
            <v>22</v>
          </cell>
          <cell r="I79">
            <v>7</v>
          </cell>
        </row>
        <row r="81">
          <cell r="E81">
            <v>556</v>
          </cell>
          <cell r="F81">
            <v>255</v>
          </cell>
          <cell r="G81">
            <v>861</v>
          </cell>
          <cell r="H81">
            <v>19</v>
          </cell>
          <cell r="I81">
            <v>1</v>
          </cell>
        </row>
        <row r="82">
          <cell r="B82">
            <v>6021</v>
          </cell>
          <cell r="C82">
            <v>746</v>
          </cell>
          <cell r="D82">
            <v>2572</v>
          </cell>
          <cell r="E82">
            <v>1489</v>
          </cell>
          <cell r="F82">
            <v>1225</v>
          </cell>
          <cell r="G82">
            <v>5968</v>
          </cell>
          <cell r="H82">
            <v>826</v>
          </cell>
          <cell r="I82">
            <v>479</v>
          </cell>
        </row>
        <row r="83">
          <cell r="B83">
            <v>511</v>
          </cell>
          <cell r="C83">
            <v>4671</v>
          </cell>
          <cell r="D83">
            <v>52</v>
          </cell>
          <cell r="E83">
            <v>128</v>
          </cell>
          <cell r="F83">
            <v>10552</v>
          </cell>
          <cell r="G83">
            <v>455</v>
          </cell>
          <cell r="I83">
            <v>312</v>
          </cell>
        </row>
        <row r="84">
          <cell r="B84">
            <v>1413</v>
          </cell>
          <cell r="C84">
            <v>1028</v>
          </cell>
          <cell r="D84">
            <v>1907</v>
          </cell>
          <cell r="E84">
            <v>334</v>
          </cell>
          <cell r="F84">
            <v>677</v>
          </cell>
          <cell r="G84">
            <v>1303</v>
          </cell>
          <cell r="H84">
            <v>60</v>
          </cell>
          <cell r="I84">
            <v>183</v>
          </cell>
        </row>
        <row r="85">
          <cell r="B85">
            <v>172</v>
          </cell>
          <cell r="G85">
            <v>320</v>
          </cell>
          <cell r="I85">
            <v>3</v>
          </cell>
        </row>
        <row r="86">
          <cell r="B86">
            <v>8777</v>
          </cell>
          <cell r="C86">
            <v>5635</v>
          </cell>
          <cell r="E86">
            <v>4299</v>
          </cell>
          <cell r="F86">
            <v>2077</v>
          </cell>
          <cell r="G86">
            <v>472</v>
          </cell>
          <cell r="H86">
            <v>3</v>
          </cell>
          <cell r="I86">
            <v>5265</v>
          </cell>
        </row>
        <row r="87">
          <cell r="B87">
            <v>101</v>
          </cell>
          <cell r="C87">
            <v>7966</v>
          </cell>
          <cell r="E87">
            <v>5</v>
          </cell>
          <cell r="F87">
            <v>100</v>
          </cell>
          <cell r="I87">
            <v>50</v>
          </cell>
        </row>
        <row r="88">
          <cell r="B88">
            <v>937</v>
          </cell>
          <cell r="C88">
            <v>74</v>
          </cell>
          <cell r="E88">
            <v>50</v>
          </cell>
          <cell r="G88">
            <v>393</v>
          </cell>
          <cell r="I88">
            <v>57</v>
          </cell>
        </row>
        <row r="89">
          <cell r="B89">
            <v>29003</v>
          </cell>
          <cell r="C89">
            <v>7806</v>
          </cell>
          <cell r="D89">
            <v>136684</v>
          </cell>
          <cell r="E89">
            <v>4485</v>
          </cell>
          <cell r="F89">
            <v>24757</v>
          </cell>
          <cell r="G89">
            <v>66296</v>
          </cell>
          <cell r="H89">
            <v>25175</v>
          </cell>
          <cell r="I89">
            <v>626</v>
          </cell>
        </row>
        <row r="90">
          <cell r="B90">
            <v>144829</v>
          </cell>
          <cell r="C90">
            <v>157849</v>
          </cell>
          <cell r="D90">
            <v>13056</v>
          </cell>
          <cell r="E90">
            <v>176392</v>
          </cell>
          <cell r="F90">
            <v>35097</v>
          </cell>
          <cell r="G90">
            <v>110126</v>
          </cell>
          <cell r="H90">
            <v>29458</v>
          </cell>
          <cell r="I90">
            <v>4842</v>
          </cell>
        </row>
      </sheetData>
      <sheetData sheetId="12">
        <row r="57">
          <cell r="B57">
            <v>9254</v>
          </cell>
          <cell r="C57">
            <v>260243</v>
          </cell>
          <cell r="D57">
            <v>225118</v>
          </cell>
          <cell r="E57">
            <v>41182</v>
          </cell>
          <cell r="F57">
            <v>25143</v>
          </cell>
          <cell r="H57">
            <v>46364</v>
          </cell>
          <cell r="I57">
            <v>4690</v>
          </cell>
        </row>
        <row r="58">
          <cell r="B58">
            <v>1129</v>
          </cell>
          <cell r="C58">
            <v>1271</v>
          </cell>
          <cell r="D58">
            <v>1317</v>
          </cell>
          <cell r="E58">
            <v>1086</v>
          </cell>
          <cell r="F58">
            <v>4271</v>
          </cell>
          <cell r="G58">
            <v>16223</v>
          </cell>
          <cell r="H58">
            <v>7876</v>
          </cell>
          <cell r="I58">
            <v>2833</v>
          </cell>
        </row>
        <row r="59">
          <cell r="G59">
            <v>450</v>
          </cell>
          <cell r="H59">
            <v>1003</v>
          </cell>
        </row>
        <row r="60">
          <cell r="B60">
            <v>1514</v>
          </cell>
          <cell r="C60">
            <v>71762</v>
          </cell>
          <cell r="D60">
            <v>363</v>
          </cell>
          <cell r="E60">
            <v>1126</v>
          </cell>
          <cell r="F60">
            <v>8625</v>
          </cell>
          <cell r="G60">
            <v>19806</v>
          </cell>
          <cell r="H60">
            <v>630</v>
          </cell>
          <cell r="I60">
            <v>29750</v>
          </cell>
        </row>
        <row r="61">
          <cell r="D61">
            <v>453</v>
          </cell>
          <cell r="F61">
            <v>25</v>
          </cell>
          <cell r="H61">
            <v>3921</v>
          </cell>
          <cell r="I61">
            <v>22</v>
          </cell>
        </row>
        <row r="62">
          <cell r="B62">
            <v>85</v>
          </cell>
          <cell r="C62">
            <v>34</v>
          </cell>
          <cell r="D62">
            <v>350</v>
          </cell>
          <cell r="E62">
            <v>1082</v>
          </cell>
          <cell r="F62">
            <v>340</v>
          </cell>
          <cell r="G62">
            <v>1108</v>
          </cell>
          <cell r="H62">
            <v>4920</v>
          </cell>
          <cell r="I62">
            <v>0</v>
          </cell>
        </row>
        <row r="63">
          <cell r="B63">
            <v>29</v>
          </cell>
          <cell r="C63">
            <v>71</v>
          </cell>
          <cell r="D63">
            <v>485</v>
          </cell>
          <cell r="E63">
            <v>57</v>
          </cell>
          <cell r="F63">
            <v>335</v>
          </cell>
          <cell r="G63">
            <v>871</v>
          </cell>
          <cell r="H63">
            <v>6301</v>
          </cell>
          <cell r="I63">
            <v>0</v>
          </cell>
        </row>
        <row r="64">
          <cell r="B64">
            <v>25</v>
          </cell>
          <cell r="F64">
            <v>105</v>
          </cell>
          <cell r="G64">
            <v>4</v>
          </cell>
          <cell r="H64">
            <v>25</v>
          </cell>
          <cell r="I64">
            <v>0</v>
          </cell>
        </row>
        <row r="65">
          <cell r="B65">
            <v>903</v>
          </cell>
          <cell r="C65">
            <v>2464</v>
          </cell>
          <cell r="D65">
            <v>407</v>
          </cell>
          <cell r="E65">
            <v>120</v>
          </cell>
          <cell r="F65">
            <v>913</v>
          </cell>
          <cell r="G65">
            <v>2456</v>
          </cell>
          <cell r="H65">
            <v>3683</v>
          </cell>
          <cell r="I65">
            <v>369</v>
          </cell>
        </row>
        <row r="66">
          <cell r="B66">
            <v>737</v>
          </cell>
          <cell r="C66">
            <v>2162</v>
          </cell>
          <cell r="D66">
            <v>100</v>
          </cell>
          <cell r="E66">
            <v>1029</v>
          </cell>
          <cell r="F66">
            <v>1205</v>
          </cell>
          <cell r="G66">
            <v>442</v>
          </cell>
          <cell r="H66">
            <v>3122</v>
          </cell>
          <cell r="I66">
            <v>496</v>
          </cell>
        </row>
        <row r="67">
          <cell r="B67">
            <v>80</v>
          </cell>
          <cell r="C67">
            <v>148</v>
          </cell>
          <cell r="F67">
            <v>1247</v>
          </cell>
          <cell r="G67">
            <v>1764</v>
          </cell>
          <cell r="I67">
            <v>872</v>
          </cell>
        </row>
        <row r="68">
          <cell r="E68">
            <v>1986</v>
          </cell>
          <cell r="F68">
            <v>400</v>
          </cell>
          <cell r="G68">
            <v>120</v>
          </cell>
        </row>
        <row r="69">
          <cell r="B69">
            <v>450</v>
          </cell>
          <cell r="C69">
            <v>996</v>
          </cell>
          <cell r="D69">
            <v>29</v>
          </cell>
          <cell r="E69">
            <v>353</v>
          </cell>
          <cell r="F69">
            <v>829</v>
          </cell>
          <cell r="G69">
            <v>1954</v>
          </cell>
          <cell r="H69">
            <v>8</v>
          </cell>
          <cell r="I69">
            <v>496</v>
          </cell>
        </row>
        <row r="70">
          <cell r="B70">
            <v>4546</v>
          </cell>
          <cell r="C70">
            <v>1357</v>
          </cell>
          <cell r="D70">
            <v>3683</v>
          </cell>
          <cell r="E70">
            <v>4315</v>
          </cell>
          <cell r="F70">
            <v>4420</v>
          </cell>
          <cell r="G70">
            <v>1927</v>
          </cell>
          <cell r="H70">
            <v>4152</v>
          </cell>
          <cell r="I70">
            <v>1878</v>
          </cell>
        </row>
        <row r="71">
          <cell r="B71">
            <v>1455</v>
          </cell>
          <cell r="C71">
            <v>235</v>
          </cell>
          <cell r="D71">
            <v>994</v>
          </cell>
          <cell r="E71">
            <v>1119</v>
          </cell>
          <cell r="F71">
            <v>955</v>
          </cell>
          <cell r="G71">
            <v>330</v>
          </cell>
          <cell r="H71">
            <v>168</v>
          </cell>
          <cell r="I71">
            <v>166</v>
          </cell>
        </row>
        <row r="73">
          <cell r="B73">
            <v>3318</v>
          </cell>
          <cell r="C73">
            <v>2402</v>
          </cell>
          <cell r="D73">
            <v>608</v>
          </cell>
          <cell r="E73">
            <v>772</v>
          </cell>
          <cell r="F73">
            <v>2073</v>
          </cell>
          <cell r="G73">
            <v>1614</v>
          </cell>
          <cell r="H73">
            <v>2444</v>
          </cell>
          <cell r="I73">
            <v>1074</v>
          </cell>
        </row>
        <row r="74">
          <cell r="B74">
            <v>2046</v>
          </cell>
          <cell r="C74">
            <v>59</v>
          </cell>
          <cell r="D74">
            <v>251</v>
          </cell>
          <cell r="E74">
            <v>1444</v>
          </cell>
          <cell r="F74">
            <v>180</v>
          </cell>
          <cell r="G74">
            <v>998</v>
          </cell>
          <cell r="H74">
            <v>7</v>
          </cell>
          <cell r="I74">
            <v>31</v>
          </cell>
        </row>
        <row r="75">
          <cell r="B75">
            <v>186</v>
          </cell>
          <cell r="D75">
            <v>304</v>
          </cell>
          <cell r="E75">
            <v>94</v>
          </cell>
          <cell r="F75">
            <v>47</v>
          </cell>
          <cell r="G75">
            <v>211</v>
          </cell>
          <cell r="H75">
            <v>85</v>
          </cell>
          <cell r="I75">
            <v>0</v>
          </cell>
        </row>
        <row r="76">
          <cell r="B76">
            <v>290</v>
          </cell>
          <cell r="C76">
            <v>18</v>
          </cell>
          <cell r="D76">
            <v>25</v>
          </cell>
          <cell r="E76">
            <v>235</v>
          </cell>
          <cell r="F76">
            <v>205</v>
          </cell>
          <cell r="G76">
            <v>10</v>
          </cell>
          <cell r="H76">
            <v>26</v>
          </cell>
          <cell r="I76">
            <v>16</v>
          </cell>
        </row>
        <row r="77">
          <cell r="B77">
            <v>3</v>
          </cell>
          <cell r="E77">
            <v>940</v>
          </cell>
          <cell r="F77">
            <v>135</v>
          </cell>
          <cell r="G77">
            <v>2</v>
          </cell>
          <cell r="I77">
            <v>2</v>
          </cell>
        </row>
        <row r="78">
          <cell r="B78">
            <v>155</v>
          </cell>
          <cell r="D78">
            <v>21</v>
          </cell>
          <cell r="E78">
            <v>3724</v>
          </cell>
          <cell r="F78">
            <v>70</v>
          </cell>
          <cell r="G78">
            <v>1154</v>
          </cell>
          <cell r="H78">
            <v>195</v>
          </cell>
          <cell r="I78">
            <v>3</v>
          </cell>
        </row>
        <row r="79">
          <cell r="B79">
            <v>556</v>
          </cell>
          <cell r="C79">
            <v>4</v>
          </cell>
          <cell r="E79">
            <v>1136</v>
          </cell>
          <cell r="F79">
            <v>760</v>
          </cell>
          <cell r="G79">
            <v>20</v>
          </cell>
          <cell r="H79">
            <v>32</v>
          </cell>
          <cell r="I79">
            <v>7</v>
          </cell>
        </row>
        <row r="80">
          <cell r="F80">
            <v>0</v>
          </cell>
        </row>
        <row r="81">
          <cell r="C81">
            <v>76</v>
          </cell>
          <cell r="E81">
            <v>660</v>
          </cell>
          <cell r="F81">
            <v>95</v>
          </cell>
          <cell r="G81">
            <v>257</v>
          </cell>
          <cell r="I81">
            <v>1</v>
          </cell>
        </row>
        <row r="82">
          <cell r="B82">
            <v>26824</v>
          </cell>
          <cell r="C82">
            <v>150</v>
          </cell>
          <cell r="D82">
            <v>1140</v>
          </cell>
          <cell r="E82">
            <v>1369</v>
          </cell>
          <cell r="F82">
            <v>1740</v>
          </cell>
          <cell r="G82">
            <v>12173</v>
          </cell>
          <cell r="H82">
            <v>642</v>
          </cell>
          <cell r="I82">
            <v>642</v>
          </cell>
        </row>
        <row r="83">
          <cell r="B83">
            <v>584</v>
          </cell>
          <cell r="C83">
            <v>4579</v>
          </cell>
          <cell r="D83">
            <v>238</v>
          </cell>
          <cell r="E83">
            <v>217</v>
          </cell>
          <cell r="F83">
            <v>9961</v>
          </cell>
          <cell r="G83">
            <v>464</v>
          </cell>
          <cell r="I83">
            <v>475</v>
          </cell>
        </row>
        <row r="84">
          <cell r="B84">
            <v>1387</v>
          </cell>
          <cell r="C84">
            <v>1034</v>
          </cell>
          <cell r="D84">
            <v>2657</v>
          </cell>
          <cell r="E84">
            <v>472</v>
          </cell>
          <cell r="F84">
            <v>447</v>
          </cell>
          <cell r="G84">
            <v>1742</v>
          </cell>
          <cell r="H84">
            <v>103</v>
          </cell>
          <cell r="I84">
            <v>181</v>
          </cell>
        </row>
        <row r="85">
          <cell r="D85">
            <v>110</v>
          </cell>
          <cell r="G85">
            <v>120</v>
          </cell>
          <cell r="I85">
            <v>1120</v>
          </cell>
        </row>
        <row r="86">
          <cell r="B86">
            <v>9994</v>
          </cell>
          <cell r="C86">
            <v>11313</v>
          </cell>
          <cell r="E86">
            <v>4714</v>
          </cell>
          <cell r="F86">
            <v>2925</v>
          </cell>
          <cell r="G86">
            <v>4046</v>
          </cell>
          <cell r="I86">
            <v>6109</v>
          </cell>
        </row>
        <row r="87">
          <cell r="B87">
            <v>745</v>
          </cell>
          <cell r="C87">
            <v>7564</v>
          </cell>
          <cell r="D87">
            <v>7</v>
          </cell>
          <cell r="E87">
            <v>120</v>
          </cell>
          <cell r="F87">
            <v>292</v>
          </cell>
          <cell r="I87">
            <v>92</v>
          </cell>
        </row>
        <row r="88">
          <cell r="B88">
            <v>1644</v>
          </cell>
          <cell r="C88">
            <v>73</v>
          </cell>
          <cell r="D88">
            <v>52</v>
          </cell>
          <cell r="E88">
            <v>98</v>
          </cell>
          <cell r="F88">
            <v>65</v>
          </cell>
          <cell r="G88">
            <v>1214</v>
          </cell>
          <cell r="H88">
            <v>1</v>
          </cell>
          <cell r="I88">
            <v>236</v>
          </cell>
        </row>
        <row r="89">
          <cell r="B89">
            <v>30181</v>
          </cell>
          <cell r="C89">
            <v>8532</v>
          </cell>
          <cell r="D89">
            <v>137953</v>
          </cell>
          <cell r="E89">
            <v>4900</v>
          </cell>
          <cell r="F89">
            <v>24853</v>
          </cell>
          <cell r="G89">
            <v>69882</v>
          </cell>
          <cell r="H89">
            <v>19540</v>
          </cell>
          <cell r="I89">
            <v>501</v>
          </cell>
        </row>
        <row r="90">
          <cell r="B90">
            <v>146670</v>
          </cell>
          <cell r="C90">
            <v>157940</v>
          </cell>
          <cell r="D90">
            <v>12952</v>
          </cell>
          <cell r="E90">
            <v>177434</v>
          </cell>
          <cell r="F90">
            <v>32328</v>
          </cell>
          <cell r="G90">
            <v>100647</v>
          </cell>
          <cell r="H90">
            <v>28686</v>
          </cell>
          <cell r="I90">
            <v>5066</v>
          </cell>
        </row>
      </sheetData>
      <sheetData sheetId="13">
        <row r="57">
          <cell r="B57">
            <v>80</v>
          </cell>
          <cell r="C57">
            <v>21252</v>
          </cell>
          <cell r="D57">
            <v>28302</v>
          </cell>
          <cell r="E57">
            <v>0</v>
          </cell>
          <cell r="F57">
            <v>15779</v>
          </cell>
          <cell r="G57">
            <v>0</v>
          </cell>
          <cell r="H57">
            <v>23779</v>
          </cell>
          <cell r="I57">
            <v>1722</v>
          </cell>
        </row>
        <row r="58">
          <cell r="B58">
            <v>427</v>
          </cell>
          <cell r="C58">
            <v>1061</v>
          </cell>
          <cell r="D58">
            <v>572</v>
          </cell>
          <cell r="E58">
            <v>1066</v>
          </cell>
          <cell r="F58">
            <v>6070</v>
          </cell>
          <cell r="G58">
            <v>2706</v>
          </cell>
          <cell r="H58">
            <v>17717</v>
          </cell>
          <cell r="I58">
            <v>1776</v>
          </cell>
        </row>
        <row r="59">
          <cell r="G59">
            <v>530</v>
          </cell>
        </row>
        <row r="60">
          <cell r="B60">
            <v>1516</v>
          </cell>
          <cell r="C60">
            <v>71768</v>
          </cell>
          <cell r="D60">
            <v>362</v>
          </cell>
          <cell r="E60">
            <v>1127</v>
          </cell>
          <cell r="F60">
            <v>8620</v>
          </cell>
          <cell r="G60">
            <v>19808</v>
          </cell>
          <cell r="H60">
            <v>632</v>
          </cell>
          <cell r="I60">
            <v>29730</v>
          </cell>
        </row>
        <row r="61">
          <cell r="B61">
            <v>8</v>
          </cell>
          <cell r="C61">
            <v>0</v>
          </cell>
          <cell r="D61">
            <v>1277</v>
          </cell>
          <cell r="E61">
            <v>0</v>
          </cell>
          <cell r="F61">
            <v>10</v>
          </cell>
          <cell r="G61">
            <v>0</v>
          </cell>
          <cell r="H61">
            <v>10313</v>
          </cell>
          <cell r="I61">
            <v>45</v>
          </cell>
        </row>
        <row r="62">
          <cell r="B62">
            <v>132</v>
          </cell>
          <cell r="C62">
            <v>34</v>
          </cell>
          <cell r="D62">
            <v>1761</v>
          </cell>
          <cell r="E62">
            <v>787</v>
          </cell>
          <cell r="F62">
            <v>400</v>
          </cell>
          <cell r="G62">
            <v>1327</v>
          </cell>
          <cell r="H62">
            <v>21047</v>
          </cell>
          <cell r="I62">
            <v>0</v>
          </cell>
        </row>
        <row r="63">
          <cell r="B63">
            <v>63</v>
          </cell>
          <cell r="C63">
            <v>56</v>
          </cell>
          <cell r="D63">
            <v>957</v>
          </cell>
          <cell r="E63">
            <v>10</v>
          </cell>
          <cell r="F63">
            <v>70</v>
          </cell>
          <cell r="G63">
            <v>5704</v>
          </cell>
          <cell r="H63">
            <v>29102</v>
          </cell>
          <cell r="I63">
            <v>10</v>
          </cell>
        </row>
        <row r="64">
          <cell r="B64">
            <v>8</v>
          </cell>
          <cell r="C64">
            <v>0</v>
          </cell>
          <cell r="D64">
            <v>0</v>
          </cell>
          <cell r="E64">
            <v>0</v>
          </cell>
          <cell r="F64">
            <v>150</v>
          </cell>
          <cell r="G64">
            <v>249</v>
          </cell>
          <cell r="H64">
            <v>568</v>
          </cell>
          <cell r="I64">
            <v>0</v>
          </cell>
        </row>
        <row r="65">
          <cell r="B65">
            <v>1126</v>
          </cell>
          <cell r="C65">
            <v>2604</v>
          </cell>
          <cell r="D65">
            <v>1928</v>
          </cell>
          <cell r="E65">
            <v>263</v>
          </cell>
          <cell r="F65">
            <v>4315</v>
          </cell>
          <cell r="G65">
            <v>14724</v>
          </cell>
          <cell r="H65">
            <v>36358</v>
          </cell>
          <cell r="I65">
            <v>560</v>
          </cell>
        </row>
        <row r="66">
          <cell r="B66">
            <v>330</v>
          </cell>
          <cell r="C66">
            <v>388</v>
          </cell>
          <cell r="D66">
            <v>14</v>
          </cell>
          <cell r="E66">
            <v>935</v>
          </cell>
          <cell r="F66">
            <v>610</v>
          </cell>
          <cell r="G66">
            <v>282</v>
          </cell>
          <cell r="H66">
            <v>2160</v>
          </cell>
          <cell r="I66">
            <v>663</v>
          </cell>
        </row>
        <row r="67">
          <cell r="B67">
            <v>23</v>
          </cell>
          <cell r="C67">
            <v>591</v>
          </cell>
          <cell r="D67">
            <v>0</v>
          </cell>
          <cell r="E67">
            <v>110</v>
          </cell>
          <cell r="F67">
            <v>1118</v>
          </cell>
          <cell r="G67">
            <v>1137</v>
          </cell>
          <cell r="H67">
            <v>0</v>
          </cell>
          <cell r="I67">
            <v>1242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1037</v>
          </cell>
          <cell r="F68">
            <v>260</v>
          </cell>
          <cell r="G68">
            <v>20</v>
          </cell>
          <cell r="H68">
            <v>0</v>
          </cell>
          <cell r="I68">
            <v>0</v>
          </cell>
        </row>
        <row r="69">
          <cell r="B69">
            <v>204</v>
          </cell>
          <cell r="C69">
            <v>1139</v>
          </cell>
          <cell r="D69">
            <v>20</v>
          </cell>
          <cell r="E69">
            <v>354</v>
          </cell>
          <cell r="F69">
            <v>2847</v>
          </cell>
          <cell r="G69">
            <v>951</v>
          </cell>
          <cell r="H69">
            <v>0</v>
          </cell>
          <cell r="I69">
            <v>570</v>
          </cell>
        </row>
        <row r="70">
          <cell r="B70">
            <v>2952</v>
          </cell>
          <cell r="C70">
            <v>480</v>
          </cell>
          <cell r="D70">
            <v>3318</v>
          </cell>
          <cell r="E70">
            <v>5084</v>
          </cell>
          <cell r="F70">
            <v>5155</v>
          </cell>
          <cell r="G70">
            <v>1089</v>
          </cell>
          <cell r="H70">
            <v>3598</v>
          </cell>
          <cell r="I70">
            <v>2051</v>
          </cell>
        </row>
        <row r="71">
          <cell r="B71">
            <v>1388</v>
          </cell>
          <cell r="C71">
            <v>153</v>
          </cell>
          <cell r="D71">
            <v>1247</v>
          </cell>
          <cell r="E71">
            <v>1056</v>
          </cell>
          <cell r="F71">
            <v>966</v>
          </cell>
          <cell r="G71">
            <v>423</v>
          </cell>
          <cell r="H71">
            <v>303</v>
          </cell>
          <cell r="I71">
            <v>135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3217</v>
          </cell>
          <cell r="C73">
            <v>1639</v>
          </cell>
          <cell r="D73">
            <v>252</v>
          </cell>
          <cell r="E73">
            <v>547</v>
          </cell>
          <cell r="F73">
            <v>674</v>
          </cell>
          <cell r="G73">
            <v>1670</v>
          </cell>
          <cell r="H73">
            <v>3875</v>
          </cell>
          <cell r="I73">
            <v>1006</v>
          </cell>
        </row>
        <row r="74">
          <cell r="B74">
            <v>2121</v>
          </cell>
          <cell r="C74">
            <v>58</v>
          </cell>
          <cell r="D74">
            <v>208</v>
          </cell>
          <cell r="E74">
            <v>1498</v>
          </cell>
          <cell r="F74">
            <v>300</v>
          </cell>
          <cell r="G74">
            <v>904</v>
          </cell>
          <cell r="H74">
            <v>263</v>
          </cell>
          <cell r="I74">
            <v>55</v>
          </cell>
        </row>
        <row r="75">
          <cell r="B75">
            <v>16</v>
          </cell>
          <cell r="C75">
            <v>0</v>
          </cell>
          <cell r="D75">
            <v>7</v>
          </cell>
          <cell r="E75">
            <v>192</v>
          </cell>
          <cell r="F75">
            <v>5</v>
          </cell>
          <cell r="G75">
            <v>78</v>
          </cell>
          <cell r="H75">
            <v>282</v>
          </cell>
          <cell r="I75">
            <v>0</v>
          </cell>
        </row>
        <row r="76">
          <cell r="B76">
            <v>259</v>
          </cell>
          <cell r="C76">
            <v>20</v>
          </cell>
          <cell r="D76">
            <v>150</v>
          </cell>
          <cell r="E76">
            <v>306</v>
          </cell>
          <cell r="F76">
            <v>291</v>
          </cell>
          <cell r="G76">
            <v>28</v>
          </cell>
          <cell r="H76">
            <v>38</v>
          </cell>
          <cell r="I76">
            <v>36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497</v>
          </cell>
          <cell r="F77">
            <v>150</v>
          </cell>
          <cell r="G77">
            <v>45</v>
          </cell>
          <cell r="H77">
            <v>0</v>
          </cell>
          <cell r="I77">
            <v>0</v>
          </cell>
        </row>
        <row r="78">
          <cell r="B78">
            <v>171</v>
          </cell>
          <cell r="C78">
            <v>0</v>
          </cell>
          <cell r="D78">
            <v>0</v>
          </cell>
          <cell r="E78">
            <v>4052</v>
          </cell>
          <cell r="F78">
            <v>10</v>
          </cell>
          <cell r="G78">
            <v>1221</v>
          </cell>
          <cell r="H78">
            <v>227</v>
          </cell>
          <cell r="I78">
            <v>0</v>
          </cell>
        </row>
        <row r="79">
          <cell r="B79">
            <v>520</v>
          </cell>
          <cell r="C79">
            <v>5</v>
          </cell>
          <cell r="D79">
            <v>0</v>
          </cell>
          <cell r="E79">
            <v>336</v>
          </cell>
          <cell r="F79">
            <v>940</v>
          </cell>
          <cell r="G79">
            <v>43</v>
          </cell>
          <cell r="H79">
            <v>5</v>
          </cell>
          <cell r="I79">
            <v>11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393</v>
          </cell>
          <cell r="F81">
            <v>290</v>
          </cell>
          <cell r="G81">
            <v>185</v>
          </cell>
          <cell r="H81">
            <v>0</v>
          </cell>
          <cell r="I81">
            <v>0</v>
          </cell>
        </row>
        <row r="82">
          <cell r="B82">
            <v>25331</v>
          </cell>
          <cell r="C82">
            <v>125</v>
          </cell>
          <cell r="D82">
            <v>1487</v>
          </cell>
          <cell r="E82">
            <v>539</v>
          </cell>
          <cell r="F82">
            <v>897</v>
          </cell>
          <cell r="G82">
            <v>7493</v>
          </cell>
          <cell r="H82">
            <v>3234</v>
          </cell>
          <cell r="I82">
            <v>185</v>
          </cell>
        </row>
        <row r="83">
          <cell r="B83">
            <v>570</v>
          </cell>
          <cell r="C83">
            <v>3323</v>
          </cell>
          <cell r="D83">
            <v>0</v>
          </cell>
          <cell r="E83">
            <v>166</v>
          </cell>
          <cell r="F83">
            <v>10010</v>
          </cell>
          <cell r="G83">
            <v>455</v>
          </cell>
          <cell r="H83">
            <v>0</v>
          </cell>
          <cell r="I83">
            <v>860</v>
          </cell>
        </row>
        <row r="84">
          <cell r="B84">
            <v>1091</v>
          </cell>
          <cell r="C84">
            <v>1035</v>
          </cell>
          <cell r="D84">
            <v>2144</v>
          </cell>
          <cell r="E84">
            <v>537</v>
          </cell>
          <cell r="F84">
            <v>363</v>
          </cell>
          <cell r="G84">
            <v>1954</v>
          </cell>
          <cell r="H84">
            <v>147</v>
          </cell>
          <cell r="I84">
            <v>232</v>
          </cell>
        </row>
        <row r="85">
          <cell r="B85">
            <v>99</v>
          </cell>
          <cell r="C85">
            <v>0</v>
          </cell>
          <cell r="D85">
            <v>117</v>
          </cell>
          <cell r="E85">
            <v>0</v>
          </cell>
          <cell r="F85">
            <v>0</v>
          </cell>
          <cell r="G85">
            <v>320</v>
          </cell>
          <cell r="H85">
            <v>350</v>
          </cell>
          <cell r="I85">
            <v>430</v>
          </cell>
        </row>
        <row r="86">
          <cell r="B86">
            <v>10790</v>
          </cell>
          <cell r="C86">
            <v>13345</v>
          </cell>
          <cell r="D86">
            <v>80</v>
          </cell>
          <cell r="E86">
            <v>3037</v>
          </cell>
          <cell r="F86">
            <v>11945</v>
          </cell>
          <cell r="G86">
            <v>2472</v>
          </cell>
          <cell r="H86">
            <v>32</v>
          </cell>
          <cell r="I86">
            <v>5696</v>
          </cell>
        </row>
        <row r="87">
          <cell r="B87">
            <v>277</v>
          </cell>
          <cell r="C87">
            <v>7663</v>
          </cell>
          <cell r="D87">
            <v>0</v>
          </cell>
          <cell r="E87">
            <v>150</v>
          </cell>
          <cell r="F87">
            <v>25</v>
          </cell>
          <cell r="G87">
            <v>0</v>
          </cell>
          <cell r="H87">
            <v>0</v>
          </cell>
          <cell r="I87">
            <v>42</v>
          </cell>
        </row>
        <row r="88">
          <cell r="B88">
            <v>1651</v>
          </cell>
          <cell r="C88">
            <v>95</v>
          </cell>
          <cell r="D88">
            <v>0</v>
          </cell>
          <cell r="E88">
            <v>0</v>
          </cell>
          <cell r="F88">
            <v>62</v>
          </cell>
          <cell r="G88">
            <v>4050</v>
          </cell>
          <cell r="H88">
            <v>2</v>
          </cell>
          <cell r="I88">
            <v>339</v>
          </cell>
        </row>
        <row r="89">
          <cell r="B89">
            <v>29876</v>
          </cell>
          <cell r="C89">
            <v>8601</v>
          </cell>
          <cell r="D89">
            <v>138042</v>
          </cell>
          <cell r="E89">
            <v>3823</v>
          </cell>
          <cell r="F89">
            <v>25146</v>
          </cell>
          <cell r="G89">
            <v>69940</v>
          </cell>
          <cell r="H89">
            <v>22750</v>
          </cell>
          <cell r="I89">
            <v>880</v>
          </cell>
        </row>
        <row r="90">
          <cell r="B90">
            <v>143556</v>
          </cell>
          <cell r="C90">
            <v>158958</v>
          </cell>
          <cell r="D90">
            <v>12052</v>
          </cell>
          <cell r="E90">
            <v>177295</v>
          </cell>
          <cell r="F90">
            <v>31978</v>
          </cell>
          <cell r="G90">
            <v>98137</v>
          </cell>
          <cell r="H90">
            <v>34034</v>
          </cell>
          <cell r="I90">
            <v>4907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56">
          <cell r="B56">
            <v>0</v>
          </cell>
          <cell r="C56">
            <v>3680</v>
          </cell>
          <cell r="D56">
            <v>6028</v>
          </cell>
          <cell r="E56">
            <v>0</v>
          </cell>
          <cell r="F56">
            <v>1462</v>
          </cell>
          <cell r="G56">
            <v>0</v>
          </cell>
          <cell r="H56">
            <v>9809</v>
          </cell>
          <cell r="I56">
            <v>3410</v>
          </cell>
        </row>
        <row r="57">
          <cell r="B57">
            <v>751</v>
          </cell>
          <cell r="C57">
            <v>1005</v>
          </cell>
          <cell r="D57">
            <v>839</v>
          </cell>
          <cell r="E57">
            <v>2431</v>
          </cell>
          <cell r="F57">
            <v>5980</v>
          </cell>
          <cell r="G57">
            <v>4026</v>
          </cell>
          <cell r="H57">
            <v>16353</v>
          </cell>
          <cell r="I57">
            <v>1405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1350</v>
          </cell>
          <cell r="H58">
            <v>0</v>
          </cell>
          <cell r="I58">
            <v>0</v>
          </cell>
        </row>
        <row r="59">
          <cell r="B59">
            <v>1520</v>
          </cell>
          <cell r="C59">
            <v>71780</v>
          </cell>
          <cell r="D59">
            <v>372</v>
          </cell>
          <cell r="E59">
            <v>1129</v>
          </cell>
          <cell r="F59">
            <v>8622</v>
          </cell>
          <cell r="G59">
            <v>19810</v>
          </cell>
          <cell r="H59">
            <v>640</v>
          </cell>
          <cell r="I59">
            <v>29736</v>
          </cell>
        </row>
        <row r="60">
          <cell r="B60">
            <v>0</v>
          </cell>
          <cell r="C60">
            <v>0</v>
          </cell>
          <cell r="D60">
            <v>312</v>
          </cell>
          <cell r="E60">
            <v>0</v>
          </cell>
          <cell r="F60">
            <v>5</v>
          </cell>
          <cell r="G60">
            <v>10</v>
          </cell>
          <cell r="H60">
            <v>1467</v>
          </cell>
          <cell r="I60">
            <v>30</v>
          </cell>
        </row>
        <row r="61">
          <cell r="B61">
            <v>493</v>
          </cell>
          <cell r="C61">
            <v>34</v>
          </cell>
          <cell r="D61">
            <v>26</v>
          </cell>
          <cell r="E61">
            <v>686</v>
          </cell>
          <cell r="F61">
            <v>355</v>
          </cell>
          <cell r="G61">
            <v>2944</v>
          </cell>
          <cell r="H61">
            <v>4123</v>
          </cell>
          <cell r="I61">
            <v>448</v>
          </cell>
        </row>
        <row r="62">
          <cell r="B62">
            <v>14</v>
          </cell>
          <cell r="C62">
            <v>95</v>
          </cell>
          <cell r="D62">
            <v>0</v>
          </cell>
          <cell r="E62">
            <v>31</v>
          </cell>
          <cell r="F62">
            <v>300</v>
          </cell>
          <cell r="G62">
            <v>16194</v>
          </cell>
          <cell r="H62">
            <v>5569</v>
          </cell>
          <cell r="I62">
            <v>55</v>
          </cell>
        </row>
        <row r="63">
          <cell r="B63">
            <v>61</v>
          </cell>
          <cell r="C63">
            <v>0</v>
          </cell>
          <cell r="D63">
            <v>0</v>
          </cell>
          <cell r="E63">
            <v>0</v>
          </cell>
          <cell r="F63">
            <v>110</v>
          </cell>
          <cell r="G63">
            <v>1305</v>
          </cell>
          <cell r="H63">
            <v>304</v>
          </cell>
          <cell r="I63">
            <v>0</v>
          </cell>
        </row>
        <row r="64">
          <cell r="B64">
            <v>970</v>
          </cell>
          <cell r="C64">
            <v>2563</v>
          </cell>
          <cell r="D64">
            <v>1630</v>
          </cell>
          <cell r="E64">
            <v>266</v>
          </cell>
          <cell r="F64">
            <v>2567</v>
          </cell>
          <cell r="G64">
            <v>38662</v>
          </cell>
          <cell r="H64">
            <v>42907</v>
          </cell>
          <cell r="I64">
            <v>582</v>
          </cell>
        </row>
        <row r="65">
          <cell r="B65">
            <v>701</v>
          </cell>
          <cell r="C65">
            <v>162</v>
          </cell>
          <cell r="D65">
            <v>139</v>
          </cell>
          <cell r="E65">
            <v>1954</v>
          </cell>
          <cell r="F65">
            <v>518</v>
          </cell>
          <cell r="G65">
            <v>181</v>
          </cell>
          <cell r="H65">
            <v>1914</v>
          </cell>
          <cell r="I65">
            <v>550</v>
          </cell>
        </row>
        <row r="66">
          <cell r="B66">
            <v>15</v>
          </cell>
          <cell r="C66">
            <v>924</v>
          </cell>
          <cell r="D66">
            <v>0</v>
          </cell>
          <cell r="E66">
            <v>0</v>
          </cell>
          <cell r="F66">
            <v>5185</v>
          </cell>
          <cell r="G66">
            <v>337</v>
          </cell>
          <cell r="H66">
            <v>8</v>
          </cell>
          <cell r="I66">
            <v>5791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3014</v>
          </cell>
          <cell r="F67">
            <v>275</v>
          </cell>
          <cell r="G67">
            <v>1670</v>
          </cell>
          <cell r="H67">
            <v>0</v>
          </cell>
          <cell r="I67">
            <v>0</v>
          </cell>
        </row>
        <row r="68">
          <cell r="B68">
            <v>511</v>
          </cell>
          <cell r="C68">
            <v>1271</v>
          </cell>
          <cell r="D68">
            <v>3</v>
          </cell>
          <cell r="E68">
            <v>247</v>
          </cell>
          <cell r="F68">
            <v>5565</v>
          </cell>
          <cell r="G68">
            <v>554</v>
          </cell>
          <cell r="H68">
            <v>2</v>
          </cell>
          <cell r="I68">
            <v>891</v>
          </cell>
        </row>
        <row r="69">
          <cell r="B69">
            <v>4760</v>
          </cell>
          <cell r="C69">
            <v>2309</v>
          </cell>
          <cell r="D69">
            <v>5560</v>
          </cell>
          <cell r="E69">
            <v>5281</v>
          </cell>
          <cell r="F69">
            <v>3192</v>
          </cell>
          <cell r="G69">
            <v>1133</v>
          </cell>
          <cell r="H69">
            <v>2754</v>
          </cell>
          <cell r="I69">
            <v>2140</v>
          </cell>
        </row>
        <row r="70">
          <cell r="B70">
            <v>938</v>
          </cell>
          <cell r="C70">
            <v>150</v>
          </cell>
          <cell r="D70">
            <v>1979</v>
          </cell>
          <cell r="E70">
            <v>953</v>
          </cell>
          <cell r="F70">
            <v>986</v>
          </cell>
          <cell r="G70">
            <v>589</v>
          </cell>
          <cell r="H70">
            <v>403</v>
          </cell>
          <cell r="I70">
            <v>167</v>
          </cell>
        </row>
        <row r="72">
          <cell r="B72">
            <v>2635</v>
          </cell>
          <cell r="C72">
            <v>3584</v>
          </cell>
          <cell r="D72">
            <v>90</v>
          </cell>
          <cell r="E72">
            <v>466</v>
          </cell>
          <cell r="F72">
            <v>1245</v>
          </cell>
          <cell r="G72">
            <v>2149</v>
          </cell>
          <cell r="H72">
            <v>972</v>
          </cell>
          <cell r="I72">
            <v>958</v>
          </cell>
        </row>
        <row r="73">
          <cell r="B73">
            <v>1950</v>
          </cell>
          <cell r="C73">
            <v>95</v>
          </cell>
          <cell r="D73">
            <v>965</v>
          </cell>
          <cell r="E73">
            <v>2061</v>
          </cell>
          <cell r="F73">
            <v>250</v>
          </cell>
          <cell r="G73">
            <v>865</v>
          </cell>
          <cell r="H73">
            <v>184</v>
          </cell>
          <cell r="I73">
            <v>55</v>
          </cell>
        </row>
        <row r="74">
          <cell r="B74">
            <v>222</v>
          </cell>
          <cell r="C74">
            <v>0</v>
          </cell>
          <cell r="D74">
            <v>201</v>
          </cell>
          <cell r="E74">
            <v>6</v>
          </cell>
          <cell r="F74">
            <v>345</v>
          </cell>
          <cell r="G74">
            <v>494</v>
          </cell>
          <cell r="H74">
            <v>918</v>
          </cell>
          <cell r="I74">
            <v>0</v>
          </cell>
        </row>
        <row r="75">
          <cell r="B75">
            <v>237</v>
          </cell>
          <cell r="C75">
            <v>128</v>
          </cell>
          <cell r="D75">
            <v>171</v>
          </cell>
          <cell r="E75">
            <v>329</v>
          </cell>
          <cell r="F75">
            <v>246</v>
          </cell>
          <cell r="G75">
            <v>16</v>
          </cell>
          <cell r="H75">
            <v>34</v>
          </cell>
          <cell r="I75">
            <v>59</v>
          </cell>
        </row>
        <row r="76">
          <cell r="B76">
            <v>4</v>
          </cell>
          <cell r="C76">
            <v>0</v>
          </cell>
          <cell r="D76">
            <v>0</v>
          </cell>
          <cell r="E76">
            <v>844</v>
          </cell>
          <cell r="F76">
            <v>215</v>
          </cell>
          <cell r="G76">
            <v>16</v>
          </cell>
          <cell r="H76">
            <v>0</v>
          </cell>
          <cell r="I76">
            <v>5</v>
          </cell>
        </row>
        <row r="77">
          <cell r="B77">
            <v>16</v>
          </cell>
          <cell r="C77">
            <v>0</v>
          </cell>
          <cell r="D77">
            <v>0</v>
          </cell>
          <cell r="E77">
            <v>4059</v>
          </cell>
          <cell r="F77">
            <v>69</v>
          </cell>
          <cell r="G77">
            <v>527</v>
          </cell>
          <cell r="H77">
            <v>310</v>
          </cell>
          <cell r="I77">
            <v>3</v>
          </cell>
        </row>
        <row r="78">
          <cell r="B78">
            <v>780</v>
          </cell>
          <cell r="C78">
            <v>5</v>
          </cell>
          <cell r="D78">
            <v>0</v>
          </cell>
          <cell r="E78">
            <v>358</v>
          </cell>
          <cell r="F78">
            <v>645</v>
          </cell>
          <cell r="G78">
            <v>120</v>
          </cell>
          <cell r="H78">
            <v>89</v>
          </cell>
          <cell r="I78">
            <v>42</v>
          </cell>
        </row>
        <row r="79">
          <cell r="B79">
            <v>3574</v>
          </cell>
          <cell r="D79">
            <v>0</v>
          </cell>
          <cell r="F79">
            <v>2589</v>
          </cell>
          <cell r="G79">
            <v>6385</v>
          </cell>
          <cell r="H79">
            <v>14900</v>
          </cell>
        </row>
        <row r="80">
          <cell r="B80">
            <v>0</v>
          </cell>
          <cell r="C80">
            <v>4</v>
          </cell>
          <cell r="D80">
            <v>0</v>
          </cell>
          <cell r="E80">
            <v>862</v>
          </cell>
          <cell r="F80">
            <v>185</v>
          </cell>
          <cell r="G80">
            <v>381</v>
          </cell>
          <cell r="H80">
            <v>0</v>
          </cell>
          <cell r="I80">
            <v>3</v>
          </cell>
        </row>
        <row r="81">
          <cell r="B81">
            <v>17128</v>
          </cell>
          <cell r="C81">
            <v>50</v>
          </cell>
          <cell r="D81">
            <v>1292</v>
          </cell>
          <cell r="E81">
            <v>120</v>
          </cell>
          <cell r="F81">
            <v>1015</v>
          </cell>
          <cell r="G81">
            <v>10713</v>
          </cell>
          <cell r="H81">
            <v>6358</v>
          </cell>
          <cell r="I81">
            <v>305</v>
          </cell>
        </row>
        <row r="82">
          <cell r="B82">
            <v>461</v>
          </cell>
          <cell r="C82">
            <v>4093</v>
          </cell>
          <cell r="D82">
            <v>110</v>
          </cell>
          <cell r="E82">
            <v>65</v>
          </cell>
          <cell r="F82">
            <v>8545</v>
          </cell>
          <cell r="G82">
            <v>166</v>
          </cell>
          <cell r="H82">
            <v>0</v>
          </cell>
          <cell r="I82">
            <v>750</v>
          </cell>
        </row>
        <row r="83">
          <cell r="B83">
            <v>1014</v>
          </cell>
          <cell r="C83">
            <v>1234</v>
          </cell>
          <cell r="D83">
            <v>16817</v>
          </cell>
          <cell r="E83">
            <v>510</v>
          </cell>
          <cell r="F83">
            <v>564</v>
          </cell>
          <cell r="G83">
            <v>2765</v>
          </cell>
          <cell r="H83">
            <v>219</v>
          </cell>
          <cell r="I83">
            <v>234</v>
          </cell>
        </row>
        <row r="84">
          <cell r="B84">
            <v>0</v>
          </cell>
          <cell r="C84">
            <v>10</v>
          </cell>
          <cell r="D84">
            <v>998</v>
          </cell>
          <cell r="E84">
            <v>0</v>
          </cell>
          <cell r="F84">
            <v>0</v>
          </cell>
          <cell r="G84">
            <v>293</v>
          </cell>
          <cell r="H84">
            <v>1085</v>
          </cell>
          <cell r="I84">
            <v>560</v>
          </cell>
        </row>
        <row r="85">
          <cell r="B85">
            <v>4639</v>
          </cell>
          <cell r="C85">
            <v>8716</v>
          </cell>
          <cell r="D85">
            <v>0</v>
          </cell>
          <cell r="E85">
            <v>3233</v>
          </cell>
          <cell r="F85">
            <v>18771</v>
          </cell>
          <cell r="G85">
            <v>3539</v>
          </cell>
          <cell r="H85">
            <v>25</v>
          </cell>
          <cell r="I85">
            <v>6938</v>
          </cell>
        </row>
        <row r="86">
          <cell r="B86">
            <v>98</v>
          </cell>
          <cell r="C86">
            <v>7793</v>
          </cell>
          <cell r="D86">
            <v>0</v>
          </cell>
          <cell r="E86">
            <v>0</v>
          </cell>
          <cell r="F86">
            <v>120</v>
          </cell>
          <cell r="G86">
            <v>0</v>
          </cell>
          <cell r="H86">
            <v>0</v>
          </cell>
          <cell r="I86">
            <v>18</v>
          </cell>
        </row>
        <row r="87">
          <cell r="B87">
            <v>397</v>
          </cell>
          <cell r="C87">
            <v>49</v>
          </cell>
          <cell r="D87">
            <v>0</v>
          </cell>
          <cell r="E87">
            <v>0</v>
          </cell>
          <cell r="F87">
            <v>330</v>
          </cell>
          <cell r="G87">
            <v>4697</v>
          </cell>
          <cell r="H87">
            <v>2</v>
          </cell>
          <cell r="I87">
            <v>600</v>
          </cell>
        </row>
        <row r="88">
          <cell r="B88">
            <v>27620</v>
          </cell>
          <cell r="C88">
            <v>8704</v>
          </cell>
          <cell r="D88">
            <v>136210</v>
          </cell>
          <cell r="E88">
            <v>1244</v>
          </cell>
          <cell r="F88">
            <v>24401</v>
          </cell>
          <cell r="G88">
            <v>104582</v>
          </cell>
          <cell r="H88">
            <v>22235</v>
          </cell>
          <cell r="I88">
            <v>906</v>
          </cell>
        </row>
        <row r="89">
          <cell r="B89">
            <v>147656</v>
          </cell>
          <cell r="C89">
            <v>161521</v>
          </cell>
          <cell r="D89">
            <v>12943</v>
          </cell>
          <cell r="E89">
            <v>179425</v>
          </cell>
          <cell r="F89">
            <v>32105</v>
          </cell>
          <cell r="G89">
            <v>138066</v>
          </cell>
          <cell r="H89">
            <v>23106</v>
          </cell>
          <cell r="I89">
            <v>9327</v>
          </cell>
        </row>
      </sheetData>
      <sheetData sheetId="3">
        <row r="56">
          <cell r="B56">
            <v>0</v>
          </cell>
          <cell r="C56">
            <v>0</v>
          </cell>
          <cell r="D56">
            <v>1021</v>
          </cell>
          <cell r="E56">
            <v>0</v>
          </cell>
          <cell r="F56">
            <v>1055</v>
          </cell>
          <cell r="G56">
            <v>0</v>
          </cell>
          <cell r="H56">
            <v>0</v>
          </cell>
          <cell r="I56">
            <v>183</v>
          </cell>
        </row>
        <row r="57">
          <cell r="B57">
            <v>835</v>
          </cell>
          <cell r="C57">
            <v>983</v>
          </cell>
          <cell r="D57">
            <v>1101</v>
          </cell>
          <cell r="E57">
            <v>1094</v>
          </cell>
          <cell r="F57">
            <v>3072</v>
          </cell>
          <cell r="G57">
            <v>2241</v>
          </cell>
          <cell r="H57">
            <v>7293</v>
          </cell>
          <cell r="I57">
            <v>1262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432</v>
          </cell>
          <cell r="H58">
            <v>0</v>
          </cell>
          <cell r="I58">
            <v>0</v>
          </cell>
        </row>
        <row r="59">
          <cell r="B59">
            <v>1520</v>
          </cell>
          <cell r="C59">
            <v>71780</v>
          </cell>
          <cell r="D59">
            <v>372</v>
          </cell>
          <cell r="E59">
            <v>1129</v>
          </cell>
          <cell r="F59">
            <v>8622</v>
          </cell>
          <cell r="G59">
            <v>19810</v>
          </cell>
          <cell r="H59">
            <v>460</v>
          </cell>
          <cell r="I59">
            <v>29735</v>
          </cell>
        </row>
        <row r="60">
          <cell r="B60">
            <v>0</v>
          </cell>
          <cell r="C60">
            <v>0</v>
          </cell>
          <cell r="D60">
            <v>517</v>
          </cell>
          <cell r="E60">
            <v>0</v>
          </cell>
          <cell r="F60">
            <v>25</v>
          </cell>
          <cell r="G60">
            <v>0</v>
          </cell>
          <cell r="H60">
            <v>155</v>
          </cell>
          <cell r="I60">
            <v>77</v>
          </cell>
        </row>
        <row r="61">
          <cell r="B61">
            <v>603</v>
          </cell>
          <cell r="C61">
            <v>186</v>
          </cell>
          <cell r="D61">
            <v>407</v>
          </cell>
          <cell r="E61">
            <v>879</v>
          </cell>
          <cell r="F61">
            <v>703</v>
          </cell>
          <cell r="G61">
            <v>759</v>
          </cell>
          <cell r="H61">
            <v>63856</v>
          </cell>
          <cell r="I61">
            <v>4049</v>
          </cell>
        </row>
        <row r="62">
          <cell r="B62">
            <v>107</v>
          </cell>
          <cell r="C62">
            <v>98</v>
          </cell>
          <cell r="D62">
            <v>0</v>
          </cell>
          <cell r="E62">
            <v>10</v>
          </cell>
          <cell r="F62">
            <v>135</v>
          </cell>
          <cell r="G62">
            <v>1837</v>
          </cell>
          <cell r="H62">
            <v>4939</v>
          </cell>
          <cell r="I62">
            <v>1957</v>
          </cell>
        </row>
        <row r="63">
          <cell r="B63">
            <v>42</v>
          </cell>
          <cell r="C63">
            <v>0</v>
          </cell>
          <cell r="D63">
            <v>0</v>
          </cell>
          <cell r="E63">
            <v>0</v>
          </cell>
          <cell r="F63">
            <v>5</v>
          </cell>
          <cell r="G63">
            <v>0</v>
          </cell>
          <cell r="H63">
            <v>5</v>
          </cell>
          <cell r="I63">
            <v>0</v>
          </cell>
        </row>
        <row r="64">
          <cell r="B64">
            <v>1992</v>
          </cell>
          <cell r="C64">
            <v>1724</v>
          </cell>
          <cell r="D64">
            <v>2050</v>
          </cell>
          <cell r="E64">
            <v>424</v>
          </cell>
          <cell r="F64">
            <v>2418</v>
          </cell>
          <cell r="G64">
            <v>28410</v>
          </cell>
          <cell r="H64">
            <v>26145</v>
          </cell>
          <cell r="I64">
            <v>3767</v>
          </cell>
        </row>
        <row r="65">
          <cell r="B65">
            <v>726</v>
          </cell>
          <cell r="C65">
            <v>325</v>
          </cell>
          <cell r="D65">
            <v>70</v>
          </cell>
          <cell r="E65">
            <v>1632</v>
          </cell>
          <cell r="F65">
            <v>697</v>
          </cell>
          <cell r="G65">
            <v>226</v>
          </cell>
          <cell r="H65">
            <v>645</v>
          </cell>
          <cell r="I65">
            <v>788</v>
          </cell>
        </row>
        <row r="66">
          <cell r="B66">
            <v>80</v>
          </cell>
          <cell r="C66">
            <v>1451</v>
          </cell>
          <cell r="D66">
            <v>0</v>
          </cell>
          <cell r="E66">
            <v>219</v>
          </cell>
          <cell r="F66">
            <v>6358</v>
          </cell>
          <cell r="G66">
            <v>606</v>
          </cell>
          <cell r="H66">
            <v>9</v>
          </cell>
          <cell r="I66">
            <v>979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3034</v>
          </cell>
          <cell r="F67">
            <v>230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591</v>
          </cell>
          <cell r="C68">
            <v>797</v>
          </cell>
          <cell r="D68">
            <v>23</v>
          </cell>
          <cell r="E68">
            <v>379</v>
          </cell>
          <cell r="F68">
            <v>5713</v>
          </cell>
          <cell r="G68">
            <v>1488</v>
          </cell>
          <cell r="H68">
            <v>14</v>
          </cell>
          <cell r="I68">
            <v>701</v>
          </cell>
        </row>
        <row r="69">
          <cell r="B69">
            <v>6540</v>
          </cell>
          <cell r="C69">
            <v>2888</v>
          </cell>
          <cell r="D69">
            <v>5621</v>
          </cell>
          <cell r="E69">
            <v>7387</v>
          </cell>
          <cell r="F69">
            <v>4224</v>
          </cell>
          <cell r="G69">
            <v>1305</v>
          </cell>
          <cell r="H69">
            <v>2562</v>
          </cell>
          <cell r="I69">
            <v>1933</v>
          </cell>
        </row>
        <row r="70">
          <cell r="B70">
            <v>1165</v>
          </cell>
          <cell r="C70">
            <v>128</v>
          </cell>
          <cell r="D70">
            <v>2638</v>
          </cell>
          <cell r="E70">
            <v>849</v>
          </cell>
          <cell r="F70">
            <v>1243</v>
          </cell>
          <cell r="G70">
            <v>859</v>
          </cell>
          <cell r="H70">
            <v>934</v>
          </cell>
          <cell r="I70">
            <v>277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85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2733</v>
          </cell>
          <cell r="C72">
            <v>3001</v>
          </cell>
          <cell r="D72">
            <v>518</v>
          </cell>
          <cell r="E72">
            <v>736</v>
          </cell>
          <cell r="F72">
            <v>648</v>
          </cell>
          <cell r="G72">
            <v>850</v>
          </cell>
          <cell r="H72">
            <v>1594</v>
          </cell>
          <cell r="I72">
            <v>1328</v>
          </cell>
        </row>
        <row r="73">
          <cell r="B73">
            <v>1546</v>
          </cell>
          <cell r="C73">
            <v>103</v>
          </cell>
          <cell r="D73">
            <v>1099</v>
          </cell>
          <cell r="E73">
            <v>1068</v>
          </cell>
          <cell r="F73">
            <v>142</v>
          </cell>
          <cell r="G73">
            <v>673</v>
          </cell>
          <cell r="H73">
            <v>337</v>
          </cell>
          <cell r="I73">
            <v>64</v>
          </cell>
        </row>
        <row r="74">
          <cell r="B74">
            <v>110</v>
          </cell>
          <cell r="C74">
            <v>0</v>
          </cell>
          <cell r="D74">
            <v>124</v>
          </cell>
          <cell r="E74">
            <v>8</v>
          </cell>
          <cell r="F74">
            <v>1104</v>
          </cell>
          <cell r="G74">
            <v>1170</v>
          </cell>
          <cell r="H74">
            <v>2087</v>
          </cell>
          <cell r="I74">
            <v>0</v>
          </cell>
        </row>
        <row r="75">
          <cell r="B75">
            <v>240</v>
          </cell>
          <cell r="C75">
            <v>124</v>
          </cell>
          <cell r="D75">
            <v>360</v>
          </cell>
          <cell r="E75">
            <v>229</v>
          </cell>
          <cell r="F75">
            <v>398</v>
          </cell>
          <cell r="G75">
            <v>14</v>
          </cell>
          <cell r="H75">
            <v>0</v>
          </cell>
          <cell r="I75">
            <v>51</v>
          </cell>
        </row>
        <row r="76">
          <cell r="B76">
            <v>2</v>
          </cell>
          <cell r="C76">
            <v>17</v>
          </cell>
          <cell r="D76">
            <v>0</v>
          </cell>
          <cell r="E76">
            <v>870</v>
          </cell>
          <cell r="F76">
            <v>225</v>
          </cell>
          <cell r="G76">
            <v>11</v>
          </cell>
          <cell r="H76">
            <v>0</v>
          </cell>
          <cell r="I76">
            <v>34</v>
          </cell>
        </row>
        <row r="77">
          <cell r="B77">
            <v>75</v>
          </cell>
          <cell r="C77">
            <v>0</v>
          </cell>
          <cell r="D77">
            <v>73</v>
          </cell>
          <cell r="E77">
            <v>3772</v>
          </cell>
          <cell r="F77">
            <v>10</v>
          </cell>
          <cell r="G77">
            <v>276</v>
          </cell>
          <cell r="H77">
            <v>334</v>
          </cell>
          <cell r="I77">
            <v>6075</v>
          </cell>
        </row>
        <row r="78">
          <cell r="B78">
            <v>766</v>
          </cell>
          <cell r="C78">
            <v>35</v>
          </cell>
          <cell r="D78">
            <v>26</v>
          </cell>
          <cell r="E78">
            <v>327</v>
          </cell>
          <cell r="F78">
            <v>653</v>
          </cell>
          <cell r="G78">
            <v>62</v>
          </cell>
          <cell r="H78">
            <v>0</v>
          </cell>
          <cell r="I78">
            <v>51</v>
          </cell>
        </row>
        <row r="79">
          <cell r="B79">
            <v>7142</v>
          </cell>
          <cell r="D79">
            <v>2050</v>
          </cell>
          <cell r="F79">
            <v>2982</v>
          </cell>
          <cell r="G79">
            <v>7764</v>
          </cell>
          <cell r="H79">
            <v>19900</v>
          </cell>
          <cell r="I79">
            <v>0</v>
          </cell>
        </row>
        <row r="80">
          <cell r="B80">
            <v>0</v>
          </cell>
          <cell r="C80">
            <v>3</v>
          </cell>
          <cell r="D80">
            <v>5</v>
          </cell>
          <cell r="E80">
            <v>862</v>
          </cell>
          <cell r="F80">
            <v>220</v>
          </cell>
          <cell r="G80">
            <v>164</v>
          </cell>
          <cell r="H80">
            <v>0</v>
          </cell>
          <cell r="I80">
            <v>2</v>
          </cell>
        </row>
        <row r="81">
          <cell r="B81">
            <v>8761</v>
          </cell>
          <cell r="C81">
            <v>0</v>
          </cell>
          <cell r="D81">
            <v>10</v>
          </cell>
          <cell r="E81">
            <v>120</v>
          </cell>
          <cell r="F81">
            <v>848</v>
          </cell>
          <cell r="G81">
            <v>833</v>
          </cell>
          <cell r="H81">
            <v>852</v>
          </cell>
          <cell r="I81">
            <v>90</v>
          </cell>
        </row>
        <row r="82">
          <cell r="B82">
            <v>436</v>
          </cell>
          <cell r="C82">
            <v>4418</v>
          </cell>
          <cell r="D82">
            <v>116</v>
          </cell>
          <cell r="E82">
            <v>152</v>
          </cell>
          <cell r="F82">
            <v>4510</v>
          </cell>
          <cell r="G82">
            <v>168</v>
          </cell>
          <cell r="H82">
            <v>0</v>
          </cell>
          <cell r="I82">
            <v>765</v>
          </cell>
        </row>
        <row r="83">
          <cell r="B83">
            <v>1033</v>
          </cell>
          <cell r="C83">
            <v>1346</v>
          </cell>
          <cell r="D83">
            <v>1795</v>
          </cell>
          <cell r="E83">
            <v>352</v>
          </cell>
          <cell r="F83">
            <v>245</v>
          </cell>
          <cell r="G83">
            <v>2569</v>
          </cell>
          <cell r="H83">
            <v>176</v>
          </cell>
          <cell r="I83">
            <v>205</v>
          </cell>
        </row>
        <row r="84">
          <cell r="B84">
            <v>70</v>
          </cell>
          <cell r="C84">
            <v>20</v>
          </cell>
          <cell r="D84">
            <v>245</v>
          </cell>
          <cell r="E84">
            <v>0</v>
          </cell>
          <cell r="F84">
            <v>0</v>
          </cell>
          <cell r="G84">
            <v>191</v>
          </cell>
          <cell r="H84">
            <v>820</v>
          </cell>
          <cell r="I84">
            <v>800</v>
          </cell>
        </row>
        <row r="85">
          <cell r="B85">
            <v>5808</v>
          </cell>
          <cell r="C85">
            <v>6098</v>
          </cell>
          <cell r="D85">
            <v>597</v>
          </cell>
          <cell r="E85">
            <v>3680</v>
          </cell>
          <cell r="F85">
            <v>17645</v>
          </cell>
          <cell r="G85">
            <v>3753</v>
          </cell>
          <cell r="H85">
            <v>72</v>
          </cell>
          <cell r="I85">
            <v>15805</v>
          </cell>
        </row>
        <row r="86">
          <cell r="B86">
            <v>166</v>
          </cell>
          <cell r="C86">
            <v>8077</v>
          </cell>
          <cell r="D86">
            <v>0</v>
          </cell>
          <cell r="E86">
            <v>207</v>
          </cell>
          <cell r="F86">
            <v>105</v>
          </cell>
          <cell r="G86">
            <v>0</v>
          </cell>
          <cell r="H86">
            <v>0</v>
          </cell>
          <cell r="I86">
            <v>38</v>
          </cell>
        </row>
        <row r="87">
          <cell r="B87">
            <v>717</v>
          </cell>
          <cell r="C87">
            <v>43</v>
          </cell>
          <cell r="D87">
            <v>0</v>
          </cell>
          <cell r="E87">
            <v>0</v>
          </cell>
          <cell r="F87">
            <v>460</v>
          </cell>
          <cell r="G87">
            <v>5526</v>
          </cell>
          <cell r="H87">
            <v>2</v>
          </cell>
          <cell r="I87">
            <v>1332</v>
          </cell>
        </row>
        <row r="88">
          <cell r="B88">
            <v>29591</v>
          </cell>
          <cell r="C88">
            <v>8780</v>
          </cell>
          <cell r="D88">
            <v>134634</v>
          </cell>
          <cell r="E88">
            <v>5375</v>
          </cell>
          <cell r="F88">
            <v>24095</v>
          </cell>
          <cell r="G88">
            <v>101040</v>
          </cell>
          <cell r="H88">
            <v>14727</v>
          </cell>
          <cell r="I88">
            <v>590</v>
          </cell>
        </row>
        <row r="89">
          <cell r="B89">
            <v>153365</v>
          </cell>
          <cell r="C89">
            <v>162333</v>
          </cell>
          <cell r="D89">
            <v>11901</v>
          </cell>
          <cell r="E89">
            <v>154914</v>
          </cell>
          <cell r="F89">
            <v>31613</v>
          </cell>
          <cell r="G89">
            <v>99419</v>
          </cell>
          <cell r="H89">
            <v>37812</v>
          </cell>
          <cell r="I89">
            <v>1338</v>
          </cell>
        </row>
      </sheetData>
      <sheetData sheetId="4">
        <row r="56">
          <cell r="B56">
            <v>0</v>
          </cell>
          <cell r="C56">
            <v>4734</v>
          </cell>
          <cell r="D56">
            <v>1110</v>
          </cell>
          <cell r="E56">
            <v>877</v>
          </cell>
          <cell r="F56">
            <v>0</v>
          </cell>
          <cell r="G56">
            <v>0</v>
          </cell>
          <cell r="H56">
            <v>2</v>
          </cell>
          <cell r="I56">
            <v>499</v>
          </cell>
        </row>
        <row r="57">
          <cell r="B57">
            <v>910</v>
          </cell>
          <cell r="C57">
            <v>554</v>
          </cell>
          <cell r="D57">
            <v>1261</v>
          </cell>
          <cell r="E57">
            <v>495</v>
          </cell>
          <cell r="F57">
            <v>3958</v>
          </cell>
          <cell r="G57">
            <v>1017</v>
          </cell>
          <cell r="H57">
            <v>1897</v>
          </cell>
          <cell r="I57">
            <v>1038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300</v>
          </cell>
          <cell r="H58">
            <v>0</v>
          </cell>
          <cell r="I58">
            <v>0</v>
          </cell>
        </row>
        <row r="59">
          <cell r="B59">
            <v>1520</v>
          </cell>
          <cell r="C59">
            <v>71784</v>
          </cell>
          <cell r="D59">
            <v>372</v>
          </cell>
          <cell r="E59">
            <v>1129</v>
          </cell>
          <cell r="F59">
            <v>8620</v>
          </cell>
          <cell r="G59">
            <v>19820</v>
          </cell>
          <cell r="H59">
            <v>642</v>
          </cell>
          <cell r="I59">
            <v>29734</v>
          </cell>
        </row>
        <row r="60">
          <cell r="B60">
            <v>0</v>
          </cell>
          <cell r="C60">
            <v>0</v>
          </cell>
          <cell r="D60">
            <v>186</v>
          </cell>
          <cell r="E60">
            <v>0</v>
          </cell>
          <cell r="F60">
            <v>0</v>
          </cell>
          <cell r="G60">
            <v>10</v>
          </cell>
          <cell r="H60">
            <v>157</v>
          </cell>
          <cell r="I60">
            <v>58</v>
          </cell>
        </row>
        <row r="61">
          <cell r="B61">
            <v>1330</v>
          </cell>
          <cell r="C61">
            <v>337</v>
          </cell>
          <cell r="D61">
            <v>651</v>
          </cell>
          <cell r="E61">
            <v>2714</v>
          </cell>
          <cell r="F61">
            <v>2304</v>
          </cell>
          <cell r="G61">
            <v>1452</v>
          </cell>
          <cell r="H61">
            <v>72983</v>
          </cell>
          <cell r="I61">
            <v>7837</v>
          </cell>
        </row>
        <row r="62">
          <cell r="B62">
            <v>210</v>
          </cell>
          <cell r="C62">
            <v>80</v>
          </cell>
          <cell r="D62">
            <v>400</v>
          </cell>
          <cell r="E62">
            <v>0</v>
          </cell>
          <cell r="F62">
            <v>90</v>
          </cell>
          <cell r="G62">
            <v>4057</v>
          </cell>
          <cell r="H62">
            <v>14555</v>
          </cell>
          <cell r="I62">
            <v>11340</v>
          </cell>
        </row>
        <row r="63">
          <cell r="B63">
            <v>63</v>
          </cell>
          <cell r="C63">
            <v>0</v>
          </cell>
          <cell r="D63">
            <v>0</v>
          </cell>
          <cell r="E63">
            <v>0</v>
          </cell>
          <cell r="F63">
            <v>10</v>
          </cell>
          <cell r="G63">
            <v>167</v>
          </cell>
          <cell r="H63">
            <v>136</v>
          </cell>
          <cell r="I63">
            <v>0</v>
          </cell>
        </row>
        <row r="64">
          <cell r="B64">
            <v>3166</v>
          </cell>
          <cell r="C64">
            <v>1252</v>
          </cell>
          <cell r="D64">
            <v>1772</v>
          </cell>
          <cell r="E64">
            <v>695</v>
          </cell>
          <cell r="F64">
            <v>2415</v>
          </cell>
          <cell r="G64">
            <v>19613</v>
          </cell>
          <cell r="H64">
            <v>10874</v>
          </cell>
          <cell r="I64">
            <v>1851</v>
          </cell>
        </row>
        <row r="65">
          <cell r="B65">
            <v>1677</v>
          </cell>
          <cell r="C65">
            <v>1015</v>
          </cell>
          <cell r="D65">
            <v>67</v>
          </cell>
          <cell r="E65">
            <v>1607</v>
          </cell>
          <cell r="F65">
            <v>926</v>
          </cell>
          <cell r="G65">
            <v>152</v>
          </cell>
          <cell r="H65">
            <v>374</v>
          </cell>
          <cell r="I65">
            <v>558</v>
          </cell>
        </row>
        <row r="66">
          <cell r="B66">
            <v>113</v>
          </cell>
          <cell r="C66">
            <v>701</v>
          </cell>
          <cell r="D66">
            <v>92</v>
          </cell>
          <cell r="E66">
            <v>45</v>
          </cell>
          <cell r="F66">
            <v>2311</v>
          </cell>
          <cell r="G66">
            <v>880</v>
          </cell>
          <cell r="H66">
            <v>4</v>
          </cell>
          <cell r="I66">
            <v>674</v>
          </cell>
        </row>
        <row r="67">
          <cell r="B67">
            <v>0</v>
          </cell>
          <cell r="C67">
            <v>0</v>
          </cell>
          <cell r="D67">
            <v>426</v>
          </cell>
          <cell r="E67">
            <v>2022</v>
          </cell>
          <cell r="F67">
            <v>255</v>
          </cell>
          <cell r="G67">
            <v>0</v>
          </cell>
          <cell r="H67">
            <v>30</v>
          </cell>
          <cell r="I67">
            <v>0</v>
          </cell>
        </row>
        <row r="68">
          <cell r="B68">
            <v>560</v>
          </cell>
          <cell r="C68">
            <v>907</v>
          </cell>
          <cell r="D68">
            <v>39</v>
          </cell>
          <cell r="E68">
            <v>323</v>
          </cell>
          <cell r="F68">
            <v>2137</v>
          </cell>
          <cell r="G68">
            <v>1321</v>
          </cell>
          <cell r="H68">
            <v>3</v>
          </cell>
          <cell r="I68">
            <v>693</v>
          </cell>
        </row>
        <row r="69">
          <cell r="B69">
            <v>5627</v>
          </cell>
          <cell r="C69">
            <v>2829</v>
          </cell>
          <cell r="D69">
            <v>4922</v>
          </cell>
          <cell r="E69">
            <v>4927</v>
          </cell>
          <cell r="F69">
            <v>3483</v>
          </cell>
          <cell r="G69">
            <v>1185</v>
          </cell>
          <cell r="H69">
            <v>2108</v>
          </cell>
          <cell r="I69">
            <v>1582</v>
          </cell>
        </row>
        <row r="70">
          <cell r="B70">
            <v>1442</v>
          </cell>
          <cell r="C70">
            <v>381</v>
          </cell>
          <cell r="D70">
            <v>3436</v>
          </cell>
          <cell r="E70">
            <v>574</v>
          </cell>
          <cell r="F70">
            <v>705</v>
          </cell>
          <cell r="G70">
            <v>966</v>
          </cell>
          <cell r="H70">
            <v>1558</v>
          </cell>
          <cell r="I70">
            <v>206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805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3480</v>
          </cell>
          <cell r="C72">
            <v>2546</v>
          </cell>
          <cell r="D72">
            <v>564</v>
          </cell>
          <cell r="E72">
            <v>176</v>
          </cell>
          <cell r="F72">
            <v>1030</v>
          </cell>
          <cell r="G72">
            <v>515</v>
          </cell>
          <cell r="H72">
            <v>435</v>
          </cell>
          <cell r="I72">
            <v>1179</v>
          </cell>
        </row>
        <row r="73">
          <cell r="B73">
            <v>1743</v>
          </cell>
          <cell r="C73">
            <v>125</v>
          </cell>
          <cell r="D73">
            <v>1429</v>
          </cell>
          <cell r="E73">
            <v>1073</v>
          </cell>
          <cell r="F73">
            <v>267</v>
          </cell>
          <cell r="G73">
            <v>273</v>
          </cell>
          <cell r="H73">
            <v>735</v>
          </cell>
          <cell r="I73">
            <v>64</v>
          </cell>
        </row>
        <row r="74">
          <cell r="B74">
            <v>100</v>
          </cell>
          <cell r="C74">
            <v>12</v>
          </cell>
          <cell r="D74">
            <v>38</v>
          </cell>
          <cell r="E74">
            <v>37</v>
          </cell>
          <cell r="F74">
            <v>2236</v>
          </cell>
          <cell r="G74">
            <v>325</v>
          </cell>
          <cell r="H74">
            <v>1915</v>
          </cell>
          <cell r="I74">
            <v>6</v>
          </cell>
        </row>
        <row r="75">
          <cell r="B75">
            <v>255</v>
          </cell>
          <cell r="C75">
            <v>35</v>
          </cell>
          <cell r="D75">
            <v>139</v>
          </cell>
          <cell r="E75">
            <v>200</v>
          </cell>
          <cell r="F75">
            <v>263</v>
          </cell>
          <cell r="G75">
            <v>23</v>
          </cell>
          <cell r="H75">
            <v>127</v>
          </cell>
          <cell r="I75">
            <v>99</v>
          </cell>
        </row>
        <row r="76">
          <cell r="B76">
            <v>36</v>
          </cell>
          <cell r="C76">
            <v>41</v>
          </cell>
          <cell r="D76">
            <v>0</v>
          </cell>
          <cell r="E76">
            <v>433</v>
          </cell>
          <cell r="F76">
            <v>295</v>
          </cell>
          <cell r="G76">
            <v>44</v>
          </cell>
          <cell r="H76">
            <v>15</v>
          </cell>
          <cell r="I76">
            <v>5</v>
          </cell>
        </row>
        <row r="77">
          <cell r="B77">
            <v>78</v>
          </cell>
          <cell r="C77">
            <v>0</v>
          </cell>
          <cell r="D77">
            <v>5</v>
          </cell>
          <cell r="E77">
            <v>6741</v>
          </cell>
          <cell r="F77">
            <v>30</v>
          </cell>
          <cell r="G77">
            <v>581</v>
          </cell>
          <cell r="H77">
            <v>306</v>
          </cell>
          <cell r="I77">
            <v>0</v>
          </cell>
        </row>
        <row r="78">
          <cell r="B78">
            <v>786</v>
          </cell>
          <cell r="C78">
            <v>42</v>
          </cell>
          <cell r="D78">
            <v>0</v>
          </cell>
          <cell r="E78">
            <v>124</v>
          </cell>
          <cell r="F78">
            <v>554</v>
          </cell>
          <cell r="G78">
            <v>67</v>
          </cell>
          <cell r="H78">
            <v>265</v>
          </cell>
          <cell r="I78">
            <v>39</v>
          </cell>
        </row>
        <row r="79">
          <cell r="B79">
            <v>7142</v>
          </cell>
          <cell r="D79">
            <v>1550</v>
          </cell>
          <cell r="E79">
            <v>0</v>
          </cell>
          <cell r="F79">
            <v>1392</v>
          </cell>
          <cell r="G79">
            <v>7153</v>
          </cell>
          <cell r="H79">
            <v>7435</v>
          </cell>
          <cell r="I79">
            <v>0</v>
          </cell>
        </row>
        <row r="80">
          <cell r="B80">
            <v>0</v>
          </cell>
          <cell r="C80">
            <v>21</v>
          </cell>
          <cell r="D80">
            <v>9</v>
          </cell>
          <cell r="E80">
            <v>643</v>
          </cell>
          <cell r="F80">
            <v>325</v>
          </cell>
          <cell r="G80">
            <v>58</v>
          </cell>
          <cell r="H80">
            <v>73</v>
          </cell>
          <cell r="I80">
            <v>40</v>
          </cell>
        </row>
        <row r="81">
          <cell r="B81">
            <v>70</v>
          </cell>
          <cell r="C81">
            <v>0</v>
          </cell>
          <cell r="D81">
            <v>0</v>
          </cell>
          <cell r="E81">
            <v>120</v>
          </cell>
          <cell r="F81">
            <v>155</v>
          </cell>
          <cell r="G81">
            <v>960</v>
          </cell>
          <cell r="H81">
            <v>757</v>
          </cell>
          <cell r="I81">
            <v>0</v>
          </cell>
        </row>
        <row r="82">
          <cell r="B82">
            <v>489</v>
          </cell>
          <cell r="C82">
            <v>2691</v>
          </cell>
          <cell r="D82">
            <v>98</v>
          </cell>
          <cell r="E82">
            <v>62</v>
          </cell>
          <cell r="F82">
            <v>600</v>
          </cell>
          <cell r="G82">
            <v>391</v>
          </cell>
          <cell r="H82">
            <v>0</v>
          </cell>
          <cell r="I82">
            <v>1013</v>
          </cell>
        </row>
        <row r="83">
          <cell r="B83">
            <v>1012</v>
          </cell>
          <cell r="C83">
            <v>1307</v>
          </cell>
          <cell r="D83">
            <v>2326</v>
          </cell>
          <cell r="E83">
            <v>297</v>
          </cell>
          <cell r="F83">
            <v>345</v>
          </cell>
          <cell r="G83">
            <v>2703</v>
          </cell>
          <cell r="H83">
            <v>68</v>
          </cell>
          <cell r="I83">
            <v>315</v>
          </cell>
        </row>
        <row r="84">
          <cell r="B84">
            <v>50</v>
          </cell>
          <cell r="C84">
            <v>15</v>
          </cell>
          <cell r="D84">
            <v>42</v>
          </cell>
          <cell r="E84">
            <v>0</v>
          </cell>
          <cell r="F84">
            <v>35</v>
          </cell>
          <cell r="G84">
            <v>948</v>
          </cell>
          <cell r="H84">
            <v>1565</v>
          </cell>
          <cell r="I84">
            <v>900</v>
          </cell>
        </row>
        <row r="85">
          <cell r="B85">
            <v>5501</v>
          </cell>
          <cell r="C85">
            <v>3370</v>
          </cell>
          <cell r="D85">
            <v>510</v>
          </cell>
          <cell r="E85">
            <v>3075</v>
          </cell>
          <cell r="F85">
            <v>14242</v>
          </cell>
          <cell r="G85">
            <v>5723</v>
          </cell>
          <cell r="H85">
            <v>16</v>
          </cell>
          <cell r="I85">
            <v>12536</v>
          </cell>
        </row>
        <row r="86">
          <cell r="B86">
            <v>105</v>
          </cell>
          <cell r="C86">
            <v>8415</v>
          </cell>
          <cell r="D86">
            <v>0</v>
          </cell>
          <cell r="E86">
            <v>120</v>
          </cell>
          <cell r="F86">
            <v>690</v>
          </cell>
          <cell r="G86">
            <v>0</v>
          </cell>
          <cell r="H86">
            <v>0</v>
          </cell>
          <cell r="I86">
            <v>163</v>
          </cell>
        </row>
        <row r="87">
          <cell r="B87">
            <v>98</v>
          </cell>
          <cell r="C87">
            <v>51</v>
          </cell>
          <cell r="D87">
            <v>0</v>
          </cell>
          <cell r="E87">
            <v>0</v>
          </cell>
          <cell r="F87">
            <v>725</v>
          </cell>
          <cell r="G87">
            <v>5673</v>
          </cell>
          <cell r="H87">
            <v>12</v>
          </cell>
          <cell r="I87">
            <v>1105</v>
          </cell>
        </row>
        <row r="88">
          <cell r="B88">
            <v>30564</v>
          </cell>
          <cell r="C88">
            <v>8829</v>
          </cell>
          <cell r="D88">
            <v>150501</v>
          </cell>
          <cell r="E88">
            <v>4213</v>
          </cell>
          <cell r="F88">
            <v>24475</v>
          </cell>
          <cell r="G88">
            <v>70435</v>
          </cell>
          <cell r="H88">
            <v>18153</v>
          </cell>
          <cell r="I88">
            <v>904</v>
          </cell>
        </row>
        <row r="89">
          <cell r="B89">
            <v>136574</v>
          </cell>
          <cell r="C89">
            <v>162249</v>
          </cell>
          <cell r="D89">
            <v>17685</v>
          </cell>
          <cell r="E89">
            <v>173947</v>
          </cell>
          <cell r="F89">
            <v>35202</v>
          </cell>
          <cell r="G89">
            <v>99862</v>
          </cell>
          <cell r="H89">
            <v>30422</v>
          </cell>
          <cell r="I89">
            <v>5298</v>
          </cell>
        </row>
      </sheetData>
      <sheetData sheetId="5">
        <row r="56">
          <cell r="B56">
            <v>0</v>
          </cell>
          <cell r="C56">
            <v>99349</v>
          </cell>
          <cell r="D56">
            <v>845</v>
          </cell>
          <cell r="E56">
            <v>12898</v>
          </cell>
          <cell r="F56">
            <v>450</v>
          </cell>
          <cell r="G56">
            <v>0</v>
          </cell>
          <cell r="H56">
            <v>5</v>
          </cell>
          <cell r="I56">
            <v>1328</v>
          </cell>
        </row>
        <row r="57">
          <cell r="B57">
            <v>5096</v>
          </cell>
          <cell r="C57">
            <v>729</v>
          </cell>
          <cell r="D57">
            <v>1093</v>
          </cell>
          <cell r="E57">
            <v>722</v>
          </cell>
          <cell r="F57">
            <v>3390</v>
          </cell>
          <cell r="G57">
            <v>993</v>
          </cell>
          <cell r="H57">
            <v>1036</v>
          </cell>
          <cell r="I57">
            <v>1255</v>
          </cell>
        </row>
        <row r="58">
          <cell r="G58">
            <v>1050</v>
          </cell>
        </row>
        <row r="59">
          <cell r="B59">
            <v>1571</v>
          </cell>
          <cell r="C59">
            <v>71787</v>
          </cell>
          <cell r="D59">
            <v>394</v>
          </cell>
          <cell r="E59">
            <v>1128</v>
          </cell>
          <cell r="F59">
            <v>8671</v>
          </cell>
          <cell r="G59">
            <v>19872</v>
          </cell>
          <cell r="H59">
            <v>693</v>
          </cell>
          <cell r="I59">
            <v>29736</v>
          </cell>
        </row>
        <row r="60">
          <cell r="B60">
            <v>0</v>
          </cell>
          <cell r="C60">
            <v>20</v>
          </cell>
          <cell r="D60">
            <v>336</v>
          </cell>
          <cell r="E60">
            <v>0</v>
          </cell>
          <cell r="F60">
            <v>0</v>
          </cell>
          <cell r="G60">
            <v>0</v>
          </cell>
          <cell r="H60">
            <v>1311</v>
          </cell>
          <cell r="I60">
            <v>20</v>
          </cell>
        </row>
        <row r="61">
          <cell r="B61">
            <v>8500</v>
          </cell>
          <cell r="C61">
            <v>2118</v>
          </cell>
          <cell r="D61">
            <v>4188</v>
          </cell>
          <cell r="E61">
            <v>431</v>
          </cell>
          <cell r="F61">
            <v>1415</v>
          </cell>
          <cell r="G61">
            <v>1035</v>
          </cell>
          <cell r="H61">
            <v>853</v>
          </cell>
          <cell r="I61">
            <v>2645</v>
          </cell>
        </row>
        <row r="62">
          <cell r="B62">
            <v>420</v>
          </cell>
          <cell r="C62">
            <v>3361</v>
          </cell>
          <cell r="D62">
            <v>27</v>
          </cell>
          <cell r="E62">
            <v>246</v>
          </cell>
          <cell r="F62">
            <v>167</v>
          </cell>
          <cell r="G62">
            <v>157</v>
          </cell>
          <cell r="H62">
            <v>3042</v>
          </cell>
          <cell r="I62">
            <v>1211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36</v>
          </cell>
          <cell r="H63">
            <v>281</v>
          </cell>
          <cell r="I63">
            <v>15</v>
          </cell>
        </row>
        <row r="64">
          <cell r="B64">
            <v>1761</v>
          </cell>
          <cell r="C64">
            <v>891</v>
          </cell>
          <cell r="D64">
            <v>1537</v>
          </cell>
          <cell r="E64">
            <v>415</v>
          </cell>
          <cell r="F64">
            <v>2093</v>
          </cell>
          <cell r="G64">
            <v>7440</v>
          </cell>
          <cell r="H64">
            <v>12133</v>
          </cell>
          <cell r="I64">
            <v>1241</v>
          </cell>
        </row>
        <row r="65">
          <cell r="B65">
            <v>1170</v>
          </cell>
          <cell r="C65">
            <v>1321</v>
          </cell>
          <cell r="D65">
            <v>209</v>
          </cell>
          <cell r="E65">
            <v>2011</v>
          </cell>
          <cell r="F65">
            <v>2401</v>
          </cell>
          <cell r="G65">
            <v>534</v>
          </cell>
          <cell r="H65">
            <v>291</v>
          </cell>
          <cell r="I65">
            <v>535</v>
          </cell>
        </row>
        <row r="66">
          <cell r="B66">
            <v>45</v>
          </cell>
          <cell r="C66">
            <v>1836</v>
          </cell>
          <cell r="D66">
            <v>76</v>
          </cell>
          <cell r="E66">
            <v>33</v>
          </cell>
          <cell r="F66">
            <v>1518</v>
          </cell>
          <cell r="G66">
            <v>260</v>
          </cell>
          <cell r="H66">
            <v>1</v>
          </cell>
          <cell r="I66">
            <v>801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2563</v>
          </cell>
          <cell r="F67">
            <v>535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460</v>
          </cell>
          <cell r="C68">
            <v>1412</v>
          </cell>
          <cell r="D68">
            <v>22</v>
          </cell>
          <cell r="E68">
            <v>366</v>
          </cell>
          <cell r="F68">
            <v>2209</v>
          </cell>
          <cell r="G68">
            <v>730</v>
          </cell>
          <cell r="H68">
            <v>4</v>
          </cell>
          <cell r="I68">
            <v>1012</v>
          </cell>
        </row>
        <row r="69">
          <cell r="B69">
            <v>7021</v>
          </cell>
          <cell r="C69">
            <v>6152</v>
          </cell>
          <cell r="D69">
            <v>4036</v>
          </cell>
          <cell r="E69">
            <v>4693</v>
          </cell>
          <cell r="F69">
            <v>2445</v>
          </cell>
          <cell r="G69">
            <v>781</v>
          </cell>
          <cell r="H69">
            <v>2415</v>
          </cell>
          <cell r="I69">
            <v>1479</v>
          </cell>
        </row>
        <row r="70">
          <cell r="B70">
            <v>1177</v>
          </cell>
          <cell r="C70">
            <v>240</v>
          </cell>
          <cell r="D70">
            <v>4533</v>
          </cell>
          <cell r="E70">
            <v>602</v>
          </cell>
          <cell r="F70">
            <v>589</v>
          </cell>
          <cell r="G70">
            <v>887</v>
          </cell>
          <cell r="H70">
            <v>1460</v>
          </cell>
          <cell r="I70">
            <v>225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2391</v>
          </cell>
          <cell r="F71">
            <v>0</v>
          </cell>
          <cell r="G71">
            <v>0</v>
          </cell>
          <cell r="H71">
            <v>29</v>
          </cell>
          <cell r="I71">
            <v>0</v>
          </cell>
        </row>
        <row r="72">
          <cell r="B72">
            <v>3642</v>
          </cell>
          <cell r="C72">
            <v>776</v>
          </cell>
          <cell r="D72">
            <v>329</v>
          </cell>
          <cell r="E72">
            <v>218</v>
          </cell>
          <cell r="F72">
            <v>1819</v>
          </cell>
          <cell r="G72">
            <v>410</v>
          </cell>
          <cell r="H72">
            <v>90</v>
          </cell>
          <cell r="I72">
            <v>969</v>
          </cell>
        </row>
        <row r="73">
          <cell r="B73">
            <v>1716</v>
          </cell>
          <cell r="C73">
            <v>150</v>
          </cell>
          <cell r="D73">
            <v>1838</v>
          </cell>
          <cell r="E73">
            <v>1503</v>
          </cell>
          <cell r="F73">
            <v>343</v>
          </cell>
          <cell r="G73">
            <v>289</v>
          </cell>
          <cell r="H73">
            <v>867</v>
          </cell>
          <cell r="I73">
            <v>90</v>
          </cell>
        </row>
        <row r="74">
          <cell r="B74">
            <v>7</v>
          </cell>
          <cell r="C74">
            <v>31</v>
          </cell>
          <cell r="D74">
            <v>46</v>
          </cell>
          <cell r="E74">
            <v>315</v>
          </cell>
          <cell r="F74">
            <v>2611</v>
          </cell>
          <cell r="G74">
            <v>527</v>
          </cell>
          <cell r="H74">
            <v>2821</v>
          </cell>
          <cell r="I74">
            <v>46</v>
          </cell>
        </row>
        <row r="75">
          <cell r="B75">
            <v>266</v>
          </cell>
          <cell r="C75">
            <v>42</v>
          </cell>
          <cell r="D75">
            <v>176</v>
          </cell>
          <cell r="E75">
            <v>214</v>
          </cell>
          <cell r="F75">
            <v>306</v>
          </cell>
          <cell r="G75">
            <v>75</v>
          </cell>
          <cell r="H75">
            <v>4</v>
          </cell>
          <cell r="I75">
            <v>59</v>
          </cell>
        </row>
        <row r="76">
          <cell r="B76">
            <v>0</v>
          </cell>
          <cell r="C76">
            <v>30</v>
          </cell>
          <cell r="D76">
            <v>0</v>
          </cell>
          <cell r="E76">
            <v>1005</v>
          </cell>
          <cell r="F76">
            <v>360</v>
          </cell>
          <cell r="G76">
            <v>2</v>
          </cell>
          <cell r="H76">
            <v>0</v>
          </cell>
          <cell r="I76">
            <v>95</v>
          </cell>
        </row>
        <row r="77">
          <cell r="B77">
            <v>81</v>
          </cell>
          <cell r="C77">
            <v>0</v>
          </cell>
          <cell r="D77">
            <v>7</v>
          </cell>
          <cell r="E77">
            <v>5762</v>
          </cell>
          <cell r="F77">
            <v>0</v>
          </cell>
          <cell r="G77">
            <v>634</v>
          </cell>
          <cell r="H77">
            <v>0</v>
          </cell>
          <cell r="I77">
            <v>19</v>
          </cell>
        </row>
        <row r="78">
          <cell r="B78">
            <v>725</v>
          </cell>
          <cell r="C78">
            <v>78</v>
          </cell>
          <cell r="D78">
            <v>42</v>
          </cell>
          <cell r="E78">
            <v>155</v>
          </cell>
          <cell r="F78">
            <v>511</v>
          </cell>
          <cell r="G78">
            <v>20</v>
          </cell>
          <cell r="H78">
            <v>38</v>
          </cell>
          <cell r="I78">
            <v>52</v>
          </cell>
        </row>
        <row r="79">
          <cell r="B79">
            <v>2142</v>
          </cell>
          <cell r="D79">
            <v>400</v>
          </cell>
          <cell r="F79">
            <v>22</v>
          </cell>
          <cell r="G79">
            <v>1236</v>
          </cell>
          <cell r="H79">
            <v>5840</v>
          </cell>
        </row>
        <row r="80">
          <cell r="B80">
            <v>2</v>
          </cell>
          <cell r="C80">
            <v>15</v>
          </cell>
          <cell r="D80">
            <v>40</v>
          </cell>
          <cell r="E80">
            <v>699</v>
          </cell>
          <cell r="F80">
            <v>180</v>
          </cell>
          <cell r="G80">
            <v>146</v>
          </cell>
          <cell r="H80">
            <v>0</v>
          </cell>
          <cell r="I80">
            <v>8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120</v>
          </cell>
          <cell r="F81">
            <v>0</v>
          </cell>
          <cell r="G81">
            <v>368</v>
          </cell>
          <cell r="H81">
            <v>0</v>
          </cell>
          <cell r="I81">
            <v>0</v>
          </cell>
        </row>
        <row r="82">
          <cell r="B82">
            <v>464</v>
          </cell>
          <cell r="C82">
            <v>4804</v>
          </cell>
          <cell r="D82">
            <v>98</v>
          </cell>
          <cell r="E82">
            <v>26</v>
          </cell>
          <cell r="F82">
            <v>1200</v>
          </cell>
          <cell r="G82">
            <v>391</v>
          </cell>
          <cell r="H82">
            <v>0</v>
          </cell>
          <cell r="I82">
            <v>2038</v>
          </cell>
        </row>
        <row r="83">
          <cell r="B83">
            <v>832</v>
          </cell>
          <cell r="C83">
            <v>1367</v>
          </cell>
          <cell r="D83">
            <v>2331</v>
          </cell>
          <cell r="E83">
            <v>263</v>
          </cell>
          <cell r="F83">
            <v>395</v>
          </cell>
          <cell r="G83">
            <v>2005</v>
          </cell>
          <cell r="H83">
            <v>33</v>
          </cell>
          <cell r="I83">
            <v>368</v>
          </cell>
        </row>
        <row r="84">
          <cell r="B84">
            <v>0</v>
          </cell>
          <cell r="C84">
            <v>0</v>
          </cell>
          <cell r="D84">
            <v>148</v>
          </cell>
          <cell r="E84">
            <v>0</v>
          </cell>
          <cell r="F84">
            <v>30</v>
          </cell>
          <cell r="G84">
            <v>492</v>
          </cell>
          <cell r="H84">
            <v>0</v>
          </cell>
          <cell r="I84">
            <v>3200</v>
          </cell>
        </row>
        <row r="85">
          <cell r="B85">
            <v>5450</v>
          </cell>
          <cell r="C85">
            <v>918</v>
          </cell>
          <cell r="D85">
            <v>4</v>
          </cell>
          <cell r="E85">
            <v>917</v>
          </cell>
          <cell r="F85">
            <v>8100</v>
          </cell>
          <cell r="G85">
            <v>5578</v>
          </cell>
          <cell r="H85">
            <v>0</v>
          </cell>
          <cell r="I85">
            <v>17726</v>
          </cell>
        </row>
        <row r="86">
          <cell r="B86">
            <v>45</v>
          </cell>
          <cell r="C86">
            <v>9143</v>
          </cell>
          <cell r="D86">
            <v>0</v>
          </cell>
          <cell r="E86">
            <v>205</v>
          </cell>
          <cell r="F86">
            <v>0</v>
          </cell>
          <cell r="G86">
            <v>0</v>
          </cell>
          <cell r="H86">
            <v>0</v>
          </cell>
          <cell r="I86">
            <v>41</v>
          </cell>
        </row>
        <row r="87">
          <cell r="B87">
            <v>8</v>
          </cell>
          <cell r="C87">
            <v>0</v>
          </cell>
          <cell r="D87">
            <v>0</v>
          </cell>
          <cell r="E87">
            <v>90</v>
          </cell>
          <cell r="F87">
            <v>100</v>
          </cell>
          <cell r="G87">
            <v>6143</v>
          </cell>
          <cell r="H87">
            <v>0</v>
          </cell>
          <cell r="I87">
            <v>900</v>
          </cell>
        </row>
        <row r="88">
          <cell r="B88">
            <v>30454</v>
          </cell>
          <cell r="C88">
            <v>8881</v>
          </cell>
          <cell r="D88">
            <v>149638</v>
          </cell>
          <cell r="E88">
            <v>4659</v>
          </cell>
          <cell r="F88">
            <v>11394</v>
          </cell>
          <cell r="G88">
            <v>70568</v>
          </cell>
          <cell r="H88">
            <v>18472</v>
          </cell>
          <cell r="I88">
            <v>950</v>
          </cell>
        </row>
        <row r="89">
          <cell r="B89">
            <v>139464</v>
          </cell>
          <cell r="C89">
            <v>163139</v>
          </cell>
          <cell r="D89">
            <v>14621</v>
          </cell>
          <cell r="E89">
            <v>174202</v>
          </cell>
          <cell r="F89">
            <v>20705</v>
          </cell>
          <cell r="G89">
            <v>100226</v>
          </cell>
          <cell r="H89">
            <v>30541</v>
          </cell>
          <cell r="I89">
            <v>9597</v>
          </cell>
        </row>
      </sheetData>
      <sheetData sheetId="6">
        <row r="57">
          <cell r="B57">
            <v>1554</v>
          </cell>
          <cell r="C57">
            <v>228164</v>
          </cell>
          <cell r="D57">
            <v>38669</v>
          </cell>
          <cell r="E57">
            <v>58786</v>
          </cell>
          <cell r="F57">
            <v>100</v>
          </cell>
          <cell r="G57">
            <v>0</v>
          </cell>
          <cell r="H57">
            <v>1279</v>
          </cell>
          <cell r="I57">
            <v>4212</v>
          </cell>
        </row>
        <row r="58">
          <cell r="B58">
            <v>5251</v>
          </cell>
          <cell r="C58">
            <v>920</v>
          </cell>
          <cell r="D58">
            <v>530</v>
          </cell>
          <cell r="E58">
            <v>1404</v>
          </cell>
          <cell r="F58">
            <v>2098</v>
          </cell>
          <cell r="G58">
            <v>1433</v>
          </cell>
          <cell r="H58">
            <v>1348</v>
          </cell>
          <cell r="I58">
            <v>1630</v>
          </cell>
        </row>
        <row r="60">
          <cell r="B60">
            <v>1528</v>
          </cell>
          <cell r="C60">
            <v>71787</v>
          </cell>
          <cell r="D60">
            <v>382</v>
          </cell>
          <cell r="E60">
            <v>1168</v>
          </cell>
          <cell r="F60">
            <v>8622</v>
          </cell>
          <cell r="G60">
            <v>19822</v>
          </cell>
          <cell r="H60">
            <v>683</v>
          </cell>
          <cell r="I60">
            <v>29786</v>
          </cell>
        </row>
        <row r="61">
          <cell r="B61">
            <v>0</v>
          </cell>
          <cell r="C61">
            <v>26</v>
          </cell>
          <cell r="D61">
            <v>0</v>
          </cell>
          <cell r="E61">
            <v>0</v>
          </cell>
          <cell r="F61">
            <v>15</v>
          </cell>
          <cell r="G61">
            <v>0</v>
          </cell>
          <cell r="H61">
            <v>2446</v>
          </cell>
          <cell r="I61">
            <v>55</v>
          </cell>
        </row>
        <row r="62">
          <cell r="B62">
            <v>1107</v>
          </cell>
          <cell r="C62">
            <v>296</v>
          </cell>
          <cell r="D62">
            <v>379</v>
          </cell>
          <cell r="E62">
            <v>1496</v>
          </cell>
          <cell r="F62">
            <v>4173</v>
          </cell>
          <cell r="G62">
            <v>318</v>
          </cell>
          <cell r="H62">
            <v>403</v>
          </cell>
          <cell r="I62">
            <v>568</v>
          </cell>
        </row>
        <row r="63">
          <cell r="B63">
            <v>95</v>
          </cell>
          <cell r="C63">
            <v>331</v>
          </cell>
          <cell r="D63">
            <v>84</v>
          </cell>
          <cell r="E63">
            <v>28</v>
          </cell>
          <cell r="F63">
            <v>157</v>
          </cell>
          <cell r="G63">
            <v>10</v>
          </cell>
          <cell r="H63">
            <v>152</v>
          </cell>
          <cell r="I63">
            <v>68</v>
          </cell>
        </row>
        <row r="64">
          <cell r="B64">
            <v>75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30</v>
          </cell>
        </row>
        <row r="65">
          <cell r="B65">
            <v>2038</v>
          </cell>
          <cell r="C65">
            <v>608</v>
          </cell>
          <cell r="D65">
            <v>871</v>
          </cell>
          <cell r="E65">
            <v>249</v>
          </cell>
          <cell r="F65">
            <v>2519</v>
          </cell>
          <cell r="G65">
            <v>782</v>
          </cell>
          <cell r="H65">
            <v>4339</v>
          </cell>
          <cell r="I65">
            <v>469</v>
          </cell>
        </row>
        <row r="66">
          <cell r="B66">
            <v>464</v>
          </cell>
          <cell r="C66">
            <v>610</v>
          </cell>
          <cell r="D66">
            <v>35</v>
          </cell>
          <cell r="E66">
            <v>179</v>
          </cell>
          <cell r="F66">
            <v>466</v>
          </cell>
          <cell r="G66">
            <v>282</v>
          </cell>
          <cell r="H66">
            <v>734</v>
          </cell>
          <cell r="I66">
            <v>480</v>
          </cell>
        </row>
        <row r="67">
          <cell r="B67">
            <v>121</v>
          </cell>
          <cell r="C67">
            <v>5219</v>
          </cell>
          <cell r="D67">
            <v>0</v>
          </cell>
          <cell r="E67">
            <v>1</v>
          </cell>
          <cell r="F67">
            <v>815</v>
          </cell>
          <cell r="G67">
            <v>236</v>
          </cell>
          <cell r="H67">
            <v>0</v>
          </cell>
          <cell r="I67">
            <v>883</v>
          </cell>
        </row>
        <row r="68">
          <cell r="B68">
            <v>0</v>
          </cell>
          <cell r="C68">
            <v>0</v>
          </cell>
          <cell r="D68">
            <v>435</v>
          </cell>
          <cell r="E68">
            <v>2869</v>
          </cell>
          <cell r="F68">
            <v>180</v>
          </cell>
          <cell r="G68">
            <v>0</v>
          </cell>
          <cell r="H68">
            <v>15</v>
          </cell>
          <cell r="I68">
            <v>0</v>
          </cell>
        </row>
        <row r="69">
          <cell r="B69">
            <v>369</v>
          </cell>
          <cell r="C69">
            <v>1150</v>
          </cell>
          <cell r="D69">
            <v>0</v>
          </cell>
          <cell r="E69">
            <v>971</v>
          </cell>
          <cell r="F69">
            <v>776</v>
          </cell>
          <cell r="G69">
            <v>1404</v>
          </cell>
          <cell r="H69">
            <v>3</v>
          </cell>
          <cell r="I69">
            <v>1166</v>
          </cell>
        </row>
        <row r="70">
          <cell r="B70">
            <v>9536</v>
          </cell>
          <cell r="C70">
            <v>3089</v>
          </cell>
          <cell r="D70">
            <v>3714</v>
          </cell>
          <cell r="E70">
            <v>2116</v>
          </cell>
          <cell r="F70">
            <v>2961</v>
          </cell>
          <cell r="G70">
            <v>704</v>
          </cell>
          <cell r="H70">
            <v>2534</v>
          </cell>
          <cell r="I70">
            <v>1402</v>
          </cell>
        </row>
        <row r="71">
          <cell r="B71">
            <v>1139</v>
          </cell>
          <cell r="C71">
            <v>171</v>
          </cell>
          <cell r="D71">
            <v>4817</v>
          </cell>
          <cell r="E71">
            <v>683</v>
          </cell>
          <cell r="F71">
            <v>662</v>
          </cell>
          <cell r="G71">
            <v>1258</v>
          </cell>
          <cell r="H71">
            <v>990</v>
          </cell>
          <cell r="I71">
            <v>135</v>
          </cell>
        </row>
        <row r="72">
          <cell r="B72">
            <v>5</v>
          </cell>
          <cell r="C72">
            <v>0</v>
          </cell>
          <cell r="D72">
            <v>0</v>
          </cell>
          <cell r="E72">
            <v>3627</v>
          </cell>
          <cell r="F72">
            <v>0</v>
          </cell>
          <cell r="G72">
            <v>0</v>
          </cell>
          <cell r="H72">
            <v>20</v>
          </cell>
          <cell r="I72">
            <v>0</v>
          </cell>
        </row>
        <row r="73">
          <cell r="B73">
            <v>1278</v>
          </cell>
          <cell r="C73">
            <v>1663</v>
          </cell>
          <cell r="D73">
            <v>226</v>
          </cell>
          <cell r="E73">
            <v>562</v>
          </cell>
          <cell r="F73">
            <v>630</v>
          </cell>
          <cell r="G73">
            <v>381</v>
          </cell>
          <cell r="H73">
            <v>51</v>
          </cell>
          <cell r="I73">
            <v>1178</v>
          </cell>
        </row>
        <row r="74">
          <cell r="B74">
            <v>1628</v>
          </cell>
          <cell r="C74">
            <v>157</v>
          </cell>
          <cell r="D74">
            <v>1376</v>
          </cell>
          <cell r="E74">
            <v>1153</v>
          </cell>
          <cell r="F74">
            <v>275</v>
          </cell>
          <cell r="G74">
            <v>420</v>
          </cell>
          <cell r="H74">
            <v>804</v>
          </cell>
          <cell r="I74">
            <v>56</v>
          </cell>
        </row>
        <row r="75">
          <cell r="B75">
            <v>37</v>
          </cell>
          <cell r="C75">
            <v>16</v>
          </cell>
          <cell r="D75">
            <v>42</v>
          </cell>
          <cell r="E75">
            <v>466</v>
          </cell>
          <cell r="F75">
            <v>2654</v>
          </cell>
          <cell r="G75">
            <v>172</v>
          </cell>
          <cell r="H75">
            <v>2887</v>
          </cell>
          <cell r="I75">
            <v>100</v>
          </cell>
        </row>
        <row r="76">
          <cell r="B76">
            <v>285</v>
          </cell>
          <cell r="C76">
            <v>40</v>
          </cell>
          <cell r="D76">
            <v>215</v>
          </cell>
          <cell r="E76">
            <v>260</v>
          </cell>
          <cell r="F76">
            <v>286</v>
          </cell>
          <cell r="G76">
            <v>67</v>
          </cell>
          <cell r="H76">
            <v>85</v>
          </cell>
          <cell r="I76">
            <v>50</v>
          </cell>
        </row>
        <row r="77">
          <cell r="B77">
            <v>8</v>
          </cell>
          <cell r="C77">
            <v>0</v>
          </cell>
          <cell r="D77">
            <v>1</v>
          </cell>
          <cell r="E77">
            <v>504</v>
          </cell>
          <cell r="F77">
            <v>290</v>
          </cell>
          <cell r="G77">
            <v>5</v>
          </cell>
          <cell r="H77">
            <v>0</v>
          </cell>
          <cell r="I77">
            <v>104</v>
          </cell>
        </row>
        <row r="78">
          <cell r="B78">
            <v>68</v>
          </cell>
          <cell r="C78">
            <v>0</v>
          </cell>
          <cell r="D78">
            <v>0</v>
          </cell>
          <cell r="E78">
            <v>5221</v>
          </cell>
          <cell r="F78">
            <v>10</v>
          </cell>
          <cell r="G78">
            <v>267</v>
          </cell>
          <cell r="H78">
            <v>0</v>
          </cell>
          <cell r="I78">
            <v>8</v>
          </cell>
        </row>
        <row r="79">
          <cell r="B79">
            <v>637</v>
          </cell>
          <cell r="C79">
            <v>52</v>
          </cell>
          <cell r="D79">
            <v>49</v>
          </cell>
          <cell r="E79">
            <v>184</v>
          </cell>
          <cell r="F79">
            <v>591</v>
          </cell>
          <cell r="G79">
            <v>539</v>
          </cell>
          <cell r="H79">
            <v>28</v>
          </cell>
          <cell r="I79">
            <v>61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6</v>
          </cell>
          <cell r="C81">
            <v>0</v>
          </cell>
          <cell r="D81">
            <v>0</v>
          </cell>
          <cell r="E81">
            <v>465</v>
          </cell>
          <cell r="F81">
            <v>55</v>
          </cell>
          <cell r="G81">
            <v>73</v>
          </cell>
          <cell r="H81">
            <v>0</v>
          </cell>
          <cell r="I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3</v>
          </cell>
          <cell r="I82">
            <v>0</v>
          </cell>
        </row>
        <row r="83">
          <cell r="B83">
            <v>115</v>
          </cell>
          <cell r="C83">
            <v>5238</v>
          </cell>
          <cell r="D83">
            <v>0</v>
          </cell>
          <cell r="E83">
            <v>70</v>
          </cell>
          <cell r="F83">
            <v>5800</v>
          </cell>
          <cell r="G83">
            <v>161</v>
          </cell>
          <cell r="H83">
            <v>0</v>
          </cell>
          <cell r="I83">
            <v>291</v>
          </cell>
        </row>
        <row r="84">
          <cell r="B84">
            <v>1047</v>
          </cell>
          <cell r="C84">
            <v>1395</v>
          </cell>
          <cell r="D84">
            <v>3156</v>
          </cell>
          <cell r="E84">
            <v>391</v>
          </cell>
          <cell r="F84">
            <v>205</v>
          </cell>
          <cell r="G84">
            <v>3435</v>
          </cell>
          <cell r="H84">
            <v>89</v>
          </cell>
          <cell r="I84">
            <v>278</v>
          </cell>
        </row>
        <row r="85">
          <cell r="B85">
            <v>79</v>
          </cell>
          <cell r="C85">
            <v>6</v>
          </cell>
          <cell r="D85">
            <v>365</v>
          </cell>
          <cell r="E85">
            <v>0</v>
          </cell>
          <cell r="F85">
            <v>0</v>
          </cell>
          <cell r="G85">
            <v>523</v>
          </cell>
          <cell r="H85">
            <v>744</v>
          </cell>
          <cell r="I85">
            <v>1750</v>
          </cell>
        </row>
        <row r="86">
          <cell r="B86">
            <v>26</v>
          </cell>
          <cell r="C86">
            <v>1510</v>
          </cell>
          <cell r="D86">
            <v>0</v>
          </cell>
          <cell r="E86">
            <v>1328</v>
          </cell>
          <cell r="F86">
            <v>6133</v>
          </cell>
          <cell r="G86">
            <v>1458</v>
          </cell>
          <cell r="H86">
            <v>10</v>
          </cell>
          <cell r="I86">
            <v>16141</v>
          </cell>
        </row>
        <row r="87">
          <cell r="B87">
            <v>99</v>
          </cell>
          <cell r="C87">
            <v>9713</v>
          </cell>
          <cell r="D87">
            <v>0</v>
          </cell>
          <cell r="E87">
            <v>114</v>
          </cell>
          <cell r="F87">
            <v>185</v>
          </cell>
          <cell r="G87">
            <v>0</v>
          </cell>
          <cell r="H87">
            <v>0</v>
          </cell>
          <cell r="I87">
            <v>72</v>
          </cell>
        </row>
        <row r="88">
          <cell r="B88">
            <v>0</v>
          </cell>
          <cell r="C88">
            <v>20</v>
          </cell>
          <cell r="D88">
            <v>0</v>
          </cell>
          <cell r="E88">
            <v>0</v>
          </cell>
          <cell r="F88">
            <v>50</v>
          </cell>
          <cell r="G88">
            <v>942</v>
          </cell>
          <cell r="H88">
            <v>0</v>
          </cell>
          <cell r="I88">
            <v>365</v>
          </cell>
        </row>
        <row r="89">
          <cell r="B89">
            <v>30164</v>
          </cell>
          <cell r="C89">
            <v>9072</v>
          </cell>
          <cell r="D89">
            <v>149568</v>
          </cell>
          <cell r="E89">
            <v>4778</v>
          </cell>
          <cell r="F89">
            <v>24040</v>
          </cell>
          <cell r="G89">
            <v>44379</v>
          </cell>
          <cell r="H89">
            <v>11582</v>
          </cell>
          <cell r="I89">
            <v>855</v>
          </cell>
        </row>
        <row r="90">
          <cell r="B90">
            <v>140842</v>
          </cell>
          <cell r="C90">
            <v>163620</v>
          </cell>
          <cell r="D90">
            <v>14043</v>
          </cell>
          <cell r="E90">
            <v>178009</v>
          </cell>
          <cell r="F90">
            <v>33507</v>
          </cell>
          <cell r="G90">
            <v>99461</v>
          </cell>
          <cell r="H90">
            <v>26542</v>
          </cell>
          <cell r="I90">
            <v>9815</v>
          </cell>
        </row>
      </sheetData>
      <sheetData sheetId="7">
        <row r="56">
          <cell r="B56">
            <v>6534</v>
          </cell>
          <cell r="C56">
            <v>132072</v>
          </cell>
          <cell r="D56">
            <v>171011</v>
          </cell>
          <cell r="E56">
            <v>117747</v>
          </cell>
          <cell r="F56">
            <v>90</v>
          </cell>
          <cell r="G56">
            <v>0</v>
          </cell>
          <cell r="H56">
            <v>2859</v>
          </cell>
          <cell r="I56">
            <v>8167</v>
          </cell>
        </row>
        <row r="57">
          <cell r="B57">
            <v>885</v>
          </cell>
          <cell r="C57">
            <v>643</v>
          </cell>
          <cell r="D57">
            <v>2016</v>
          </cell>
          <cell r="E57">
            <v>1492</v>
          </cell>
          <cell r="F57">
            <v>2203</v>
          </cell>
          <cell r="G57">
            <v>3212</v>
          </cell>
          <cell r="H57">
            <v>7851</v>
          </cell>
          <cell r="I57">
            <v>2294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1522</v>
          </cell>
          <cell r="C59">
            <v>71787</v>
          </cell>
          <cell r="D59">
            <v>343</v>
          </cell>
          <cell r="E59">
            <v>1128</v>
          </cell>
          <cell r="F59">
            <v>8623</v>
          </cell>
          <cell r="G59">
            <v>19823</v>
          </cell>
          <cell r="H59">
            <v>642</v>
          </cell>
          <cell r="I59">
            <v>29767</v>
          </cell>
        </row>
        <row r="60">
          <cell r="B60">
            <v>0</v>
          </cell>
          <cell r="C60">
            <v>0</v>
          </cell>
          <cell r="D60">
            <v>100</v>
          </cell>
          <cell r="E60">
            <v>0</v>
          </cell>
          <cell r="F60">
            <v>10</v>
          </cell>
          <cell r="G60">
            <v>20</v>
          </cell>
          <cell r="H60">
            <v>730</v>
          </cell>
          <cell r="I60">
            <v>317</v>
          </cell>
        </row>
        <row r="61">
          <cell r="B61">
            <v>568</v>
          </cell>
          <cell r="C61">
            <v>67</v>
          </cell>
          <cell r="D61">
            <v>14</v>
          </cell>
          <cell r="E61">
            <v>4785</v>
          </cell>
          <cell r="F61">
            <v>576</v>
          </cell>
          <cell r="G61">
            <v>587</v>
          </cell>
          <cell r="H61">
            <v>3688</v>
          </cell>
          <cell r="I61">
            <v>0</v>
          </cell>
        </row>
        <row r="62">
          <cell r="B62">
            <v>225</v>
          </cell>
          <cell r="C62">
            <v>232</v>
          </cell>
          <cell r="D62">
            <v>6</v>
          </cell>
          <cell r="E62">
            <v>77</v>
          </cell>
          <cell r="F62">
            <v>242</v>
          </cell>
          <cell r="G62">
            <v>1953</v>
          </cell>
          <cell r="H62">
            <v>683</v>
          </cell>
          <cell r="I62">
            <v>120</v>
          </cell>
        </row>
        <row r="63">
          <cell r="B63">
            <v>94</v>
          </cell>
          <cell r="C63">
            <v>0</v>
          </cell>
          <cell r="D63">
            <v>0</v>
          </cell>
          <cell r="E63">
            <v>0</v>
          </cell>
          <cell r="F63">
            <v>5</v>
          </cell>
          <cell r="G63">
            <v>308</v>
          </cell>
          <cell r="H63">
            <v>43</v>
          </cell>
          <cell r="I63">
            <v>0</v>
          </cell>
        </row>
        <row r="64">
          <cell r="B64">
            <v>2528</v>
          </cell>
          <cell r="C64">
            <v>665</v>
          </cell>
          <cell r="D64">
            <v>868</v>
          </cell>
          <cell r="E64">
            <v>61</v>
          </cell>
          <cell r="F64">
            <v>1297</v>
          </cell>
          <cell r="G64">
            <v>70</v>
          </cell>
          <cell r="H64">
            <v>2281</v>
          </cell>
          <cell r="I64">
            <v>197</v>
          </cell>
        </row>
        <row r="65">
          <cell r="B65">
            <v>414</v>
          </cell>
          <cell r="C65">
            <v>117</v>
          </cell>
          <cell r="D65">
            <v>4</v>
          </cell>
          <cell r="E65">
            <v>1351</v>
          </cell>
          <cell r="F65">
            <v>419</v>
          </cell>
          <cell r="G65">
            <v>94</v>
          </cell>
          <cell r="H65">
            <v>1418</v>
          </cell>
          <cell r="I65">
            <v>432</v>
          </cell>
        </row>
        <row r="66">
          <cell r="B66">
            <v>39</v>
          </cell>
          <cell r="C66">
            <v>2828</v>
          </cell>
          <cell r="D66">
            <v>0</v>
          </cell>
          <cell r="E66">
            <v>129</v>
          </cell>
          <cell r="F66">
            <v>2200</v>
          </cell>
          <cell r="G66">
            <v>261</v>
          </cell>
          <cell r="H66">
            <v>0</v>
          </cell>
          <cell r="I66">
            <v>725</v>
          </cell>
        </row>
        <row r="67">
          <cell r="B67">
            <v>39</v>
          </cell>
          <cell r="C67">
            <v>0</v>
          </cell>
          <cell r="D67">
            <v>179</v>
          </cell>
          <cell r="E67">
            <v>2557</v>
          </cell>
          <cell r="F67">
            <v>155</v>
          </cell>
          <cell r="G67">
            <v>960</v>
          </cell>
          <cell r="H67">
            <v>0</v>
          </cell>
          <cell r="I67">
            <v>0</v>
          </cell>
        </row>
        <row r="68">
          <cell r="B68">
            <v>355</v>
          </cell>
          <cell r="C68">
            <v>1196</v>
          </cell>
          <cell r="D68">
            <v>11</v>
          </cell>
          <cell r="E68">
            <v>342</v>
          </cell>
          <cell r="F68">
            <v>2779</v>
          </cell>
          <cell r="G68">
            <v>1060</v>
          </cell>
          <cell r="H68">
            <v>0</v>
          </cell>
          <cell r="I68">
            <v>666</v>
          </cell>
        </row>
        <row r="69">
          <cell r="B69">
            <v>4611</v>
          </cell>
          <cell r="C69">
            <v>1829</v>
          </cell>
          <cell r="D69">
            <v>4341</v>
          </cell>
          <cell r="E69">
            <v>5600</v>
          </cell>
          <cell r="F69">
            <v>3137</v>
          </cell>
          <cell r="G69">
            <v>405</v>
          </cell>
          <cell r="H69">
            <v>1932</v>
          </cell>
          <cell r="I69">
            <v>1641</v>
          </cell>
        </row>
        <row r="70">
          <cell r="B70">
            <v>1181</v>
          </cell>
          <cell r="C70">
            <v>179</v>
          </cell>
          <cell r="D70">
            <v>3875</v>
          </cell>
          <cell r="E70">
            <v>687</v>
          </cell>
          <cell r="F70">
            <v>1047</v>
          </cell>
          <cell r="G70">
            <v>1226</v>
          </cell>
          <cell r="H70">
            <v>1239</v>
          </cell>
          <cell r="I70">
            <v>207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659</v>
          </cell>
          <cell r="F71">
            <v>0</v>
          </cell>
          <cell r="G71">
            <v>6</v>
          </cell>
          <cell r="H71">
            <v>0</v>
          </cell>
          <cell r="I71">
            <v>0</v>
          </cell>
        </row>
        <row r="72">
          <cell r="B72">
            <v>1463</v>
          </cell>
          <cell r="C72">
            <v>2256</v>
          </cell>
          <cell r="D72">
            <v>215</v>
          </cell>
          <cell r="E72">
            <v>610</v>
          </cell>
          <cell r="F72">
            <v>2772</v>
          </cell>
          <cell r="G72">
            <v>362</v>
          </cell>
          <cell r="H72">
            <v>47</v>
          </cell>
          <cell r="I72">
            <v>1324</v>
          </cell>
        </row>
        <row r="73">
          <cell r="B73">
            <v>1675</v>
          </cell>
          <cell r="C73">
            <v>124</v>
          </cell>
          <cell r="D73">
            <v>1223</v>
          </cell>
          <cell r="E73">
            <v>1077</v>
          </cell>
          <cell r="F73">
            <v>266</v>
          </cell>
          <cell r="G73">
            <v>348</v>
          </cell>
          <cell r="H73">
            <v>953</v>
          </cell>
          <cell r="I73">
            <v>73</v>
          </cell>
        </row>
        <row r="74">
          <cell r="B74">
            <v>0</v>
          </cell>
          <cell r="C74">
            <v>2</v>
          </cell>
          <cell r="D74">
            <v>10</v>
          </cell>
          <cell r="E74">
            <v>366</v>
          </cell>
          <cell r="F74">
            <v>1575</v>
          </cell>
          <cell r="G74">
            <v>43</v>
          </cell>
          <cell r="H74">
            <v>20</v>
          </cell>
          <cell r="I74">
            <v>1</v>
          </cell>
        </row>
        <row r="75">
          <cell r="B75">
            <v>175</v>
          </cell>
          <cell r="C75">
            <v>37</v>
          </cell>
          <cell r="D75">
            <v>233</v>
          </cell>
          <cell r="E75">
            <v>127</v>
          </cell>
          <cell r="F75">
            <v>513</v>
          </cell>
          <cell r="G75">
            <v>60</v>
          </cell>
          <cell r="H75">
            <v>221</v>
          </cell>
          <cell r="I75">
            <v>42</v>
          </cell>
        </row>
        <row r="76">
          <cell r="B76">
            <v>6</v>
          </cell>
          <cell r="C76">
            <v>0</v>
          </cell>
          <cell r="D76">
            <v>0</v>
          </cell>
          <cell r="E76">
            <v>474</v>
          </cell>
          <cell r="F76">
            <v>90</v>
          </cell>
          <cell r="G76">
            <v>21</v>
          </cell>
          <cell r="H76">
            <v>0</v>
          </cell>
          <cell r="I76">
            <v>18</v>
          </cell>
        </row>
        <row r="77">
          <cell r="B77">
            <v>157</v>
          </cell>
          <cell r="C77">
            <v>0</v>
          </cell>
          <cell r="D77">
            <v>0</v>
          </cell>
          <cell r="E77">
            <v>7439</v>
          </cell>
          <cell r="F77">
            <v>15</v>
          </cell>
          <cell r="G77">
            <v>395</v>
          </cell>
          <cell r="H77">
            <v>38</v>
          </cell>
          <cell r="I77">
            <v>5</v>
          </cell>
        </row>
        <row r="78">
          <cell r="B78">
            <v>625</v>
          </cell>
          <cell r="C78">
            <v>57</v>
          </cell>
          <cell r="D78">
            <v>99</v>
          </cell>
          <cell r="E78">
            <v>259</v>
          </cell>
          <cell r="F78">
            <v>703</v>
          </cell>
          <cell r="G78">
            <v>300</v>
          </cell>
          <cell r="H78">
            <v>31</v>
          </cell>
          <cell r="I78">
            <v>74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790</v>
          </cell>
          <cell r="F80">
            <v>110</v>
          </cell>
          <cell r="G80">
            <v>38</v>
          </cell>
          <cell r="H80">
            <v>4</v>
          </cell>
          <cell r="I80">
            <v>12</v>
          </cell>
        </row>
        <row r="81">
          <cell r="B81">
            <v>0</v>
          </cell>
          <cell r="C81">
            <v>0</v>
          </cell>
          <cell r="D81">
            <v>25</v>
          </cell>
          <cell r="E81">
            <v>50</v>
          </cell>
          <cell r="F81">
            <v>560</v>
          </cell>
          <cell r="G81">
            <v>0</v>
          </cell>
          <cell r="H81">
            <v>6</v>
          </cell>
          <cell r="I81">
            <v>5</v>
          </cell>
        </row>
        <row r="82">
          <cell r="B82">
            <v>227</v>
          </cell>
          <cell r="C82">
            <v>6744</v>
          </cell>
          <cell r="D82">
            <v>97</v>
          </cell>
          <cell r="E82">
            <v>112</v>
          </cell>
          <cell r="F82">
            <v>3912</v>
          </cell>
          <cell r="G82">
            <v>351</v>
          </cell>
          <cell r="H82">
            <v>0</v>
          </cell>
          <cell r="I82">
            <v>620</v>
          </cell>
        </row>
        <row r="83">
          <cell r="B83">
            <v>1001</v>
          </cell>
          <cell r="C83">
            <v>1887</v>
          </cell>
          <cell r="D83">
            <v>2933</v>
          </cell>
          <cell r="E83">
            <v>455</v>
          </cell>
          <cell r="F83">
            <v>196</v>
          </cell>
          <cell r="G83">
            <v>1072</v>
          </cell>
          <cell r="H83">
            <v>95</v>
          </cell>
          <cell r="I83">
            <v>188</v>
          </cell>
        </row>
        <row r="84">
          <cell r="B84">
            <v>55</v>
          </cell>
          <cell r="C84">
            <v>0</v>
          </cell>
          <cell r="D84">
            <v>239</v>
          </cell>
          <cell r="E84">
            <v>0</v>
          </cell>
          <cell r="F84">
            <v>73</v>
          </cell>
          <cell r="G84">
            <v>267</v>
          </cell>
          <cell r="H84">
            <v>267</v>
          </cell>
          <cell r="I84">
            <v>800</v>
          </cell>
        </row>
        <row r="85">
          <cell r="B85">
            <v>11</v>
          </cell>
          <cell r="C85">
            <v>950</v>
          </cell>
          <cell r="D85">
            <v>0</v>
          </cell>
          <cell r="E85">
            <v>105</v>
          </cell>
          <cell r="F85">
            <v>8240</v>
          </cell>
          <cell r="G85">
            <v>750</v>
          </cell>
          <cell r="H85">
            <v>0</v>
          </cell>
          <cell r="I85">
            <v>4868</v>
          </cell>
        </row>
        <row r="86">
          <cell r="B86">
            <v>31</v>
          </cell>
          <cell r="C86">
            <v>9993</v>
          </cell>
          <cell r="D86">
            <v>7</v>
          </cell>
          <cell r="E86">
            <v>110</v>
          </cell>
          <cell r="F86">
            <v>118</v>
          </cell>
          <cell r="G86">
            <v>0</v>
          </cell>
          <cell r="H86">
            <v>0</v>
          </cell>
          <cell r="I86">
            <v>87</v>
          </cell>
        </row>
        <row r="87">
          <cell r="B87">
            <v>65</v>
          </cell>
          <cell r="C87">
            <v>25</v>
          </cell>
          <cell r="D87">
            <v>0</v>
          </cell>
          <cell r="E87">
            <v>0</v>
          </cell>
          <cell r="F87">
            <v>0</v>
          </cell>
          <cell r="G87">
            <v>20</v>
          </cell>
          <cell r="H87">
            <v>0</v>
          </cell>
          <cell r="I87">
            <v>35</v>
          </cell>
        </row>
        <row r="88">
          <cell r="B88">
            <v>31914</v>
          </cell>
          <cell r="C88">
            <v>9121</v>
          </cell>
          <cell r="D88">
            <v>135653</v>
          </cell>
          <cell r="E88">
            <v>4029</v>
          </cell>
          <cell r="F88">
            <v>24161</v>
          </cell>
          <cell r="G88">
            <v>70708</v>
          </cell>
          <cell r="H88">
            <v>16339</v>
          </cell>
          <cell r="I88">
            <v>1028</v>
          </cell>
        </row>
        <row r="89">
          <cell r="B89">
            <v>144898</v>
          </cell>
          <cell r="C89">
            <v>163155</v>
          </cell>
          <cell r="D89">
            <v>15225</v>
          </cell>
          <cell r="E89">
            <v>184612</v>
          </cell>
          <cell r="F89">
            <v>34440</v>
          </cell>
          <cell r="G89">
            <v>100859</v>
          </cell>
          <cell r="H89">
            <v>30310</v>
          </cell>
          <cell r="I89">
            <v>10399</v>
          </cell>
        </row>
      </sheetData>
      <sheetData sheetId="8">
        <row r="57">
          <cell r="B57">
            <v>7874</v>
          </cell>
          <cell r="C57">
            <v>63389</v>
          </cell>
          <cell r="D57">
            <v>113042</v>
          </cell>
          <cell r="E57">
            <v>25928</v>
          </cell>
          <cell r="F57">
            <v>316</v>
          </cell>
          <cell r="G57">
            <v>0</v>
          </cell>
          <cell r="H57">
            <v>7308</v>
          </cell>
          <cell r="I57">
            <v>1571</v>
          </cell>
        </row>
        <row r="58">
          <cell r="B58">
            <v>1245</v>
          </cell>
          <cell r="C58">
            <v>987</v>
          </cell>
          <cell r="D58">
            <v>3370</v>
          </cell>
          <cell r="E58">
            <v>1141</v>
          </cell>
          <cell r="F58">
            <v>2721</v>
          </cell>
          <cell r="G58">
            <v>1887</v>
          </cell>
          <cell r="H58">
            <v>14596</v>
          </cell>
          <cell r="I58">
            <v>2950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1521</v>
          </cell>
          <cell r="C60">
            <v>71792</v>
          </cell>
          <cell r="D60">
            <v>374</v>
          </cell>
          <cell r="E60">
            <v>1130</v>
          </cell>
          <cell r="F60">
            <v>8624</v>
          </cell>
          <cell r="G60">
            <v>19832</v>
          </cell>
          <cell r="H60">
            <v>644</v>
          </cell>
          <cell r="I60">
            <v>29736</v>
          </cell>
        </row>
        <row r="61">
          <cell r="B61">
            <v>0</v>
          </cell>
          <cell r="C61">
            <v>20</v>
          </cell>
          <cell r="D61">
            <v>135</v>
          </cell>
          <cell r="E61">
            <v>0</v>
          </cell>
          <cell r="F61">
            <v>0</v>
          </cell>
          <cell r="G61">
            <v>0</v>
          </cell>
          <cell r="H61">
            <v>6185</v>
          </cell>
          <cell r="I61">
            <v>1165</v>
          </cell>
        </row>
        <row r="62">
          <cell r="B62">
            <v>358</v>
          </cell>
          <cell r="C62">
            <v>20</v>
          </cell>
          <cell r="D62">
            <v>477</v>
          </cell>
          <cell r="E62">
            <v>414</v>
          </cell>
          <cell r="F62">
            <v>447</v>
          </cell>
          <cell r="G62">
            <v>1865</v>
          </cell>
          <cell r="H62">
            <v>26153</v>
          </cell>
          <cell r="I62">
            <v>0</v>
          </cell>
        </row>
        <row r="63">
          <cell r="B63">
            <v>430</v>
          </cell>
          <cell r="C63">
            <v>94</v>
          </cell>
          <cell r="D63">
            <v>194</v>
          </cell>
          <cell r="E63">
            <v>229</v>
          </cell>
          <cell r="F63">
            <v>290</v>
          </cell>
          <cell r="G63">
            <v>17146</v>
          </cell>
          <cell r="H63">
            <v>26764</v>
          </cell>
          <cell r="I63">
            <v>70</v>
          </cell>
        </row>
        <row r="64">
          <cell r="B64">
            <v>18</v>
          </cell>
          <cell r="C64">
            <v>0</v>
          </cell>
          <cell r="D64">
            <v>0</v>
          </cell>
          <cell r="E64">
            <v>0</v>
          </cell>
          <cell r="F64">
            <v>40</v>
          </cell>
          <cell r="G64">
            <v>764</v>
          </cell>
          <cell r="H64">
            <v>448</v>
          </cell>
          <cell r="I64">
            <v>0</v>
          </cell>
        </row>
        <row r="65">
          <cell r="B65">
            <v>574</v>
          </cell>
          <cell r="C65">
            <v>762</v>
          </cell>
          <cell r="D65">
            <v>782</v>
          </cell>
          <cell r="E65">
            <v>37</v>
          </cell>
          <cell r="F65">
            <v>1021</v>
          </cell>
          <cell r="G65">
            <v>74</v>
          </cell>
          <cell r="H65">
            <v>3361</v>
          </cell>
          <cell r="I65">
            <v>257</v>
          </cell>
        </row>
        <row r="66">
          <cell r="B66">
            <v>202</v>
          </cell>
          <cell r="C66">
            <v>104</v>
          </cell>
          <cell r="D66">
            <v>339</v>
          </cell>
          <cell r="E66">
            <v>713</v>
          </cell>
          <cell r="F66">
            <v>586</v>
          </cell>
          <cell r="G66">
            <v>125</v>
          </cell>
          <cell r="H66">
            <v>2009</v>
          </cell>
          <cell r="I66">
            <v>404</v>
          </cell>
        </row>
        <row r="67">
          <cell r="B67">
            <v>15</v>
          </cell>
          <cell r="C67">
            <v>319</v>
          </cell>
          <cell r="D67">
            <v>0</v>
          </cell>
          <cell r="E67">
            <v>0</v>
          </cell>
          <cell r="F67">
            <v>413</v>
          </cell>
          <cell r="G67">
            <v>491</v>
          </cell>
          <cell r="H67">
            <v>3</v>
          </cell>
          <cell r="I67">
            <v>713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1284</v>
          </cell>
          <cell r="F68">
            <v>90</v>
          </cell>
          <cell r="G68">
            <v>359</v>
          </cell>
          <cell r="H68">
            <v>5</v>
          </cell>
          <cell r="I68">
            <v>0</v>
          </cell>
        </row>
        <row r="69">
          <cell r="B69">
            <v>478</v>
          </cell>
          <cell r="C69">
            <v>1227</v>
          </cell>
          <cell r="D69">
            <v>5</v>
          </cell>
          <cell r="E69">
            <v>286</v>
          </cell>
          <cell r="F69">
            <v>1397</v>
          </cell>
          <cell r="G69">
            <v>916</v>
          </cell>
          <cell r="H69">
            <v>0</v>
          </cell>
          <cell r="I69">
            <v>494</v>
          </cell>
        </row>
        <row r="70">
          <cell r="B70">
            <v>3545</v>
          </cell>
          <cell r="C70">
            <v>1623</v>
          </cell>
          <cell r="D70">
            <v>2476</v>
          </cell>
          <cell r="E70">
            <v>2442</v>
          </cell>
          <cell r="F70">
            <v>3301</v>
          </cell>
          <cell r="G70">
            <v>658</v>
          </cell>
          <cell r="H70">
            <v>1775</v>
          </cell>
          <cell r="I70">
            <v>1274</v>
          </cell>
        </row>
        <row r="71">
          <cell r="B71">
            <v>1248</v>
          </cell>
          <cell r="C71">
            <v>127</v>
          </cell>
          <cell r="D71">
            <v>2450</v>
          </cell>
          <cell r="E71">
            <v>1192</v>
          </cell>
          <cell r="F71">
            <v>781</v>
          </cell>
          <cell r="G71">
            <v>1133</v>
          </cell>
          <cell r="H71">
            <v>859</v>
          </cell>
          <cell r="I71">
            <v>202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2</v>
          </cell>
          <cell r="I72">
            <v>0</v>
          </cell>
        </row>
        <row r="73">
          <cell r="B73">
            <v>1555</v>
          </cell>
          <cell r="C73">
            <v>3088</v>
          </cell>
          <cell r="D73">
            <v>130</v>
          </cell>
          <cell r="E73">
            <v>509</v>
          </cell>
          <cell r="F73">
            <v>2047</v>
          </cell>
          <cell r="G73">
            <v>637</v>
          </cell>
          <cell r="H73">
            <v>38</v>
          </cell>
          <cell r="I73">
            <v>1504</v>
          </cell>
        </row>
        <row r="74">
          <cell r="B74">
            <v>1775</v>
          </cell>
          <cell r="C74">
            <v>60</v>
          </cell>
          <cell r="D74">
            <v>722</v>
          </cell>
          <cell r="E74">
            <v>1355</v>
          </cell>
          <cell r="F74">
            <v>244</v>
          </cell>
          <cell r="G74">
            <v>629</v>
          </cell>
          <cell r="H74">
            <v>636</v>
          </cell>
          <cell r="I74">
            <v>42</v>
          </cell>
        </row>
        <row r="75">
          <cell r="B75">
            <v>0</v>
          </cell>
          <cell r="C75">
            <v>0</v>
          </cell>
          <cell r="D75">
            <v>90</v>
          </cell>
          <cell r="E75">
            <v>88</v>
          </cell>
          <cell r="F75">
            <v>430</v>
          </cell>
          <cell r="G75">
            <v>166</v>
          </cell>
          <cell r="H75">
            <v>2182</v>
          </cell>
          <cell r="I75">
            <v>5</v>
          </cell>
        </row>
        <row r="76">
          <cell r="B76">
            <v>116</v>
          </cell>
          <cell r="C76">
            <v>58</v>
          </cell>
          <cell r="D76">
            <v>286</v>
          </cell>
          <cell r="E76">
            <v>142</v>
          </cell>
          <cell r="F76">
            <v>343</v>
          </cell>
          <cell r="G76">
            <v>164</v>
          </cell>
          <cell r="H76">
            <v>185</v>
          </cell>
          <cell r="I76">
            <v>41</v>
          </cell>
        </row>
        <row r="77">
          <cell r="B77">
            <v>2</v>
          </cell>
          <cell r="C77">
            <v>3</v>
          </cell>
          <cell r="D77">
            <v>0</v>
          </cell>
          <cell r="E77">
            <v>567</v>
          </cell>
          <cell r="F77">
            <v>125</v>
          </cell>
          <cell r="G77">
            <v>28</v>
          </cell>
          <cell r="H77">
            <v>0</v>
          </cell>
          <cell r="I77">
            <v>10</v>
          </cell>
        </row>
        <row r="78">
          <cell r="B78">
            <v>135</v>
          </cell>
          <cell r="C78">
            <v>0</v>
          </cell>
          <cell r="D78">
            <v>0</v>
          </cell>
          <cell r="E78">
            <v>4702</v>
          </cell>
          <cell r="F78">
            <v>90</v>
          </cell>
          <cell r="G78">
            <v>607</v>
          </cell>
          <cell r="H78">
            <v>41</v>
          </cell>
          <cell r="I78">
            <v>0</v>
          </cell>
        </row>
        <row r="79">
          <cell r="B79">
            <v>631</v>
          </cell>
          <cell r="C79">
            <v>32</v>
          </cell>
          <cell r="D79">
            <v>70</v>
          </cell>
          <cell r="E79">
            <v>243</v>
          </cell>
          <cell r="F79">
            <v>781</v>
          </cell>
          <cell r="G79">
            <v>10</v>
          </cell>
          <cell r="H79">
            <v>41</v>
          </cell>
          <cell r="I79">
            <v>25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663</v>
          </cell>
          <cell r="F81">
            <v>230</v>
          </cell>
          <cell r="G81">
            <v>61</v>
          </cell>
          <cell r="H81">
            <v>0</v>
          </cell>
          <cell r="I81">
            <v>12</v>
          </cell>
        </row>
        <row r="82">
          <cell r="B82">
            <v>2589</v>
          </cell>
          <cell r="C82">
            <v>824</v>
          </cell>
          <cell r="D82">
            <v>12</v>
          </cell>
          <cell r="E82">
            <v>927</v>
          </cell>
          <cell r="F82">
            <v>725</v>
          </cell>
          <cell r="G82">
            <v>196</v>
          </cell>
          <cell r="H82">
            <v>31</v>
          </cell>
          <cell r="I82">
            <v>218</v>
          </cell>
        </row>
        <row r="83">
          <cell r="B83">
            <v>367</v>
          </cell>
          <cell r="C83">
            <v>7339</v>
          </cell>
          <cell r="D83">
            <v>122</v>
          </cell>
          <cell r="E83">
            <v>144</v>
          </cell>
          <cell r="F83">
            <v>6695</v>
          </cell>
          <cell r="G83">
            <v>359</v>
          </cell>
          <cell r="H83">
            <v>0</v>
          </cell>
          <cell r="I83">
            <v>611</v>
          </cell>
        </row>
        <row r="84">
          <cell r="B84">
            <v>1034</v>
          </cell>
          <cell r="C84">
            <v>1916</v>
          </cell>
          <cell r="D84">
            <v>2544</v>
          </cell>
          <cell r="E84">
            <v>535</v>
          </cell>
          <cell r="F84">
            <v>207</v>
          </cell>
          <cell r="G84">
            <v>1411</v>
          </cell>
          <cell r="H84">
            <v>61</v>
          </cell>
          <cell r="I84">
            <v>245</v>
          </cell>
        </row>
        <row r="85">
          <cell r="B85">
            <v>132</v>
          </cell>
          <cell r="C85">
            <v>0</v>
          </cell>
          <cell r="D85">
            <v>126</v>
          </cell>
          <cell r="E85">
            <v>0</v>
          </cell>
          <cell r="F85">
            <v>0</v>
          </cell>
          <cell r="G85">
            <v>594</v>
          </cell>
          <cell r="H85">
            <v>948</v>
          </cell>
          <cell r="I85">
            <v>100</v>
          </cell>
        </row>
        <row r="86">
          <cell r="B86">
            <v>0</v>
          </cell>
          <cell r="C86">
            <v>2340</v>
          </cell>
          <cell r="D86">
            <v>0</v>
          </cell>
          <cell r="E86">
            <v>305</v>
          </cell>
          <cell r="F86">
            <v>10000</v>
          </cell>
          <cell r="G86">
            <v>0</v>
          </cell>
          <cell r="H86">
            <v>0</v>
          </cell>
          <cell r="I86">
            <v>8380</v>
          </cell>
        </row>
        <row r="87">
          <cell r="B87">
            <v>180</v>
          </cell>
          <cell r="C87">
            <v>9508</v>
          </cell>
          <cell r="D87">
            <v>0</v>
          </cell>
          <cell r="E87">
            <v>155</v>
          </cell>
          <cell r="F87">
            <v>165</v>
          </cell>
          <cell r="G87">
            <v>0</v>
          </cell>
          <cell r="H87">
            <v>0</v>
          </cell>
          <cell r="I87">
            <v>132</v>
          </cell>
        </row>
        <row r="88">
          <cell r="B88">
            <v>0</v>
          </cell>
          <cell r="C88">
            <v>50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5</v>
          </cell>
        </row>
        <row r="89">
          <cell r="B89">
            <v>32060</v>
          </cell>
          <cell r="C89">
            <v>9169</v>
          </cell>
          <cell r="D89">
            <v>150540</v>
          </cell>
          <cell r="E89">
            <v>3885</v>
          </cell>
          <cell r="F89">
            <v>24728</v>
          </cell>
          <cell r="G89">
            <v>71122</v>
          </cell>
          <cell r="H89">
            <v>20293</v>
          </cell>
          <cell r="I89">
            <v>995</v>
          </cell>
        </row>
        <row r="90">
          <cell r="B90">
            <v>149178</v>
          </cell>
          <cell r="C90">
            <v>164338</v>
          </cell>
          <cell r="D90">
            <v>13863</v>
          </cell>
          <cell r="E90">
            <v>187018</v>
          </cell>
          <cell r="F90">
            <v>35802</v>
          </cell>
          <cell r="G90">
            <v>101106</v>
          </cell>
          <cell r="H90">
            <v>48028</v>
          </cell>
          <cell r="I90">
            <v>11845</v>
          </cell>
        </row>
      </sheetData>
      <sheetData sheetId="9">
        <row r="57">
          <cell r="B57">
            <v>170</v>
          </cell>
          <cell r="C57">
            <v>67448</v>
          </cell>
          <cell r="D57">
            <v>28852</v>
          </cell>
          <cell r="E57">
            <v>18540</v>
          </cell>
          <cell r="F57">
            <v>2774</v>
          </cell>
          <cell r="G57">
            <v>0</v>
          </cell>
          <cell r="H57">
            <v>10010</v>
          </cell>
          <cell r="I57">
            <v>2199</v>
          </cell>
        </row>
        <row r="58">
          <cell r="B58">
            <v>1462</v>
          </cell>
          <cell r="C58">
            <v>860</v>
          </cell>
          <cell r="D58">
            <v>728</v>
          </cell>
          <cell r="E58">
            <v>1659</v>
          </cell>
          <cell r="F58">
            <v>2957</v>
          </cell>
          <cell r="G58">
            <v>6361</v>
          </cell>
          <cell r="H58">
            <v>27569</v>
          </cell>
          <cell r="I58">
            <v>5296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455</v>
          </cell>
          <cell r="H59">
            <v>0</v>
          </cell>
          <cell r="I59">
            <v>0</v>
          </cell>
        </row>
        <row r="60">
          <cell r="B60">
            <v>1522</v>
          </cell>
          <cell r="C60">
            <v>71790</v>
          </cell>
          <cell r="D60">
            <v>372</v>
          </cell>
          <cell r="E60">
            <v>1128</v>
          </cell>
          <cell r="F60">
            <v>8623</v>
          </cell>
          <cell r="G60">
            <v>19822</v>
          </cell>
          <cell r="H60">
            <v>644</v>
          </cell>
          <cell r="I60">
            <v>29737</v>
          </cell>
        </row>
        <row r="61">
          <cell r="B61">
            <v>0</v>
          </cell>
          <cell r="C61">
            <v>0</v>
          </cell>
          <cell r="D61">
            <v>324</v>
          </cell>
          <cell r="E61">
            <v>0</v>
          </cell>
          <cell r="F61">
            <v>15</v>
          </cell>
          <cell r="G61">
            <v>36</v>
          </cell>
          <cell r="H61">
            <v>5663</v>
          </cell>
          <cell r="I61">
            <v>104</v>
          </cell>
        </row>
        <row r="62">
          <cell r="B62">
            <v>313</v>
          </cell>
          <cell r="C62">
            <v>55</v>
          </cell>
          <cell r="D62">
            <v>1224</v>
          </cell>
          <cell r="E62">
            <v>257</v>
          </cell>
          <cell r="F62">
            <v>515</v>
          </cell>
          <cell r="G62">
            <v>2082</v>
          </cell>
          <cell r="H62">
            <v>21483</v>
          </cell>
          <cell r="I62">
            <v>0</v>
          </cell>
        </row>
        <row r="63">
          <cell r="B63">
            <v>99</v>
          </cell>
          <cell r="C63">
            <v>111</v>
          </cell>
          <cell r="D63">
            <v>732</v>
          </cell>
          <cell r="E63">
            <v>3</v>
          </cell>
          <cell r="F63">
            <v>250</v>
          </cell>
          <cell r="G63">
            <v>9320</v>
          </cell>
          <cell r="H63">
            <v>23382</v>
          </cell>
          <cell r="I63">
            <v>35</v>
          </cell>
        </row>
        <row r="64">
          <cell r="B64">
            <v>306</v>
          </cell>
          <cell r="C64">
            <v>0</v>
          </cell>
          <cell r="D64">
            <v>0</v>
          </cell>
          <cell r="E64">
            <v>0</v>
          </cell>
          <cell r="F64">
            <v>120</v>
          </cell>
          <cell r="G64">
            <v>3065</v>
          </cell>
          <cell r="H64">
            <v>1109</v>
          </cell>
          <cell r="I64">
            <v>0</v>
          </cell>
        </row>
        <row r="65">
          <cell r="B65">
            <v>1089</v>
          </cell>
          <cell r="C65">
            <v>535</v>
          </cell>
          <cell r="D65">
            <v>637</v>
          </cell>
          <cell r="E65">
            <v>34</v>
          </cell>
          <cell r="F65">
            <v>1355</v>
          </cell>
          <cell r="G65">
            <v>21</v>
          </cell>
          <cell r="H65">
            <v>4705</v>
          </cell>
          <cell r="I65">
            <v>205</v>
          </cell>
        </row>
        <row r="66">
          <cell r="B66">
            <v>543</v>
          </cell>
          <cell r="C66">
            <v>262</v>
          </cell>
          <cell r="D66">
            <v>51</v>
          </cell>
          <cell r="E66">
            <v>530</v>
          </cell>
          <cell r="F66">
            <v>844</v>
          </cell>
          <cell r="G66">
            <v>170</v>
          </cell>
          <cell r="H66">
            <v>1249</v>
          </cell>
          <cell r="I66">
            <v>267</v>
          </cell>
        </row>
        <row r="67">
          <cell r="B67">
            <v>8</v>
          </cell>
          <cell r="C67">
            <v>380</v>
          </cell>
          <cell r="D67">
            <v>2</v>
          </cell>
          <cell r="E67">
            <v>100</v>
          </cell>
          <cell r="F67">
            <v>710</v>
          </cell>
          <cell r="G67">
            <v>726</v>
          </cell>
          <cell r="H67">
            <v>0</v>
          </cell>
          <cell r="I67">
            <v>640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956</v>
          </cell>
          <cell r="F68">
            <v>80</v>
          </cell>
          <cell r="G68">
            <v>40</v>
          </cell>
          <cell r="H68">
            <v>5</v>
          </cell>
          <cell r="I68">
            <v>0</v>
          </cell>
        </row>
        <row r="69">
          <cell r="B69">
            <v>296</v>
          </cell>
          <cell r="C69">
            <v>1254</v>
          </cell>
          <cell r="D69">
            <v>0</v>
          </cell>
          <cell r="E69">
            <v>233</v>
          </cell>
          <cell r="F69">
            <v>1328</v>
          </cell>
          <cell r="G69">
            <v>1089</v>
          </cell>
          <cell r="H69">
            <v>25</v>
          </cell>
          <cell r="I69">
            <v>557</v>
          </cell>
        </row>
        <row r="70">
          <cell r="B70">
            <v>3551</v>
          </cell>
          <cell r="C70">
            <v>2048</v>
          </cell>
          <cell r="D70">
            <v>4146</v>
          </cell>
          <cell r="E70">
            <v>2850</v>
          </cell>
          <cell r="F70">
            <v>3761</v>
          </cell>
          <cell r="G70">
            <v>787</v>
          </cell>
          <cell r="H70">
            <v>1471</v>
          </cell>
          <cell r="I70">
            <v>1668</v>
          </cell>
        </row>
        <row r="71">
          <cell r="B71">
            <v>1370</v>
          </cell>
          <cell r="C71">
            <v>70</v>
          </cell>
          <cell r="D71">
            <v>2047</v>
          </cell>
          <cell r="E71">
            <v>1278</v>
          </cell>
          <cell r="F71">
            <v>766</v>
          </cell>
          <cell r="G71">
            <v>514</v>
          </cell>
          <cell r="H71">
            <v>785</v>
          </cell>
          <cell r="I71">
            <v>180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1878</v>
          </cell>
          <cell r="C73">
            <v>2627</v>
          </cell>
          <cell r="D73">
            <v>376</v>
          </cell>
          <cell r="E73">
            <v>1009</v>
          </cell>
          <cell r="F73">
            <v>2289</v>
          </cell>
          <cell r="G73">
            <v>620</v>
          </cell>
          <cell r="H73">
            <v>740</v>
          </cell>
          <cell r="I73">
            <v>2003</v>
          </cell>
        </row>
        <row r="74">
          <cell r="B74">
            <v>1762</v>
          </cell>
          <cell r="C74">
            <v>71</v>
          </cell>
          <cell r="D74">
            <v>661</v>
          </cell>
          <cell r="E74">
            <v>1304</v>
          </cell>
          <cell r="F74">
            <v>185</v>
          </cell>
          <cell r="G74">
            <v>186</v>
          </cell>
          <cell r="H74">
            <v>472</v>
          </cell>
          <cell r="I74">
            <v>41</v>
          </cell>
        </row>
        <row r="75">
          <cell r="B75">
            <v>112</v>
          </cell>
          <cell r="C75">
            <v>0</v>
          </cell>
          <cell r="D75">
            <v>352</v>
          </cell>
          <cell r="E75">
            <v>145</v>
          </cell>
          <cell r="F75">
            <v>364</v>
          </cell>
          <cell r="G75">
            <v>194</v>
          </cell>
          <cell r="H75">
            <v>2988</v>
          </cell>
          <cell r="I75">
            <v>0</v>
          </cell>
        </row>
        <row r="76">
          <cell r="B76">
            <v>184</v>
          </cell>
          <cell r="C76">
            <v>63</v>
          </cell>
          <cell r="D76">
            <v>52</v>
          </cell>
          <cell r="E76">
            <v>60</v>
          </cell>
          <cell r="F76">
            <v>342</v>
          </cell>
          <cell r="G76">
            <v>127</v>
          </cell>
          <cell r="H76">
            <v>48</v>
          </cell>
          <cell r="I76">
            <v>62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396</v>
          </cell>
          <cell r="F77">
            <v>150</v>
          </cell>
          <cell r="G77">
            <v>1</v>
          </cell>
          <cell r="H77">
            <v>17</v>
          </cell>
          <cell r="I77">
            <v>0</v>
          </cell>
        </row>
        <row r="78">
          <cell r="B78">
            <v>11</v>
          </cell>
          <cell r="C78">
            <v>0</v>
          </cell>
          <cell r="D78">
            <v>6</v>
          </cell>
          <cell r="E78">
            <v>7724</v>
          </cell>
          <cell r="F78">
            <v>102</v>
          </cell>
          <cell r="G78">
            <v>704</v>
          </cell>
          <cell r="H78">
            <v>225</v>
          </cell>
          <cell r="I78">
            <v>3</v>
          </cell>
        </row>
        <row r="79">
          <cell r="B79">
            <v>605</v>
          </cell>
          <cell r="C79">
            <v>33</v>
          </cell>
          <cell r="D79">
            <v>0</v>
          </cell>
          <cell r="E79">
            <v>277</v>
          </cell>
          <cell r="F79">
            <v>677</v>
          </cell>
          <cell r="G79">
            <v>60</v>
          </cell>
          <cell r="H79">
            <v>124</v>
          </cell>
          <cell r="I79">
            <v>37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7</v>
          </cell>
          <cell r="C81">
            <v>0</v>
          </cell>
          <cell r="D81">
            <v>0</v>
          </cell>
          <cell r="E81">
            <v>592</v>
          </cell>
          <cell r="F81">
            <v>165</v>
          </cell>
          <cell r="G81">
            <v>95</v>
          </cell>
          <cell r="H81">
            <v>20</v>
          </cell>
          <cell r="I81">
            <v>16</v>
          </cell>
        </row>
        <row r="82">
          <cell r="B82">
            <v>34877</v>
          </cell>
          <cell r="C82">
            <v>1536</v>
          </cell>
          <cell r="D82">
            <v>457</v>
          </cell>
          <cell r="E82">
            <v>3369</v>
          </cell>
          <cell r="F82">
            <v>935</v>
          </cell>
          <cell r="G82">
            <v>1186</v>
          </cell>
          <cell r="H82">
            <v>251</v>
          </cell>
          <cell r="I82">
            <v>792</v>
          </cell>
        </row>
        <row r="83">
          <cell r="B83">
            <v>406</v>
          </cell>
          <cell r="C83">
            <v>4803</v>
          </cell>
          <cell r="D83">
            <v>40</v>
          </cell>
          <cell r="E83">
            <v>147</v>
          </cell>
          <cell r="F83">
            <v>4654</v>
          </cell>
          <cell r="G83">
            <v>368</v>
          </cell>
          <cell r="H83">
            <v>0</v>
          </cell>
          <cell r="I83">
            <v>716</v>
          </cell>
        </row>
        <row r="84">
          <cell r="B84">
            <v>592</v>
          </cell>
          <cell r="C84">
            <v>1958</v>
          </cell>
          <cell r="D84">
            <v>2718</v>
          </cell>
          <cell r="E84">
            <v>459</v>
          </cell>
          <cell r="F84">
            <v>417</v>
          </cell>
          <cell r="G84">
            <v>656</v>
          </cell>
          <cell r="H84">
            <v>156</v>
          </cell>
          <cell r="I84">
            <v>112</v>
          </cell>
        </row>
        <row r="85">
          <cell r="B85">
            <v>217</v>
          </cell>
          <cell r="C85">
            <v>0</v>
          </cell>
          <cell r="D85">
            <v>121</v>
          </cell>
          <cell r="E85">
            <v>0</v>
          </cell>
          <cell r="F85">
            <v>6</v>
          </cell>
          <cell r="G85">
            <v>185</v>
          </cell>
          <cell r="H85">
            <v>265</v>
          </cell>
          <cell r="I85">
            <v>860</v>
          </cell>
        </row>
        <row r="86">
          <cell r="B86">
            <v>200</v>
          </cell>
          <cell r="C86">
            <v>1360</v>
          </cell>
          <cell r="D86">
            <v>38</v>
          </cell>
          <cell r="E86">
            <v>350</v>
          </cell>
          <cell r="F86">
            <v>6000</v>
          </cell>
          <cell r="G86">
            <v>301</v>
          </cell>
          <cell r="H86">
            <v>0</v>
          </cell>
          <cell r="I86">
            <v>3475</v>
          </cell>
        </row>
        <row r="87">
          <cell r="B87">
            <v>192</v>
          </cell>
          <cell r="C87">
            <v>10026</v>
          </cell>
          <cell r="D87">
            <v>0</v>
          </cell>
          <cell r="E87">
            <v>34</v>
          </cell>
          <cell r="F87">
            <v>395</v>
          </cell>
          <cell r="G87">
            <v>0</v>
          </cell>
          <cell r="H87">
            <v>0</v>
          </cell>
          <cell r="I87">
            <v>543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20</v>
          </cell>
          <cell r="G88">
            <v>0</v>
          </cell>
          <cell r="H88">
            <v>0</v>
          </cell>
          <cell r="I88">
            <v>24</v>
          </cell>
        </row>
        <row r="89">
          <cell r="B89">
            <v>31721</v>
          </cell>
          <cell r="C89">
            <v>9140</v>
          </cell>
          <cell r="D89">
            <v>147691</v>
          </cell>
          <cell r="E89">
            <v>4108</v>
          </cell>
          <cell r="F89">
            <v>23384</v>
          </cell>
          <cell r="G89">
            <v>70996</v>
          </cell>
          <cell r="H89">
            <v>21466</v>
          </cell>
          <cell r="I89">
            <v>901</v>
          </cell>
        </row>
        <row r="90">
          <cell r="B90">
            <v>150061</v>
          </cell>
          <cell r="C90">
            <v>164914</v>
          </cell>
          <cell r="D90">
            <v>13458</v>
          </cell>
          <cell r="E90">
            <v>207120</v>
          </cell>
          <cell r="F90">
            <v>36922</v>
          </cell>
          <cell r="G90">
            <v>101414</v>
          </cell>
          <cell r="H90">
            <v>47290</v>
          </cell>
          <cell r="I90">
            <v>9173</v>
          </cell>
        </row>
      </sheetData>
      <sheetData sheetId="10">
        <row r="56">
          <cell r="B56">
            <v>1113</v>
          </cell>
          <cell r="C56">
            <v>155930</v>
          </cell>
          <cell r="D56">
            <v>70456</v>
          </cell>
          <cell r="E56">
            <v>64808</v>
          </cell>
          <cell r="F56">
            <v>4108</v>
          </cell>
          <cell r="G56">
            <v>0</v>
          </cell>
          <cell r="H56">
            <v>22941</v>
          </cell>
          <cell r="I56">
            <v>5634</v>
          </cell>
        </row>
        <row r="57">
          <cell r="B57">
            <v>2284</v>
          </cell>
          <cell r="C57">
            <v>2629</v>
          </cell>
          <cell r="D57">
            <v>3111</v>
          </cell>
          <cell r="E57">
            <v>1609</v>
          </cell>
          <cell r="F57">
            <v>3930</v>
          </cell>
          <cell r="G57">
            <v>7269</v>
          </cell>
          <cell r="H57">
            <v>36035</v>
          </cell>
          <cell r="I57">
            <v>3667</v>
          </cell>
        </row>
        <row r="58">
          <cell r="B58">
            <v>200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368</v>
          </cell>
          <cell r="H58">
            <v>0</v>
          </cell>
          <cell r="I58">
            <v>0</v>
          </cell>
        </row>
        <row r="59">
          <cell r="B59">
            <v>1521</v>
          </cell>
          <cell r="C59">
            <v>71792</v>
          </cell>
          <cell r="D59">
            <v>374</v>
          </cell>
          <cell r="E59">
            <v>1130</v>
          </cell>
          <cell r="F59">
            <v>8624</v>
          </cell>
          <cell r="G59">
            <v>19832</v>
          </cell>
          <cell r="H59">
            <v>644</v>
          </cell>
          <cell r="I59">
            <v>29736</v>
          </cell>
        </row>
        <row r="60">
          <cell r="B60">
            <v>0</v>
          </cell>
          <cell r="C60">
            <v>0</v>
          </cell>
          <cell r="D60">
            <v>274</v>
          </cell>
          <cell r="E60">
            <v>0</v>
          </cell>
          <cell r="F60">
            <v>5</v>
          </cell>
          <cell r="G60">
            <v>4</v>
          </cell>
          <cell r="H60">
            <v>1405</v>
          </cell>
          <cell r="I60">
            <v>62</v>
          </cell>
        </row>
        <row r="61">
          <cell r="B61">
            <v>385</v>
          </cell>
          <cell r="C61">
            <v>44</v>
          </cell>
          <cell r="D61">
            <v>515</v>
          </cell>
          <cell r="E61">
            <v>2247</v>
          </cell>
          <cell r="F61">
            <v>435</v>
          </cell>
          <cell r="G61">
            <v>375</v>
          </cell>
          <cell r="H61">
            <v>1044</v>
          </cell>
          <cell r="I61">
            <v>0</v>
          </cell>
        </row>
        <row r="62">
          <cell r="B62">
            <v>78</v>
          </cell>
          <cell r="C62">
            <v>88</v>
          </cell>
          <cell r="D62">
            <v>0</v>
          </cell>
          <cell r="E62">
            <v>1</v>
          </cell>
          <cell r="F62">
            <v>185</v>
          </cell>
          <cell r="G62">
            <v>670</v>
          </cell>
          <cell r="H62">
            <v>1126</v>
          </cell>
          <cell r="I62">
            <v>0</v>
          </cell>
        </row>
        <row r="63">
          <cell r="B63">
            <v>110</v>
          </cell>
          <cell r="C63">
            <v>0</v>
          </cell>
          <cell r="D63">
            <v>0</v>
          </cell>
          <cell r="E63">
            <v>0</v>
          </cell>
          <cell r="F63">
            <v>20</v>
          </cell>
          <cell r="G63">
            <v>55</v>
          </cell>
          <cell r="H63">
            <v>20</v>
          </cell>
          <cell r="I63">
            <v>0</v>
          </cell>
        </row>
        <row r="64">
          <cell r="B64">
            <v>394</v>
          </cell>
          <cell r="C64">
            <v>764</v>
          </cell>
          <cell r="D64">
            <v>791</v>
          </cell>
          <cell r="E64">
            <v>5</v>
          </cell>
          <cell r="F64">
            <v>337</v>
          </cell>
          <cell r="G64">
            <v>2127</v>
          </cell>
          <cell r="H64">
            <v>9055</v>
          </cell>
          <cell r="I64">
            <v>258</v>
          </cell>
        </row>
        <row r="65">
          <cell r="B65">
            <v>694</v>
          </cell>
          <cell r="C65">
            <v>225</v>
          </cell>
          <cell r="D65">
            <v>70</v>
          </cell>
          <cell r="E65">
            <v>666</v>
          </cell>
          <cell r="F65">
            <v>1055</v>
          </cell>
          <cell r="G65">
            <v>57</v>
          </cell>
          <cell r="H65">
            <v>1891</v>
          </cell>
          <cell r="I65">
            <v>504</v>
          </cell>
        </row>
        <row r="66">
          <cell r="B66">
            <v>1</v>
          </cell>
          <cell r="C66">
            <v>234</v>
          </cell>
          <cell r="D66">
            <v>0</v>
          </cell>
          <cell r="E66">
            <v>5</v>
          </cell>
          <cell r="F66">
            <v>482</v>
          </cell>
          <cell r="G66">
            <v>1116</v>
          </cell>
          <cell r="H66">
            <v>0</v>
          </cell>
          <cell r="I66">
            <v>773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1425</v>
          </cell>
          <cell r="F67">
            <v>40</v>
          </cell>
          <cell r="G67">
            <v>3</v>
          </cell>
          <cell r="H67">
            <v>0</v>
          </cell>
          <cell r="I67">
            <v>0</v>
          </cell>
        </row>
        <row r="68">
          <cell r="B68">
            <v>295</v>
          </cell>
          <cell r="C68">
            <v>756</v>
          </cell>
          <cell r="D68">
            <v>13</v>
          </cell>
          <cell r="E68">
            <v>251</v>
          </cell>
          <cell r="F68">
            <v>2250</v>
          </cell>
          <cell r="G68">
            <v>621</v>
          </cell>
          <cell r="H68">
            <v>0</v>
          </cell>
          <cell r="I68">
            <v>390</v>
          </cell>
        </row>
        <row r="69">
          <cell r="B69">
            <v>3499</v>
          </cell>
          <cell r="C69">
            <v>1136</v>
          </cell>
          <cell r="D69">
            <v>4434</v>
          </cell>
          <cell r="E69">
            <v>4405</v>
          </cell>
          <cell r="F69">
            <v>2932</v>
          </cell>
          <cell r="G69">
            <v>1142</v>
          </cell>
          <cell r="H69">
            <v>1978</v>
          </cell>
          <cell r="I69">
            <v>1489</v>
          </cell>
        </row>
        <row r="70">
          <cell r="B70">
            <v>1297</v>
          </cell>
          <cell r="C70">
            <v>68</v>
          </cell>
          <cell r="D70">
            <v>1827</v>
          </cell>
          <cell r="E70">
            <v>1187</v>
          </cell>
          <cell r="F70">
            <v>1251</v>
          </cell>
          <cell r="G70">
            <v>524</v>
          </cell>
          <cell r="H70">
            <v>553</v>
          </cell>
          <cell r="I70">
            <v>139</v>
          </cell>
        </row>
        <row r="72">
          <cell r="B72">
            <v>1313</v>
          </cell>
          <cell r="C72">
            <v>3387</v>
          </cell>
          <cell r="D72">
            <v>217</v>
          </cell>
          <cell r="E72">
            <v>558</v>
          </cell>
          <cell r="F72">
            <v>2639</v>
          </cell>
          <cell r="G72">
            <v>754</v>
          </cell>
          <cell r="H72">
            <v>1678</v>
          </cell>
          <cell r="I72">
            <v>1373</v>
          </cell>
        </row>
        <row r="73">
          <cell r="B73">
            <v>1503</v>
          </cell>
          <cell r="C73">
            <v>57</v>
          </cell>
          <cell r="D73">
            <v>59</v>
          </cell>
          <cell r="E73">
            <v>902</v>
          </cell>
          <cell r="F73">
            <v>612</v>
          </cell>
          <cell r="G73">
            <v>572</v>
          </cell>
          <cell r="H73">
            <v>514</v>
          </cell>
          <cell r="I73">
            <v>42</v>
          </cell>
        </row>
        <row r="74">
          <cell r="B74">
            <v>225</v>
          </cell>
          <cell r="C74">
            <v>0</v>
          </cell>
          <cell r="D74">
            <v>868</v>
          </cell>
          <cell r="E74">
            <v>1209</v>
          </cell>
          <cell r="F74">
            <v>430</v>
          </cell>
          <cell r="G74">
            <v>412</v>
          </cell>
          <cell r="H74">
            <v>181</v>
          </cell>
          <cell r="I74">
            <v>21</v>
          </cell>
        </row>
        <row r="75">
          <cell r="B75">
            <v>187</v>
          </cell>
          <cell r="C75">
            <v>31</v>
          </cell>
          <cell r="D75">
            <v>125</v>
          </cell>
          <cell r="E75">
            <v>176</v>
          </cell>
          <cell r="F75">
            <v>552</v>
          </cell>
          <cell r="G75">
            <v>119</v>
          </cell>
          <cell r="H75">
            <v>65</v>
          </cell>
          <cell r="I75">
            <v>27</v>
          </cell>
        </row>
        <row r="76">
          <cell r="B76">
            <v>124</v>
          </cell>
          <cell r="C76">
            <v>0</v>
          </cell>
          <cell r="D76">
            <v>0</v>
          </cell>
          <cell r="E76">
            <v>763</v>
          </cell>
          <cell r="F76">
            <v>270</v>
          </cell>
          <cell r="G76">
            <v>33</v>
          </cell>
          <cell r="H76">
            <v>0</v>
          </cell>
          <cell r="I76">
            <v>0</v>
          </cell>
        </row>
        <row r="77">
          <cell r="B77">
            <v>0</v>
          </cell>
          <cell r="C77">
            <v>0</v>
          </cell>
          <cell r="D77">
            <v>1</v>
          </cell>
          <cell r="E77">
            <v>1250</v>
          </cell>
          <cell r="F77">
            <v>0</v>
          </cell>
          <cell r="G77">
            <v>928</v>
          </cell>
          <cell r="H77">
            <v>13</v>
          </cell>
          <cell r="I77">
            <v>6</v>
          </cell>
        </row>
        <row r="78">
          <cell r="B78">
            <v>480</v>
          </cell>
          <cell r="C78">
            <v>20</v>
          </cell>
          <cell r="D78">
            <v>25</v>
          </cell>
          <cell r="E78">
            <v>98</v>
          </cell>
          <cell r="F78">
            <v>315</v>
          </cell>
          <cell r="G78">
            <v>74</v>
          </cell>
          <cell r="H78">
            <v>0</v>
          </cell>
          <cell r="I78">
            <v>35</v>
          </cell>
        </row>
        <row r="80">
          <cell r="B80">
            <v>1</v>
          </cell>
          <cell r="C80">
            <v>0</v>
          </cell>
          <cell r="D80">
            <v>0</v>
          </cell>
          <cell r="E80">
            <v>744</v>
          </cell>
          <cell r="F80">
            <v>220</v>
          </cell>
          <cell r="G80">
            <v>223</v>
          </cell>
          <cell r="H80">
            <v>0</v>
          </cell>
          <cell r="I80">
            <v>31</v>
          </cell>
        </row>
        <row r="81">
          <cell r="B81">
            <v>52190</v>
          </cell>
          <cell r="C81">
            <v>2129</v>
          </cell>
          <cell r="D81">
            <v>3326</v>
          </cell>
          <cell r="E81">
            <v>4168</v>
          </cell>
          <cell r="F81">
            <v>2381</v>
          </cell>
          <cell r="G81">
            <v>3144</v>
          </cell>
          <cell r="H81">
            <v>874</v>
          </cell>
          <cell r="I81">
            <v>1015</v>
          </cell>
        </row>
        <row r="82">
          <cell r="B82">
            <v>563</v>
          </cell>
          <cell r="C82">
            <v>5236</v>
          </cell>
          <cell r="D82">
            <v>78</v>
          </cell>
          <cell r="E82">
            <v>114</v>
          </cell>
          <cell r="F82">
            <v>42</v>
          </cell>
          <cell r="G82">
            <v>431</v>
          </cell>
          <cell r="H82">
            <v>0</v>
          </cell>
          <cell r="I82">
            <v>763</v>
          </cell>
        </row>
        <row r="83">
          <cell r="B83">
            <v>684</v>
          </cell>
          <cell r="C83">
            <v>1893</v>
          </cell>
          <cell r="D83">
            <v>3084</v>
          </cell>
          <cell r="E83">
            <v>409</v>
          </cell>
          <cell r="F83">
            <v>490</v>
          </cell>
          <cell r="G83">
            <v>974</v>
          </cell>
          <cell r="H83">
            <v>185</v>
          </cell>
          <cell r="I83">
            <v>214</v>
          </cell>
        </row>
        <row r="84">
          <cell r="B84">
            <v>114</v>
          </cell>
          <cell r="C84">
            <v>0</v>
          </cell>
          <cell r="D84">
            <v>120</v>
          </cell>
          <cell r="E84">
            <v>0</v>
          </cell>
          <cell r="F84">
            <v>0</v>
          </cell>
          <cell r="G84">
            <v>226</v>
          </cell>
          <cell r="H84">
            <v>71</v>
          </cell>
          <cell r="I84">
            <v>355</v>
          </cell>
        </row>
        <row r="85">
          <cell r="B85">
            <v>0</v>
          </cell>
          <cell r="C85">
            <v>1595</v>
          </cell>
          <cell r="D85">
            <v>0</v>
          </cell>
          <cell r="E85">
            <v>1370</v>
          </cell>
          <cell r="F85">
            <v>5640</v>
          </cell>
          <cell r="G85">
            <v>0</v>
          </cell>
          <cell r="H85">
            <v>0</v>
          </cell>
          <cell r="I85">
            <v>1080</v>
          </cell>
        </row>
        <row r="86">
          <cell r="B86">
            <v>99</v>
          </cell>
          <cell r="C86">
            <v>11120</v>
          </cell>
          <cell r="D86">
            <v>0</v>
          </cell>
          <cell r="E86">
            <v>146</v>
          </cell>
          <cell r="F86">
            <v>315</v>
          </cell>
          <cell r="G86">
            <v>0</v>
          </cell>
          <cell r="H86">
            <v>0</v>
          </cell>
          <cell r="I86">
            <v>259</v>
          </cell>
        </row>
        <row r="87">
          <cell r="B87">
            <v>0</v>
          </cell>
          <cell r="C87">
            <v>5</v>
          </cell>
          <cell r="D87">
            <v>0</v>
          </cell>
          <cell r="E87">
            <v>0</v>
          </cell>
          <cell r="F87">
            <v>23</v>
          </cell>
          <cell r="G87">
            <v>760</v>
          </cell>
          <cell r="H87">
            <v>0</v>
          </cell>
          <cell r="I87">
            <v>157</v>
          </cell>
        </row>
        <row r="88">
          <cell r="B88">
            <v>31470</v>
          </cell>
          <cell r="C88">
            <v>9192</v>
          </cell>
          <cell r="D88">
            <v>150725</v>
          </cell>
          <cell r="E88">
            <v>4724</v>
          </cell>
          <cell r="F88">
            <v>24089</v>
          </cell>
          <cell r="G88">
            <v>71347</v>
          </cell>
          <cell r="H88">
            <v>17224</v>
          </cell>
          <cell r="I88">
            <v>1075</v>
          </cell>
        </row>
        <row r="89">
          <cell r="B89">
            <v>150591</v>
          </cell>
          <cell r="C89">
            <v>164473</v>
          </cell>
          <cell r="D89">
            <v>122436</v>
          </cell>
          <cell r="E89">
            <v>185024</v>
          </cell>
          <cell r="F89">
            <v>37060</v>
          </cell>
          <cell r="G89">
            <v>102166</v>
          </cell>
          <cell r="H89">
            <v>34671</v>
          </cell>
          <cell r="I89">
            <v>10552</v>
          </cell>
        </row>
      </sheetData>
      <sheetData sheetId="11">
        <row r="57">
          <cell r="B57">
            <v>6518</v>
          </cell>
          <cell r="C57">
            <v>165478</v>
          </cell>
          <cell r="D57">
            <v>165183</v>
          </cell>
          <cell r="E57">
            <v>66996</v>
          </cell>
          <cell r="F57">
            <v>6864</v>
          </cell>
          <cell r="G57">
            <v>0</v>
          </cell>
          <cell r="H57">
            <v>40765</v>
          </cell>
          <cell r="I57">
            <v>4925</v>
          </cell>
        </row>
        <row r="58">
          <cell r="B58">
            <v>3013</v>
          </cell>
          <cell r="C58">
            <v>1595</v>
          </cell>
          <cell r="D58">
            <v>754</v>
          </cell>
          <cell r="E58">
            <v>1495</v>
          </cell>
          <cell r="F58">
            <v>4279</v>
          </cell>
          <cell r="G58">
            <v>4500</v>
          </cell>
          <cell r="H58">
            <v>21418</v>
          </cell>
          <cell r="I58">
            <v>2683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1521</v>
          </cell>
          <cell r="C60">
            <v>71892</v>
          </cell>
          <cell r="D60">
            <v>374</v>
          </cell>
          <cell r="E60">
            <v>1130</v>
          </cell>
          <cell r="F60">
            <v>8624</v>
          </cell>
          <cell r="G60">
            <v>19848</v>
          </cell>
          <cell r="H60">
            <v>644</v>
          </cell>
          <cell r="I60">
            <v>29736</v>
          </cell>
        </row>
        <row r="61">
          <cell r="B61">
            <v>0</v>
          </cell>
          <cell r="C61">
            <v>15</v>
          </cell>
          <cell r="D61">
            <v>0</v>
          </cell>
          <cell r="E61">
            <v>0</v>
          </cell>
          <cell r="F61">
            <v>35</v>
          </cell>
          <cell r="G61">
            <v>0</v>
          </cell>
          <cell r="H61">
            <v>553</v>
          </cell>
          <cell r="I61">
            <v>155</v>
          </cell>
        </row>
        <row r="62">
          <cell r="B62">
            <v>281</v>
          </cell>
          <cell r="C62">
            <v>31</v>
          </cell>
          <cell r="D62">
            <v>66</v>
          </cell>
          <cell r="E62">
            <v>1546</v>
          </cell>
          <cell r="F62">
            <v>309</v>
          </cell>
          <cell r="G62">
            <v>461</v>
          </cell>
          <cell r="H62">
            <v>0</v>
          </cell>
          <cell r="I62">
            <v>0</v>
          </cell>
        </row>
        <row r="63">
          <cell r="B63">
            <v>162</v>
          </cell>
          <cell r="C63">
            <v>74</v>
          </cell>
          <cell r="D63">
            <v>0</v>
          </cell>
          <cell r="E63">
            <v>77</v>
          </cell>
          <cell r="F63">
            <v>255</v>
          </cell>
          <cell r="G63">
            <v>728</v>
          </cell>
          <cell r="H63">
            <v>0</v>
          </cell>
          <cell r="I63">
            <v>0</v>
          </cell>
        </row>
        <row r="64">
          <cell r="B64">
            <v>80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25</v>
          </cell>
          <cell r="H64">
            <v>0</v>
          </cell>
          <cell r="I64">
            <v>0</v>
          </cell>
        </row>
        <row r="65">
          <cell r="B65">
            <v>633</v>
          </cell>
          <cell r="C65">
            <v>879</v>
          </cell>
          <cell r="D65">
            <v>363</v>
          </cell>
          <cell r="E65">
            <v>80</v>
          </cell>
          <cell r="F65">
            <v>1040</v>
          </cell>
          <cell r="G65">
            <v>2233</v>
          </cell>
          <cell r="H65">
            <v>3720</v>
          </cell>
          <cell r="I65">
            <v>439</v>
          </cell>
        </row>
        <row r="66">
          <cell r="B66">
            <v>350</v>
          </cell>
          <cell r="C66">
            <v>507</v>
          </cell>
          <cell r="D66">
            <v>135</v>
          </cell>
          <cell r="E66">
            <v>698</v>
          </cell>
          <cell r="F66">
            <v>267</v>
          </cell>
          <cell r="G66">
            <v>97</v>
          </cell>
          <cell r="H66">
            <v>1734</v>
          </cell>
          <cell r="I66">
            <v>428</v>
          </cell>
        </row>
        <row r="67">
          <cell r="B67">
            <v>0</v>
          </cell>
          <cell r="C67">
            <v>168</v>
          </cell>
          <cell r="D67">
            <v>0</v>
          </cell>
          <cell r="E67">
            <v>0</v>
          </cell>
          <cell r="F67">
            <v>320</v>
          </cell>
          <cell r="G67">
            <v>743</v>
          </cell>
          <cell r="H67">
            <v>0</v>
          </cell>
          <cell r="I67">
            <v>848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1013</v>
          </cell>
          <cell r="F68">
            <v>170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424</v>
          </cell>
          <cell r="C69">
            <v>600</v>
          </cell>
          <cell r="D69">
            <v>4</v>
          </cell>
          <cell r="E69">
            <v>283</v>
          </cell>
          <cell r="F69">
            <v>732</v>
          </cell>
          <cell r="G69">
            <v>735</v>
          </cell>
          <cell r="H69">
            <v>2</v>
          </cell>
          <cell r="I69">
            <v>353</v>
          </cell>
        </row>
        <row r="70">
          <cell r="B70">
            <v>2946</v>
          </cell>
          <cell r="C70">
            <v>1091</v>
          </cell>
          <cell r="D70">
            <v>2712</v>
          </cell>
          <cell r="E70">
            <v>2944</v>
          </cell>
          <cell r="F70">
            <v>2121</v>
          </cell>
          <cell r="G70">
            <v>918</v>
          </cell>
          <cell r="H70">
            <v>1988</v>
          </cell>
          <cell r="I70">
            <v>1647</v>
          </cell>
        </row>
        <row r="71">
          <cell r="B71">
            <v>1543</v>
          </cell>
          <cell r="C71">
            <v>142</v>
          </cell>
          <cell r="D71">
            <v>1679</v>
          </cell>
          <cell r="E71">
            <v>937</v>
          </cell>
          <cell r="F71">
            <v>895</v>
          </cell>
          <cell r="G71">
            <v>496</v>
          </cell>
          <cell r="H71">
            <v>266</v>
          </cell>
          <cell r="I71">
            <v>152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996</v>
          </cell>
          <cell r="C73">
            <v>2728</v>
          </cell>
          <cell r="D73">
            <v>395</v>
          </cell>
          <cell r="E73">
            <v>745</v>
          </cell>
          <cell r="F73">
            <v>1375</v>
          </cell>
          <cell r="G73">
            <v>1425</v>
          </cell>
          <cell r="H73">
            <v>2726</v>
          </cell>
          <cell r="I73">
            <v>1249</v>
          </cell>
        </row>
        <row r="74">
          <cell r="B74">
            <v>1400</v>
          </cell>
          <cell r="C74">
            <v>114</v>
          </cell>
          <cell r="D74">
            <v>26</v>
          </cell>
          <cell r="E74">
            <v>1155</v>
          </cell>
          <cell r="F74">
            <v>274</v>
          </cell>
          <cell r="G74">
            <v>686</v>
          </cell>
          <cell r="H74">
            <v>251</v>
          </cell>
          <cell r="I74">
            <v>48</v>
          </cell>
        </row>
        <row r="75">
          <cell r="B75">
            <v>190</v>
          </cell>
          <cell r="C75">
            <v>0</v>
          </cell>
          <cell r="D75">
            <v>0</v>
          </cell>
          <cell r="E75">
            <v>1996</v>
          </cell>
          <cell r="F75">
            <v>732</v>
          </cell>
          <cell r="G75">
            <v>147</v>
          </cell>
          <cell r="H75">
            <v>70</v>
          </cell>
          <cell r="I75">
            <v>20</v>
          </cell>
        </row>
        <row r="76">
          <cell r="B76">
            <v>130</v>
          </cell>
          <cell r="C76">
            <v>97</v>
          </cell>
          <cell r="D76">
            <v>18</v>
          </cell>
          <cell r="E76">
            <v>143</v>
          </cell>
          <cell r="F76">
            <v>175</v>
          </cell>
          <cell r="G76">
            <v>10</v>
          </cell>
          <cell r="H76">
            <v>50</v>
          </cell>
          <cell r="I76">
            <v>22</v>
          </cell>
        </row>
        <row r="77">
          <cell r="B77">
            <v>2</v>
          </cell>
          <cell r="C77">
            <v>0</v>
          </cell>
          <cell r="D77">
            <v>0</v>
          </cell>
          <cell r="E77">
            <v>344</v>
          </cell>
          <cell r="F77">
            <v>110</v>
          </cell>
          <cell r="G77">
            <v>19</v>
          </cell>
          <cell r="H77">
            <v>0</v>
          </cell>
          <cell r="I77">
            <v>0</v>
          </cell>
        </row>
        <row r="78">
          <cell r="B78">
            <v>48</v>
          </cell>
          <cell r="C78">
            <v>0</v>
          </cell>
          <cell r="D78">
            <v>6</v>
          </cell>
          <cell r="E78">
            <v>1333</v>
          </cell>
          <cell r="F78">
            <v>10</v>
          </cell>
          <cell r="G78">
            <v>1045</v>
          </cell>
          <cell r="H78">
            <v>263</v>
          </cell>
          <cell r="I78">
            <v>0</v>
          </cell>
        </row>
        <row r="79">
          <cell r="B79">
            <v>475</v>
          </cell>
          <cell r="C79">
            <v>9</v>
          </cell>
          <cell r="D79">
            <v>0</v>
          </cell>
          <cell r="E79">
            <v>128</v>
          </cell>
          <cell r="F79">
            <v>685</v>
          </cell>
          <cell r="G79">
            <v>82</v>
          </cell>
          <cell r="H79">
            <v>25</v>
          </cell>
          <cell r="I79">
            <v>19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507</v>
          </cell>
          <cell r="F81">
            <v>445</v>
          </cell>
          <cell r="G81">
            <v>314</v>
          </cell>
          <cell r="H81">
            <v>0</v>
          </cell>
          <cell r="I81">
            <v>0</v>
          </cell>
        </row>
        <row r="82">
          <cell r="B82">
            <v>50932</v>
          </cell>
          <cell r="C82">
            <v>1727</v>
          </cell>
          <cell r="D82">
            <v>5153</v>
          </cell>
          <cell r="E82">
            <v>3741</v>
          </cell>
          <cell r="F82">
            <v>4111</v>
          </cell>
          <cell r="G82">
            <v>8475</v>
          </cell>
          <cell r="H82">
            <v>900</v>
          </cell>
          <cell r="I82">
            <v>581</v>
          </cell>
        </row>
        <row r="83">
          <cell r="B83">
            <v>577</v>
          </cell>
          <cell r="C83">
            <v>6175</v>
          </cell>
          <cell r="D83">
            <v>70</v>
          </cell>
          <cell r="E83">
            <v>100</v>
          </cell>
          <cell r="F83">
            <v>5790</v>
          </cell>
          <cell r="G83">
            <v>435</v>
          </cell>
          <cell r="H83">
            <v>0</v>
          </cell>
          <cell r="I83">
            <v>668</v>
          </cell>
        </row>
        <row r="84">
          <cell r="B84">
            <v>687</v>
          </cell>
          <cell r="C84">
            <v>1910</v>
          </cell>
          <cell r="D84">
            <v>2659</v>
          </cell>
          <cell r="E84">
            <v>431</v>
          </cell>
          <cell r="F84">
            <v>178</v>
          </cell>
          <cell r="G84">
            <v>1124</v>
          </cell>
          <cell r="H84">
            <v>224</v>
          </cell>
          <cell r="I84">
            <v>244</v>
          </cell>
        </row>
        <row r="85">
          <cell r="B85">
            <v>62</v>
          </cell>
          <cell r="C85">
            <v>0</v>
          </cell>
          <cell r="D85">
            <v>50</v>
          </cell>
          <cell r="E85">
            <v>0</v>
          </cell>
          <cell r="F85">
            <v>0</v>
          </cell>
          <cell r="G85">
            <v>340</v>
          </cell>
          <cell r="H85">
            <v>0</v>
          </cell>
          <cell r="I85">
            <v>0</v>
          </cell>
        </row>
        <row r="86">
          <cell r="B86">
            <v>6227</v>
          </cell>
          <cell r="C86">
            <v>3829</v>
          </cell>
          <cell r="D86">
            <v>20</v>
          </cell>
          <cell r="E86">
            <v>1782</v>
          </cell>
          <cell r="F86">
            <v>1907</v>
          </cell>
          <cell r="G86">
            <v>0</v>
          </cell>
          <cell r="H86">
            <v>24</v>
          </cell>
          <cell r="I86">
            <v>1930</v>
          </cell>
        </row>
        <row r="87">
          <cell r="B87">
            <v>123</v>
          </cell>
          <cell r="C87">
            <v>10762</v>
          </cell>
          <cell r="D87">
            <v>5</v>
          </cell>
          <cell r="E87">
            <v>91</v>
          </cell>
          <cell r="F87">
            <v>180</v>
          </cell>
          <cell r="G87">
            <v>0</v>
          </cell>
          <cell r="H87">
            <v>0</v>
          </cell>
          <cell r="I87">
            <v>263</v>
          </cell>
        </row>
        <row r="88">
          <cell r="B88">
            <v>0</v>
          </cell>
          <cell r="C88">
            <v>65</v>
          </cell>
          <cell r="D88">
            <v>0</v>
          </cell>
          <cell r="E88">
            <v>0</v>
          </cell>
          <cell r="F88">
            <v>83</v>
          </cell>
          <cell r="G88">
            <v>750</v>
          </cell>
          <cell r="H88">
            <v>2</v>
          </cell>
          <cell r="I88">
            <v>70</v>
          </cell>
        </row>
        <row r="89">
          <cell r="B89">
            <v>30787</v>
          </cell>
          <cell r="C89">
            <v>9256</v>
          </cell>
          <cell r="D89">
            <v>150624</v>
          </cell>
          <cell r="E89">
            <v>3781</v>
          </cell>
          <cell r="F89">
            <v>24496</v>
          </cell>
          <cell r="G89">
            <v>71180</v>
          </cell>
          <cell r="H89">
            <v>18220</v>
          </cell>
          <cell r="I89">
            <v>723</v>
          </cell>
        </row>
        <row r="90">
          <cell r="B90">
            <v>150888</v>
          </cell>
          <cell r="C90">
            <v>164889</v>
          </cell>
          <cell r="D90">
            <v>14347</v>
          </cell>
          <cell r="E90">
            <v>198036</v>
          </cell>
          <cell r="F90">
            <v>38820</v>
          </cell>
          <cell r="G90">
            <v>102498</v>
          </cell>
          <cell r="H90">
            <v>21894</v>
          </cell>
          <cell r="I90">
            <v>9264</v>
          </cell>
        </row>
      </sheetData>
      <sheetData sheetId="12">
        <row r="57">
          <cell r="B57">
            <v>0</v>
          </cell>
          <cell r="C57">
            <v>70717</v>
          </cell>
          <cell r="D57">
            <v>74901</v>
          </cell>
          <cell r="E57">
            <v>34751</v>
          </cell>
          <cell r="F57">
            <v>25638</v>
          </cell>
          <cell r="G57">
            <v>0</v>
          </cell>
          <cell r="H57">
            <v>38139</v>
          </cell>
          <cell r="I57">
            <v>3286</v>
          </cell>
        </row>
        <row r="58">
          <cell r="B58">
            <v>1342</v>
          </cell>
          <cell r="C58">
            <v>1663</v>
          </cell>
          <cell r="D58">
            <v>2782</v>
          </cell>
          <cell r="E58">
            <v>1730</v>
          </cell>
          <cell r="F58">
            <v>3927</v>
          </cell>
          <cell r="G58">
            <v>7020</v>
          </cell>
          <cell r="H58">
            <v>11612</v>
          </cell>
          <cell r="I58">
            <v>2485</v>
          </cell>
        </row>
        <row r="59">
          <cell r="B59">
            <v>80</v>
          </cell>
          <cell r="C59">
            <v>0</v>
          </cell>
          <cell r="D59">
            <v>450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1521</v>
          </cell>
          <cell r="C60">
            <v>71892</v>
          </cell>
          <cell r="D60">
            <v>734</v>
          </cell>
          <cell r="E60">
            <v>1130</v>
          </cell>
          <cell r="F60">
            <v>8624</v>
          </cell>
          <cell r="G60">
            <v>19848</v>
          </cell>
          <cell r="H60">
            <v>644</v>
          </cell>
          <cell r="I60">
            <v>29738</v>
          </cell>
        </row>
        <row r="61">
          <cell r="B61">
            <v>0</v>
          </cell>
          <cell r="C61">
            <v>0</v>
          </cell>
          <cell r="D61">
            <v>679</v>
          </cell>
          <cell r="E61">
            <v>0</v>
          </cell>
          <cell r="F61">
            <v>10</v>
          </cell>
          <cell r="G61">
            <v>5</v>
          </cell>
          <cell r="H61">
            <v>5331</v>
          </cell>
          <cell r="I61">
            <v>0</v>
          </cell>
        </row>
        <row r="62">
          <cell r="B62">
            <v>130</v>
          </cell>
          <cell r="C62">
            <v>17</v>
          </cell>
          <cell r="D62">
            <v>602</v>
          </cell>
          <cell r="E62">
            <v>1099</v>
          </cell>
          <cell r="F62">
            <v>210</v>
          </cell>
          <cell r="G62">
            <v>432</v>
          </cell>
          <cell r="H62">
            <v>19517</v>
          </cell>
          <cell r="I62">
            <v>0</v>
          </cell>
        </row>
        <row r="63">
          <cell r="B63">
            <v>94</v>
          </cell>
          <cell r="C63">
            <v>91</v>
          </cell>
          <cell r="D63">
            <v>301</v>
          </cell>
          <cell r="E63">
            <v>78</v>
          </cell>
          <cell r="F63">
            <v>100</v>
          </cell>
          <cell r="G63">
            <v>535</v>
          </cell>
          <cell r="H63">
            <v>22401</v>
          </cell>
          <cell r="I63">
            <v>0</v>
          </cell>
        </row>
        <row r="64">
          <cell r="B64">
            <v>70</v>
          </cell>
          <cell r="C64">
            <v>0</v>
          </cell>
          <cell r="D64">
            <v>0</v>
          </cell>
          <cell r="E64">
            <v>0</v>
          </cell>
          <cell r="F64">
            <v>35</v>
          </cell>
          <cell r="G64">
            <v>38</v>
          </cell>
          <cell r="H64">
            <v>253</v>
          </cell>
          <cell r="I64">
            <v>0</v>
          </cell>
        </row>
        <row r="65">
          <cell r="B65">
            <v>1630</v>
          </cell>
          <cell r="C65">
            <v>1056</v>
          </cell>
          <cell r="D65">
            <v>1001</v>
          </cell>
          <cell r="E65">
            <v>275</v>
          </cell>
          <cell r="F65">
            <v>1301</v>
          </cell>
          <cell r="G65">
            <v>10951</v>
          </cell>
          <cell r="H65">
            <v>7619</v>
          </cell>
          <cell r="I65">
            <v>356</v>
          </cell>
        </row>
        <row r="66">
          <cell r="B66">
            <v>334</v>
          </cell>
          <cell r="C66">
            <v>330</v>
          </cell>
          <cell r="D66">
            <v>164</v>
          </cell>
          <cell r="E66">
            <v>1054</v>
          </cell>
          <cell r="F66">
            <v>412</v>
          </cell>
          <cell r="G66">
            <v>174</v>
          </cell>
          <cell r="H66">
            <v>3315</v>
          </cell>
          <cell r="I66">
            <v>360</v>
          </cell>
        </row>
        <row r="67">
          <cell r="B67">
            <v>0</v>
          </cell>
          <cell r="C67">
            <v>184</v>
          </cell>
          <cell r="D67">
            <v>0</v>
          </cell>
          <cell r="E67">
            <v>0</v>
          </cell>
          <cell r="F67">
            <v>1111</v>
          </cell>
          <cell r="G67">
            <v>1213</v>
          </cell>
          <cell r="H67">
            <v>0</v>
          </cell>
          <cell r="I67">
            <v>812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620</v>
          </cell>
          <cell r="F68">
            <v>105</v>
          </cell>
          <cell r="G68">
            <v>40</v>
          </cell>
          <cell r="H68">
            <v>0</v>
          </cell>
          <cell r="I68">
            <v>0</v>
          </cell>
        </row>
        <row r="69">
          <cell r="B69">
            <v>747</v>
          </cell>
          <cell r="C69">
            <v>398</v>
          </cell>
          <cell r="D69">
            <v>33</v>
          </cell>
          <cell r="E69">
            <v>280</v>
          </cell>
          <cell r="F69">
            <v>1970</v>
          </cell>
          <cell r="G69">
            <v>813</v>
          </cell>
          <cell r="H69">
            <v>0</v>
          </cell>
          <cell r="I69">
            <v>509</v>
          </cell>
        </row>
        <row r="70">
          <cell r="B70">
            <v>4119</v>
          </cell>
          <cell r="C70">
            <v>546</v>
          </cell>
          <cell r="D70">
            <v>2727</v>
          </cell>
          <cell r="E70">
            <v>4030</v>
          </cell>
          <cell r="F70">
            <v>3332</v>
          </cell>
          <cell r="G70">
            <v>1323</v>
          </cell>
          <cell r="H70">
            <v>2729</v>
          </cell>
          <cell r="I70">
            <v>1930</v>
          </cell>
        </row>
        <row r="71">
          <cell r="B71">
            <v>1538</v>
          </cell>
          <cell r="C71">
            <v>84</v>
          </cell>
          <cell r="D71">
            <v>1923</v>
          </cell>
          <cell r="E71">
            <v>1094</v>
          </cell>
          <cell r="F71">
            <v>900</v>
          </cell>
          <cell r="G71">
            <v>411</v>
          </cell>
          <cell r="H71">
            <v>673</v>
          </cell>
          <cell r="I71">
            <v>203</v>
          </cell>
        </row>
        <row r="73">
          <cell r="B73">
            <v>1089</v>
          </cell>
          <cell r="C73">
            <v>2569</v>
          </cell>
          <cell r="D73">
            <v>607</v>
          </cell>
          <cell r="E73">
            <v>1199</v>
          </cell>
          <cell r="F73">
            <v>1715</v>
          </cell>
          <cell r="G73">
            <v>1273</v>
          </cell>
          <cell r="H73">
            <v>2045</v>
          </cell>
          <cell r="I73">
            <v>1252</v>
          </cell>
        </row>
        <row r="74">
          <cell r="B74">
            <v>1468</v>
          </cell>
          <cell r="C74">
            <v>79</v>
          </cell>
          <cell r="D74">
            <v>83</v>
          </cell>
          <cell r="E74">
            <v>1163</v>
          </cell>
          <cell r="F74">
            <v>255</v>
          </cell>
          <cell r="G74">
            <v>532</v>
          </cell>
          <cell r="H74">
            <v>219</v>
          </cell>
          <cell r="I74">
            <v>56</v>
          </cell>
        </row>
        <row r="75">
          <cell r="B75">
            <v>344</v>
          </cell>
          <cell r="C75">
            <v>0</v>
          </cell>
          <cell r="D75">
            <v>170</v>
          </cell>
          <cell r="E75">
            <v>1102</v>
          </cell>
          <cell r="F75">
            <v>125</v>
          </cell>
          <cell r="G75">
            <v>53</v>
          </cell>
          <cell r="H75">
            <v>812</v>
          </cell>
          <cell r="I75">
            <v>5</v>
          </cell>
        </row>
        <row r="76">
          <cell r="B76">
            <v>142</v>
          </cell>
          <cell r="C76">
            <v>136</v>
          </cell>
          <cell r="D76">
            <v>69</v>
          </cell>
          <cell r="E76">
            <v>155</v>
          </cell>
          <cell r="F76">
            <v>269</v>
          </cell>
          <cell r="G76">
            <v>9</v>
          </cell>
          <cell r="H76">
            <v>5</v>
          </cell>
          <cell r="I76">
            <v>48</v>
          </cell>
        </row>
        <row r="77">
          <cell r="B77">
            <v>5</v>
          </cell>
          <cell r="C77">
            <v>0</v>
          </cell>
          <cell r="D77">
            <v>0</v>
          </cell>
          <cell r="E77">
            <v>453</v>
          </cell>
          <cell r="F77">
            <v>215</v>
          </cell>
          <cell r="G77">
            <v>19</v>
          </cell>
          <cell r="H77">
            <v>0</v>
          </cell>
          <cell r="I77">
            <v>0</v>
          </cell>
        </row>
        <row r="78">
          <cell r="B78">
            <v>53</v>
          </cell>
          <cell r="C78">
            <v>0</v>
          </cell>
          <cell r="D78">
            <v>5</v>
          </cell>
          <cell r="E78">
            <v>7159</v>
          </cell>
          <cell r="F78">
            <v>12</v>
          </cell>
          <cell r="G78">
            <v>610</v>
          </cell>
          <cell r="H78">
            <v>263</v>
          </cell>
          <cell r="I78">
            <v>0</v>
          </cell>
        </row>
        <row r="79">
          <cell r="B79">
            <v>503</v>
          </cell>
          <cell r="C79">
            <v>5</v>
          </cell>
          <cell r="D79">
            <v>0</v>
          </cell>
          <cell r="E79">
            <v>142</v>
          </cell>
          <cell r="F79">
            <v>840</v>
          </cell>
          <cell r="G79">
            <v>11</v>
          </cell>
          <cell r="H79">
            <v>78</v>
          </cell>
          <cell r="I79">
            <v>17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469</v>
          </cell>
          <cell r="F81">
            <v>120</v>
          </cell>
          <cell r="G81">
            <v>171</v>
          </cell>
          <cell r="H81">
            <v>0</v>
          </cell>
          <cell r="I81">
            <v>0</v>
          </cell>
        </row>
        <row r="82">
          <cell r="B82">
            <v>26986</v>
          </cell>
          <cell r="C82">
            <v>455</v>
          </cell>
          <cell r="D82">
            <v>5230</v>
          </cell>
          <cell r="E82">
            <v>3515</v>
          </cell>
          <cell r="F82">
            <v>4747</v>
          </cell>
          <cell r="G82">
            <v>8700</v>
          </cell>
          <cell r="H82">
            <v>979</v>
          </cell>
          <cell r="I82">
            <v>488</v>
          </cell>
        </row>
        <row r="83">
          <cell r="B83">
            <v>139</v>
          </cell>
          <cell r="C83">
            <v>4452</v>
          </cell>
          <cell r="D83">
            <v>27</v>
          </cell>
          <cell r="E83">
            <v>157</v>
          </cell>
          <cell r="F83">
            <v>3650</v>
          </cell>
          <cell r="G83">
            <v>451</v>
          </cell>
          <cell r="H83">
            <v>0</v>
          </cell>
          <cell r="I83">
            <v>710</v>
          </cell>
        </row>
        <row r="84">
          <cell r="B84">
            <v>693</v>
          </cell>
          <cell r="C84">
            <v>1782</v>
          </cell>
          <cell r="D84">
            <v>2374</v>
          </cell>
          <cell r="E84">
            <v>392</v>
          </cell>
          <cell r="F84">
            <v>183</v>
          </cell>
          <cell r="G84">
            <v>1600</v>
          </cell>
          <cell r="H84">
            <v>81</v>
          </cell>
          <cell r="I84">
            <v>520</v>
          </cell>
        </row>
        <row r="85">
          <cell r="B85">
            <v>25</v>
          </cell>
          <cell r="C85">
            <v>0</v>
          </cell>
          <cell r="D85">
            <v>50</v>
          </cell>
          <cell r="E85">
            <v>0</v>
          </cell>
          <cell r="F85">
            <v>0</v>
          </cell>
          <cell r="G85">
            <v>433</v>
          </cell>
          <cell r="H85">
            <v>0</v>
          </cell>
          <cell r="I85">
            <v>0</v>
          </cell>
        </row>
        <row r="86">
          <cell r="B86">
            <v>7724</v>
          </cell>
          <cell r="C86">
            <v>6642</v>
          </cell>
          <cell r="D86">
            <v>284</v>
          </cell>
          <cell r="E86">
            <v>2537</v>
          </cell>
          <cell r="F86">
            <v>5400</v>
          </cell>
          <cell r="G86">
            <v>925</v>
          </cell>
          <cell r="H86">
            <v>14</v>
          </cell>
          <cell r="I86">
            <v>2440</v>
          </cell>
        </row>
        <row r="87">
          <cell r="B87">
            <v>718</v>
          </cell>
          <cell r="C87">
            <v>10680</v>
          </cell>
          <cell r="D87">
            <v>3</v>
          </cell>
          <cell r="E87">
            <v>1</v>
          </cell>
          <cell r="F87">
            <v>310</v>
          </cell>
          <cell r="G87">
            <v>0</v>
          </cell>
          <cell r="H87">
            <v>0</v>
          </cell>
          <cell r="I87">
            <v>201</v>
          </cell>
        </row>
        <row r="88">
          <cell r="B88">
            <v>980</v>
          </cell>
          <cell r="C88">
            <v>66</v>
          </cell>
          <cell r="D88">
            <v>0</v>
          </cell>
          <cell r="E88">
            <v>0</v>
          </cell>
          <cell r="F88">
            <v>100</v>
          </cell>
          <cell r="G88">
            <v>728</v>
          </cell>
          <cell r="H88">
            <v>0</v>
          </cell>
          <cell r="I88">
            <v>246</v>
          </cell>
        </row>
        <row r="89">
          <cell r="B89">
            <v>29500</v>
          </cell>
          <cell r="C89">
            <v>9343</v>
          </cell>
          <cell r="D89">
            <v>149263</v>
          </cell>
          <cell r="E89">
            <v>4602</v>
          </cell>
          <cell r="F89">
            <v>24191</v>
          </cell>
          <cell r="G89">
            <v>76230</v>
          </cell>
          <cell r="H89">
            <v>17069</v>
          </cell>
          <cell r="I89">
            <v>964</v>
          </cell>
        </row>
        <row r="90">
          <cell r="B90">
            <v>154043</v>
          </cell>
          <cell r="C90">
            <v>166446</v>
          </cell>
          <cell r="D90">
            <v>14858</v>
          </cell>
          <cell r="E90">
            <v>198454</v>
          </cell>
          <cell r="F90">
            <v>38503</v>
          </cell>
          <cell r="G90">
            <v>164696</v>
          </cell>
          <cell r="H90">
            <v>20860</v>
          </cell>
          <cell r="I90">
            <v>5176</v>
          </cell>
        </row>
      </sheetData>
      <sheetData sheetId="13">
        <row r="57">
          <cell r="B57">
            <v>8739</v>
          </cell>
          <cell r="C57">
            <v>19179</v>
          </cell>
          <cell r="D57">
            <v>35384</v>
          </cell>
          <cell r="E57">
            <v>6946</v>
          </cell>
          <cell r="F57">
            <v>22375</v>
          </cell>
          <cell r="G57">
            <v>0</v>
          </cell>
          <cell r="H57">
            <v>28443</v>
          </cell>
          <cell r="I57">
            <v>2144</v>
          </cell>
        </row>
        <row r="58">
          <cell r="B58">
            <v>483</v>
          </cell>
          <cell r="C58">
            <v>1484</v>
          </cell>
          <cell r="D58">
            <v>1989</v>
          </cell>
          <cell r="E58">
            <v>964</v>
          </cell>
          <cell r="F58">
            <v>4651</v>
          </cell>
          <cell r="G58">
            <v>2613</v>
          </cell>
          <cell r="H58">
            <v>19383</v>
          </cell>
          <cell r="I58">
            <v>1938</v>
          </cell>
        </row>
        <row r="59">
          <cell r="B59">
            <v>30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80</v>
          </cell>
          <cell r="H59">
            <v>0</v>
          </cell>
          <cell r="I59">
            <v>0</v>
          </cell>
        </row>
        <row r="60">
          <cell r="B60">
            <v>1520</v>
          </cell>
          <cell r="C60">
            <v>71810</v>
          </cell>
          <cell r="D60">
            <v>350</v>
          </cell>
          <cell r="E60">
            <v>1129</v>
          </cell>
          <cell r="F60">
            <v>8720</v>
          </cell>
          <cell r="G60">
            <v>19801</v>
          </cell>
          <cell r="H60">
            <v>631</v>
          </cell>
          <cell r="I60">
            <v>29749</v>
          </cell>
        </row>
        <row r="61">
          <cell r="B61">
            <v>0</v>
          </cell>
          <cell r="C61">
            <v>0</v>
          </cell>
          <cell r="D61">
            <v>1301</v>
          </cell>
          <cell r="E61">
            <v>0</v>
          </cell>
          <cell r="F61">
            <v>0</v>
          </cell>
          <cell r="G61">
            <v>1</v>
          </cell>
          <cell r="H61">
            <v>3150</v>
          </cell>
          <cell r="I61">
            <v>10</v>
          </cell>
        </row>
        <row r="62">
          <cell r="B62">
            <v>141</v>
          </cell>
          <cell r="C62">
            <v>79</v>
          </cell>
          <cell r="D62">
            <v>872</v>
          </cell>
          <cell r="E62">
            <v>174</v>
          </cell>
          <cell r="F62">
            <v>592</v>
          </cell>
          <cell r="G62">
            <v>1593</v>
          </cell>
          <cell r="H62">
            <v>25487</v>
          </cell>
          <cell r="I62">
            <v>0</v>
          </cell>
        </row>
        <row r="63">
          <cell r="B63">
            <v>105</v>
          </cell>
          <cell r="C63">
            <v>93</v>
          </cell>
          <cell r="D63">
            <v>479</v>
          </cell>
          <cell r="E63">
            <v>33</v>
          </cell>
          <cell r="F63">
            <v>480</v>
          </cell>
          <cell r="G63">
            <v>7134</v>
          </cell>
          <cell r="H63">
            <v>29262</v>
          </cell>
          <cell r="I63">
            <v>2</v>
          </cell>
        </row>
        <row r="64">
          <cell r="B64">
            <v>45</v>
          </cell>
          <cell r="C64">
            <v>0</v>
          </cell>
          <cell r="D64">
            <v>0</v>
          </cell>
          <cell r="E64">
            <v>0</v>
          </cell>
          <cell r="F64">
            <v>35</v>
          </cell>
          <cell r="G64">
            <v>417</v>
          </cell>
          <cell r="H64">
            <v>1191</v>
          </cell>
          <cell r="I64">
            <v>0</v>
          </cell>
        </row>
        <row r="65">
          <cell r="B65">
            <v>1538</v>
          </cell>
          <cell r="C65">
            <v>985</v>
          </cell>
          <cell r="D65">
            <v>1463</v>
          </cell>
          <cell r="E65">
            <v>157</v>
          </cell>
          <cell r="F65">
            <v>2942</v>
          </cell>
          <cell r="G65">
            <v>39769</v>
          </cell>
          <cell r="H65">
            <v>62634</v>
          </cell>
          <cell r="I65">
            <v>1506</v>
          </cell>
        </row>
        <row r="66">
          <cell r="B66">
            <v>400</v>
          </cell>
          <cell r="C66">
            <v>425</v>
          </cell>
          <cell r="D66">
            <v>50</v>
          </cell>
          <cell r="E66">
            <v>1329</v>
          </cell>
          <cell r="F66">
            <v>1068</v>
          </cell>
          <cell r="G66">
            <v>271</v>
          </cell>
          <cell r="H66">
            <v>3772</v>
          </cell>
          <cell r="I66">
            <v>337</v>
          </cell>
        </row>
        <row r="67">
          <cell r="B67">
            <v>5</v>
          </cell>
          <cell r="C67">
            <v>1114</v>
          </cell>
          <cell r="D67">
            <v>5</v>
          </cell>
          <cell r="E67">
            <v>5</v>
          </cell>
          <cell r="F67">
            <v>2211</v>
          </cell>
          <cell r="G67">
            <v>882</v>
          </cell>
          <cell r="H67">
            <v>2</v>
          </cell>
          <cell r="I67">
            <v>698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2031</v>
          </cell>
          <cell r="F68">
            <v>540</v>
          </cell>
          <cell r="G68">
            <v>55</v>
          </cell>
          <cell r="H68">
            <v>0</v>
          </cell>
          <cell r="I68">
            <v>0</v>
          </cell>
        </row>
        <row r="69">
          <cell r="B69">
            <v>365</v>
          </cell>
          <cell r="C69">
            <v>772</v>
          </cell>
          <cell r="D69">
            <v>11</v>
          </cell>
          <cell r="E69">
            <v>192</v>
          </cell>
          <cell r="F69">
            <v>2408</v>
          </cell>
          <cell r="G69">
            <v>1730</v>
          </cell>
          <cell r="H69">
            <v>7</v>
          </cell>
          <cell r="I69">
            <v>469</v>
          </cell>
        </row>
        <row r="70">
          <cell r="B70">
            <v>3061</v>
          </cell>
          <cell r="C70">
            <v>870</v>
          </cell>
          <cell r="D70">
            <v>3411</v>
          </cell>
          <cell r="E70">
            <v>3239</v>
          </cell>
          <cell r="F70">
            <v>5068</v>
          </cell>
          <cell r="G70">
            <v>1921</v>
          </cell>
          <cell r="H70">
            <v>2879</v>
          </cell>
          <cell r="I70">
            <v>1995</v>
          </cell>
        </row>
        <row r="71">
          <cell r="B71">
            <v>1540</v>
          </cell>
          <cell r="C71">
            <v>447</v>
          </cell>
          <cell r="D71">
            <v>2281</v>
          </cell>
          <cell r="E71">
            <v>1009</v>
          </cell>
          <cell r="F71">
            <v>735</v>
          </cell>
          <cell r="G71">
            <v>969</v>
          </cell>
          <cell r="H71">
            <v>535</v>
          </cell>
          <cell r="I71">
            <v>127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698</v>
          </cell>
          <cell r="C73">
            <v>1508</v>
          </cell>
          <cell r="D73">
            <v>96</v>
          </cell>
          <cell r="E73">
            <v>1261</v>
          </cell>
          <cell r="F73">
            <v>1915</v>
          </cell>
          <cell r="G73">
            <v>1322</v>
          </cell>
          <cell r="H73">
            <v>4138</v>
          </cell>
          <cell r="I73">
            <v>1382</v>
          </cell>
        </row>
        <row r="74">
          <cell r="B74">
            <v>1570</v>
          </cell>
          <cell r="C74">
            <v>91</v>
          </cell>
          <cell r="D74">
            <v>488</v>
          </cell>
          <cell r="E74">
            <v>1209</v>
          </cell>
          <cell r="F74">
            <v>160</v>
          </cell>
          <cell r="G74">
            <v>543</v>
          </cell>
          <cell r="H74">
            <v>204</v>
          </cell>
          <cell r="I74">
            <v>25</v>
          </cell>
        </row>
        <row r="75">
          <cell r="B75">
            <v>0</v>
          </cell>
          <cell r="C75">
            <v>0</v>
          </cell>
          <cell r="D75">
            <v>128</v>
          </cell>
          <cell r="E75">
            <v>0</v>
          </cell>
          <cell r="F75">
            <v>44</v>
          </cell>
          <cell r="G75">
            <v>329</v>
          </cell>
          <cell r="H75">
            <v>1337</v>
          </cell>
          <cell r="I75">
            <v>0</v>
          </cell>
        </row>
        <row r="76">
          <cell r="B76">
            <v>96</v>
          </cell>
          <cell r="C76">
            <v>56</v>
          </cell>
          <cell r="D76">
            <v>215</v>
          </cell>
          <cell r="E76">
            <v>164</v>
          </cell>
          <cell r="F76">
            <v>280</v>
          </cell>
          <cell r="G76">
            <v>136</v>
          </cell>
          <cell r="H76">
            <v>100</v>
          </cell>
          <cell r="I76">
            <v>25</v>
          </cell>
        </row>
        <row r="77">
          <cell r="B77">
            <v>29</v>
          </cell>
          <cell r="C77">
            <v>3</v>
          </cell>
          <cell r="D77">
            <v>0</v>
          </cell>
          <cell r="E77">
            <v>395</v>
          </cell>
          <cell r="F77">
            <v>120</v>
          </cell>
          <cell r="G77">
            <v>69</v>
          </cell>
          <cell r="H77">
            <v>0</v>
          </cell>
          <cell r="I77">
            <v>0</v>
          </cell>
        </row>
        <row r="78">
          <cell r="B78">
            <v>48</v>
          </cell>
          <cell r="C78">
            <v>0</v>
          </cell>
          <cell r="D78">
            <v>10</v>
          </cell>
          <cell r="E78">
            <v>1892</v>
          </cell>
          <cell r="F78">
            <v>20</v>
          </cell>
          <cell r="G78">
            <v>813</v>
          </cell>
          <cell r="H78">
            <v>200</v>
          </cell>
          <cell r="I78">
            <v>25</v>
          </cell>
        </row>
        <row r="79">
          <cell r="B79">
            <v>475</v>
          </cell>
          <cell r="C79">
            <v>5</v>
          </cell>
          <cell r="D79">
            <v>6</v>
          </cell>
          <cell r="E79">
            <v>158</v>
          </cell>
          <cell r="F79">
            <v>431</v>
          </cell>
          <cell r="G79">
            <v>36</v>
          </cell>
          <cell r="H79">
            <v>104</v>
          </cell>
          <cell r="I79">
            <v>15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362</v>
          </cell>
          <cell r="F81">
            <v>355</v>
          </cell>
          <cell r="G81">
            <v>198</v>
          </cell>
          <cell r="H81">
            <v>0</v>
          </cell>
          <cell r="I81">
            <v>0</v>
          </cell>
        </row>
        <row r="82">
          <cell r="B82">
            <v>28519</v>
          </cell>
          <cell r="C82">
            <v>106</v>
          </cell>
          <cell r="D82">
            <v>1960</v>
          </cell>
          <cell r="E82">
            <v>3080</v>
          </cell>
          <cell r="F82">
            <v>1580</v>
          </cell>
          <cell r="G82">
            <v>7631</v>
          </cell>
          <cell r="H82">
            <v>1230</v>
          </cell>
          <cell r="I82">
            <v>408</v>
          </cell>
        </row>
        <row r="83">
          <cell r="B83">
            <v>431</v>
          </cell>
          <cell r="C83">
            <v>4684</v>
          </cell>
          <cell r="D83">
            <v>0</v>
          </cell>
          <cell r="E83">
            <v>144</v>
          </cell>
          <cell r="F83">
            <v>5523</v>
          </cell>
          <cell r="G83">
            <v>199</v>
          </cell>
          <cell r="H83">
            <v>0</v>
          </cell>
          <cell r="I83">
            <v>1023</v>
          </cell>
        </row>
        <row r="84">
          <cell r="B84">
            <v>973</v>
          </cell>
          <cell r="C84">
            <v>1647</v>
          </cell>
          <cell r="D84">
            <v>2458</v>
          </cell>
          <cell r="E84">
            <v>444</v>
          </cell>
          <cell r="F84">
            <v>70</v>
          </cell>
          <cell r="G84">
            <v>1951</v>
          </cell>
          <cell r="H84">
            <v>528</v>
          </cell>
          <cell r="I84">
            <v>429</v>
          </cell>
        </row>
        <row r="85">
          <cell r="B85">
            <v>0</v>
          </cell>
          <cell r="C85">
            <v>6</v>
          </cell>
          <cell r="D85">
            <v>620</v>
          </cell>
          <cell r="E85">
            <v>0</v>
          </cell>
          <cell r="F85">
            <v>0</v>
          </cell>
          <cell r="G85">
            <v>592</v>
          </cell>
          <cell r="H85">
            <v>60</v>
          </cell>
          <cell r="I85">
            <v>300</v>
          </cell>
        </row>
        <row r="86">
          <cell r="B86">
            <v>7386</v>
          </cell>
          <cell r="C86">
            <v>5450</v>
          </cell>
          <cell r="D86">
            <v>360</v>
          </cell>
          <cell r="E86">
            <v>3665</v>
          </cell>
          <cell r="F86">
            <v>6236</v>
          </cell>
          <cell r="G86">
            <v>2337</v>
          </cell>
          <cell r="H86">
            <v>10</v>
          </cell>
          <cell r="I86">
            <v>3635</v>
          </cell>
        </row>
        <row r="87">
          <cell r="B87">
            <v>82</v>
          </cell>
          <cell r="C87">
            <v>9718</v>
          </cell>
          <cell r="D87">
            <v>0</v>
          </cell>
          <cell r="E87">
            <v>60</v>
          </cell>
          <cell r="F87">
            <v>0</v>
          </cell>
          <cell r="G87">
            <v>0</v>
          </cell>
          <cell r="H87">
            <v>0</v>
          </cell>
          <cell r="I87">
            <v>45</v>
          </cell>
        </row>
        <row r="88">
          <cell r="B88">
            <v>800</v>
          </cell>
          <cell r="C88">
            <v>38</v>
          </cell>
          <cell r="D88">
            <v>0</v>
          </cell>
          <cell r="E88">
            <v>107</v>
          </cell>
          <cell r="F88">
            <v>975</v>
          </cell>
          <cell r="G88">
            <v>2628</v>
          </cell>
          <cell r="H88">
            <v>4</v>
          </cell>
          <cell r="I88">
            <v>191</v>
          </cell>
        </row>
        <row r="89">
          <cell r="B89">
            <v>29374</v>
          </cell>
          <cell r="C89">
            <v>9372</v>
          </cell>
          <cell r="D89">
            <v>148805</v>
          </cell>
          <cell r="E89">
            <v>4496</v>
          </cell>
          <cell r="F89">
            <v>25981</v>
          </cell>
          <cell r="G89">
            <v>76410</v>
          </cell>
          <cell r="H89">
            <v>19153</v>
          </cell>
          <cell r="I89">
            <v>1617</v>
          </cell>
        </row>
        <row r="90">
          <cell r="B90">
            <v>153345</v>
          </cell>
          <cell r="C90">
            <v>167705</v>
          </cell>
          <cell r="D90">
            <v>15803</v>
          </cell>
          <cell r="E90">
            <v>189273</v>
          </cell>
          <cell r="F90">
            <v>37885</v>
          </cell>
          <cell r="G90">
            <v>165498</v>
          </cell>
          <cell r="H90">
            <v>20134</v>
          </cell>
          <cell r="I90">
            <v>6374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Marzo"/>
      <sheetName val="Febrer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56">
          <cell r="B56">
            <v>0</v>
          </cell>
          <cell r="C56">
            <v>3885</v>
          </cell>
          <cell r="D56">
            <v>15681</v>
          </cell>
          <cell r="E56">
            <v>704</v>
          </cell>
          <cell r="F56">
            <v>4017</v>
          </cell>
          <cell r="G56">
            <v>0</v>
          </cell>
          <cell r="H56">
            <v>10840</v>
          </cell>
          <cell r="I56">
            <v>637</v>
          </cell>
        </row>
        <row r="57">
          <cell r="B57">
            <v>1550</v>
          </cell>
          <cell r="C57">
            <v>861</v>
          </cell>
          <cell r="D57">
            <v>1658</v>
          </cell>
          <cell r="E57">
            <v>922</v>
          </cell>
          <cell r="F57">
            <v>2454</v>
          </cell>
          <cell r="G57">
            <v>2764</v>
          </cell>
          <cell r="H57">
            <v>19051</v>
          </cell>
          <cell r="I57">
            <v>1780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1869</v>
          </cell>
          <cell r="H58">
            <v>0</v>
          </cell>
          <cell r="I58">
            <v>0</v>
          </cell>
        </row>
        <row r="59">
          <cell r="B59">
            <v>1530</v>
          </cell>
          <cell r="C59">
            <v>71899</v>
          </cell>
          <cell r="D59">
            <v>738</v>
          </cell>
          <cell r="E59">
            <v>1140</v>
          </cell>
          <cell r="F59">
            <v>8628</v>
          </cell>
          <cell r="G59">
            <v>19860</v>
          </cell>
          <cell r="H59">
            <v>649</v>
          </cell>
          <cell r="I59">
            <v>29740</v>
          </cell>
        </row>
        <row r="60">
          <cell r="B60">
            <v>0</v>
          </cell>
          <cell r="C60">
            <v>0</v>
          </cell>
          <cell r="D60">
            <v>250</v>
          </cell>
          <cell r="E60">
            <v>0</v>
          </cell>
          <cell r="F60">
            <v>0</v>
          </cell>
          <cell r="G60">
            <v>0</v>
          </cell>
          <cell r="H60">
            <v>529</v>
          </cell>
          <cell r="I60">
            <v>0</v>
          </cell>
        </row>
        <row r="61">
          <cell r="B61">
            <v>372</v>
          </cell>
          <cell r="C61">
            <v>205</v>
          </cell>
          <cell r="D61">
            <v>897</v>
          </cell>
          <cell r="E61">
            <v>317</v>
          </cell>
          <cell r="F61">
            <v>710</v>
          </cell>
          <cell r="G61">
            <v>1589</v>
          </cell>
          <cell r="H61">
            <v>7062</v>
          </cell>
          <cell r="I61">
            <v>895</v>
          </cell>
        </row>
        <row r="62">
          <cell r="B62">
            <v>45</v>
          </cell>
          <cell r="C62">
            <v>150</v>
          </cell>
          <cell r="D62">
            <v>576</v>
          </cell>
          <cell r="E62">
            <v>40</v>
          </cell>
          <cell r="F62">
            <v>239</v>
          </cell>
          <cell r="G62">
            <v>9263</v>
          </cell>
          <cell r="H62">
            <v>18557</v>
          </cell>
          <cell r="I62">
            <v>197</v>
          </cell>
        </row>
        <row r="63">
          <cell r="B63">
            <v>120</v>
          </cell>
          <cell r="C63">
            <v>0</v>
          </cell>
          <cell r="D63">
            <v>0</v>
          </cell>
          <cell r="E63">
            <v>0</v>
          </cell>
          <cell r="F63">
            <v>115</v>
          </cell>
          <cell r="G63">
            <v>295</v>
          </cell>
          <cell r="H63">
            <v>75</v>
          </cell>
          <cell r="I63">
            <v>0</v>
          </cell>
        </row>
        <row r="64">
          <cell r="B64">
            <v>1479</v>
          </cell>
          <cell r="C64">
            <v>984</v>
          </cell>
          <cell r="D64">
            <v>1112</v>
          </cell>
          <cell r="E64">
            <v>229</v>
          </cell>
          <cell r="F64">
            <v>4096</v>
          </cell>
          <cell r="G64">
            <v>28448</v>
          </cell>
          <cell r="H64">
            <v>39582</v>
          </cell>
          <cell r="I64">
            <v>2642</v>
          </cell>
        </row>
        <row r="65">
          <cell r="B65">
            <v>205</v>
          </cell>
          <cell r="C65">
            <v>952</v>
          </cell>
          <cell r="D65">
            <v>86</v>
          </cell>
          <cell r="E65">
            <v>1490</v>
          </cell>
          <cell r="F65">
            <v>900</v>
          </cell>
          <cell r="G65">
            <v>185</v>
          </cell>
          <cell r="H65">
            <v>1146</v>
          </cell>
          <cell r="I65">
            <v>532</v>
          </cell>
        </row>
        <row r="66">
          <cell r="B66">
            <v>10</v>
          </cell>
          <cell r="C66">
            <v>1600</v>
          </cell>
          <cell r="D66">
            <v>7</v>
          </cell>
          <cell r="E66">
            <v>200</v>
          </cell>
          <cell r="F66">
            <v>2500</v>
          </cell>
          <cell r="G66">
            <v>907</v>
          </cell>
          <cell r="H66">
            <v>200</v>
          </cell>
          <cell r="I66">
            <v>5300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2693</v>
          </cell>
          <cell r="F67">
            <v>745</v>
          </cell>
          <cell r="G67">
            <v>290</v>
          </cell>
          <cell r="H67">
            <v>1157</v>
          </cell>
          <cell r="I67">
            <v>0</v>
          </cell>
        </row>
        <row r="68">
          <cell r="B68">
            <v>285</v>
          </cell>
          <cell r="C68">
            <v>983</v>
          </cell>
          <cell r="D68">
            <v>23</v>
          </cell>
          <cell r="E68">
            <v>508</v>
          </cell>
          <cell r="F68">
            <v>4611</v>
          </cell>
          <cell r="G68">
            <v>983</v>
          </cell>
          <cell r="H68">
            <v>14</v>
          </cell>
          <cell r="I68">
            <v>408</v>
          </cell>
        </row>
        <row r="69">
          <cell r="B69">
            <v>3372</v>
          </cell>
          <cell r="C69">
            <v>1596</v>
          </cell>
          <cell r="D69">
            <v>3833</v>
          </cell>
          <cell r="E69">
            <v>4157</v>
          </cell>
          <cell r="F69">
            <v>5264</v>
          </cell>
          <cell r="G69">
            <v>922</v>
          </cell>
          <cell r="H69">
            <v>4101</v>
          </cell>
          <cell r="I69">
            <v>1211</v>
          </cell>
        </row>
        <row r="70">
          <cell r="B70">
            <v>796</v>
          </cell>
          <cell r="C70">
            <v>589</v>
          </cell>
          <cell r="D70">
            <v>3990</v>
          </cell>
          <cell r="E70">
            <v>859</v>
          </cell>
          <cell r="F70">
            <v>711</v>
          </cell>
          <cell r="G70">
            <v>980</v>
          </cell>
          <cell r="H70">
            <v>962</v>
          </cell>
          <cell r="I70">
            <v>12311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10</v>
          </cell>
          <cell r="I71">
            <v>0</v>
          </cell>
        </row>
        <row r="72">
          <cell r="B72">
            <v>1034</v>
          </cell>
          <cell r="C72">
            <v>1395</v>
          </cell>
          <cell r="D72">
            <v>275</v>
          </cell>
          <cell r="E72">
            <v>606</v>
          </cell>
          <cell r="F72">
            <v>2457</v>
          </cell>
          <cell r="G72">
            <v>1984</v>
          </cell>
          <cell r="H72">
            <v>1319</v>
          </cell>
          <cell r="I72">
            <v>1623</v>
          </cell>
        </row>
        <row r="73">
          <cell r="B73">
            <v>1602</v>
          </cell>
          <cell r="C73">
            <v>119</v>
          </cell>
          <cell r="D73">
            <v>679</v>
          </cell>
          <cell r="E73">
            <v>1779</v>
          </cell>
          <cell r="F73">
            <v>200</v>
          </cell>
          <cell r="G73">
            <v>408</v>
          </cell>
          <cell r="H73">
            <v>399</v>
          </cell>
          <cell r="I73">
            <v>52</v>
          </cell>
        </row>
        <row r="74">
          <cell r="B74">
            <v>551</v>
          </cell>
          <cell r="C74">
            <v>0</v>
          </cell>
          <cell r="D74">
            <v>200</v>
          </cell>
          <cell r="E74">
            <v>182</v>
          </cell>
          <cell r="F74">
            <v>251</v>
          </cell>
          <cell r="G74">
            <v>897</v>
          </cell>
          <cell r="H74">
            <v>2211</v>
          </cell>
          <cell r="I74">
            <v>25</v>
          </cell>
        </row>
        <row r="75">
          <cell r="B75">
            <v>112</v>
          </cell>
          <cell r="C75">
            <v>29</v>
          </cell>
          <cell r="D75">
            <v>209</v>
          </cell>
          <cell r="E75">
            <v>182</v>
          </cell>
          <cell r="F75">
            <v>393</v>
          </cell>
          <cell r="G75">
            <v>113</v>
          </cell>
          <cell r="H75">
            <v>197</v>
          </cell>
          <cell r="I75">
            <v>37</v>
          </cell>
        </row>
        <row r="76">
          <cell r="B76">
            <v>10</v>
          </cell>
          <cell r="C76">
            <v>2</v>
          </cell>
          <cell r="D76">
            <v>1</v>
          </cell>
          <cell r="E76">
            <v>678</v>
          </cell>
          <cell r="F76">
            <v>295</v>
          </cell>
          <cell r="G76">
            <v>42</v>
          </cell>
          <cell r="H76">
            <v>1</v>
          </cell>
          <cell r="I76">
            <v>40</v>
          </cell>
        </row>
        <row r="77">
          <cell r="B77">
            <v>58</v>
          </cell>
          <cell r="C77">
            <v>0</v>
          </cell>
          <cell r="D77">
            <v>0</v>
          </cell>
          <cell r="E77">
            <v>3942</v>
          </cell>
          <cell r="F77">
            <v>61</v>
          </cell>
          <cell r="G77">
            <v>736</v>
          </cell>
          <cell r="H77">
            <v>36</v>
          </cell>
          <cell r="I77">
            <v>8</v>
          </cell>
        </row>
        <row r="78">
          <cell r="B78">
            <v>440</v>
          </cell>
          <cell r="C78">
            <v>7</v>
          </cell>
          <cell r="D78">
            <v>33</v>
          </cell>
          <cell r="E78">
            <v>131</v>
          </cell>
          <cell r="F78">
            <v>424</v>
          </cell>
          <cell r="G78">
            <v>55</v>
          </cell>
          <cell r="H78">
            <v>93</v>
          </cell>
          <cell r="I78">
            <v>23</v>
          </cell>
        </row>
        <row r="79">
          <cell r="B79">
            <v>1611</v>
          </cell>
          <cell r="C79">
            <v>0</v>
          </cell>
          <cell r="D79">
            <v>0</v>
          </cell>
          <cell r="E79">
            <v>0</v>
          </cell>
          <cell r="F79">
            <v>789</v>
          </cell>
          <cell r="G79">
            <v>6000</v>
          </cell>
          <cell r="H79">
            <v>6600</v>
          </cell>
          <cell r="I79">
            <v>0</v>
          </cell>
        </row>
        <row r="80">
          <cell r="B80">
            <v>1</v>
          </cell>
          <cell r="C80">
            <v>0</v>
          </cell>
          <cell r="D80">
            <v>0</v>
          </cell>
          <cell r="E80">
            <v>960</v>
          </cell>
          <cell r="F80">
            <v>235</v>
          </cell>
          <cell r="G80">
            <v>323</v>
          </cell>
          <cell r="H80">
            <v>14</v>
          </cell>
          <cell r="I80">
            <v>113</v>
          </cell>
        </row>
        <row r="81">
          <cell r="B81">
            <v>19686</v>
          </cell>
          <cell r="C81">
            <v>125</v>
          </cell>
          <cell r="D81">
            <v>5601</v>
          </cell>
          <cell r="E81">
            <v>348</v>
          </cell>
          <cell r="F81">
            <v>1279</v>
          </cell>
          <cell r="G81">
            <v>6132</v>
          </cell>
          <cell r="H81">
            <v>2265</v>
          </cell>
          <cell r="I81">
            <v>945</v>
          </cell>
        </row>
        <row r="82">
          <cell r="B82">
            <v>393</v>
          </cell>
          <cell r="C82">
            <v>1912</v>
          </cell>
          <cell r="D82">
            <v>49</v>
          </cell>
          <cell r="E82">
            <v>67</v>
          </cell>
          <cell r="F82">
            <v>5125</v>
          </cell>
          <cell r="G82">
            <v>341</v>
          </cell>
          <cell r="H82">
            <v>0</v>
          </cell>
          <cell r="I82">
            <v>1212</v>
          </cell>
        </row>
        <row r="83">
          <cell r="B83">
            <v>979</v>
          </cell>
          <cell r="C83">
            <v>1819</v>
          </cell>
          <cell r="D83">
            <v>2080</v>
          </cell>
          <cell r="E83">
            <v>489</v>
          </cell>
          <cell r="F83">
            <v>75</v>
          </cell>
          <cell r="G83">
            <v>2532</v>
          </cell>
          <cell r="H83">
            <v>99</v>
          </cell>
          <cell r="I83">
            <v>328</v>
          </cell>
        </row>
        <row r="84">
          <cell r="B84">
            <v>178</v>
          </cell>
          <cell r="C84">
            <v>0</v>
          </cell>
          <cell r="D84">
            <v>313</v>
          </cell>
          <cell r="E84">
            <v>0</v>
          </cell>
          <cell r="F84">
            <v>5</v>
          </cell>
          <cell r="G84">
            <v>362</v>
          </cell>
          <cell r="H84">
            <v>205</v>
          </cell>
          <cell r="I84">
            <v>21</v>
          </cell>
        </row>
        <row r="85">
          <cell r="B85">
            <v>5010</v>
          </cell>
          <cell r="C85">
            <v>5197</v>
          </cell>
          <cell r="D85">
            <v>143</v>
          </cell>
          <cell r="E85">
            <v>500</v>
          </cell>
          <cell r="F85">
            <v>12468</v>
          </cell>
          <cell r="G85">
            <v>2151</v>
          </cell>
          <cell r="H85">
            <v>19</v>
          </cell>
          <cell r="I85">
            <v>14138</v>
          </cell>
        </row>
        <row r="86">
          <cell r="B86">
            <v>33</v>
          </cell>
          <cell r="C86">
            <v>10293</v>
          </cell>
          <cell r="D86">
            <v>0</v>
          </cell>
          <cell r="E86">
            <v>101</v>
          </cell>
          <cell r="F86">
            <v>250</v>
          </cell>
          <cell r="G86">
            <v>0</v>
          </cell>
          <cell r="H86">
            <v>0</v>
          </cell>
          <cell r="I86">
            <v>16</v>
          </cell>
        </row>
        <row r="87">
          <cell r="B87">
            <v>800</v>
          </cell>
          <cell r="C87">
            <v>79</v>
          </cell>
          <cell r="D87">
            <v>0</v>
          </cell>
          <cell r="E87">
            <v>65</v>
          </cell>
          <cell r="F87">
            <v>684</v>
          </cell>
          <cell r="G87">
            <v>3053</v>
          </cell>
          <cell r="H87">
            <v>3</v>
          </cell>
          <cell r="I87">
            <v>331</v>
          </cell>
        </row>
        <row r="88">
          <cell r="B88">
            <v>27378</v>
          </cell>
          <cell r="C88">
            <v>9419</v>
          </cell>
          <cell r="D88">
            <v>149395</v>
          </cell>
          <cell r="E88">
            <v>4215</v>
          </cell>
          <cell r="F88">
            <v>25306</v>
          </cell>
          <cell r="G88">
            <v>76447</v>
          </cell>
          <cell r="H88">
            <v>18990</v>
          </cell>
          <cell r="I88">
            <v>865</v>
          </cell>
        </row>
        <row r="89">
          <cell r="B89">
            <v>149745</v>
          </cell>
          <cell r="C89">
            <v>167713</v>
          </cell>
          <cell r="D89">
            <v>16270</v>
          </cell>
          <cell r="E89">
            <v>175583</v>
          </cell>
          <cell r="F89">
            <v>37874</v>
          </cell>
          <cell r="G89">
            <v>165014</v>
          </cell>
          <cell r="H89">
            <v>24292</v>
          </cell>
          <cell r="I89">
            <v>6862</v>
          </cell>
        </row>
      </sheetData>
      <sheetData sheetId="3">
        <row r="56">
          <cell r="C56">
            <v>3919</v>
          </cell>
          <cell r="D56">
            <v>361</v>
          </cell>
          <cell r="E56">
            <v>1979</v>
          </cell>
          <cell r="F56">
            <v>530</v>
          </cell>
          <cell r="H56">
            <v>72</v>
          </cell>
          <cell r="I56">
            <v>384</v>
          </cell>
        </row>
        <row r="57">
          <cell r="B57">
            <v>2120</v>
          </cell>
          <cell r="C57">
            <v>972</v>
          </cell>
          <cell r="D57">
            <v>1061</v>
          </cell>
          <cell r="E57">
            <v>1266</v>
          </cell>
          <cell r="F57">
            <v>2121</v>
          </cell>
          <cell r="G57">
            <v>10338</v>
          </cell>
          <cell r="H57">
            <v>6121</v>
          </cell>
          <cell r="I57">
            <v>1332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3542</v>
          </cell>
          <cell r="H58">
            <v>0</v>
          </cell>
          <cell r="I58">
            <v>0</v>
          </cell>
        </row>
        <row r="59">
          <cell r="B59">
            <v>1532</v>
          </cell>
          <cell r="C59">
            <v>71904</v>
          </cell>
          <cell r="D59">
            <v>738</v>
          </cell>
          <cell r="E59">
            <v>1140</v>
          </cell>
          <cell r="F59">
            <v>8638</v>
          </cell>
          <cell r="G59">
            <v>19870</v>
          </cell>
          <cell r="H59">
            <v>649</v>
          </cell>
          <cell r="I59">
            <v>29742</v>
          </cell>
        </row>
        <row r="60">
          <cell r="B60">
            <v>0</v>
          </cell>
          <cell r="C60">
            <v>0</v>
          </cell>
          <cell r="D60">
            <v>395</v>
          </cell>
          <cell r="E60">
            <v>3</v>
          </cell>
          <cell r="F60">
            <v>6</v>
          </cell>
          <cell r="G60">
            <v>0</v>
          </cell>
          <cell r="H60">
            <v>693</v>
          </cell>
          <cell r="I60">
            <v>60</v>
          </cell>
        </row>
        <row r="61">
          <cell r="B61">
            <v>1422</v>
          </cell>
          <cell r="C61">
            <v>375</v>
          </cell>
          <cell r="D61">
            <v>2714</v>
          </cell>
          <cell r="E61">
            <v>4082</v>
          </cell>
          <cell r="F61">
            <v>4354</v>
          </cell>
          <cell r="G61">
            <v>994</v>
          </cell>
          <cell r="H61">
            <v>12905</v>
          </cell>
          <cell r="I61">
            <v>27987</v>
          </cell>
        </row>
        <row r="62">
          <cell r="B62">
            <v>137</v>
          </cell>
          <cell r="C62">
            <v>151</v>
          </cell>
          <cell r="D62">
            <v>576</v>
          </cell>
          <cell r="E62">
            <v>28</v>
          </cell>
          <cell r="F62">
            <v>146</v>
          </cell>
          <cell r="G62">
            <v>7975</v>
          </cell>
          <cell r="H62">
            <v>6102</v>
          </cell>
          <cell r="I62">
            <v>6711</v>
          </cell>
        </row>
        <row r="63">
          <cell r="B63">
            <v>54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954</v>
          </cell>
          <cell r="H63">
            <v>0</v>
          </cell>
          <cell r="I63">
            <v>0</v>
          </cell>
        </row>
        <row r="64">
          <cell r="B64">
            <v>1581</v>
          </cell>
          <cell r="C64">
            <v>646</v>
          </cell>
          <cell r="D64">
            <v>1463</v>
          </cell>
          <cell r="E64">
            <v>206</v>
          </cell>
          <cell r="F64">
            <v>6405</v>
          </cell>
          <cell r="G64">
            <v>17198</v>
          </cell>
          <cell r="H64">
            <v>21112</v>
          </cell>
          <cell r="I64">
            <v>1938</v>
          </cell>
        </row>
        <row r="65">
          <cell r="B65">
            <v>1052</v>
          </cell>
          <cell r="C65">
            <v>1616</v>
          </cell>
          <cell r="D65">
            <v>240</v>
          </cell>
          <cell r="E65">
            <v>3351</v>
          </cell>
          <cell r="F65">
            <v>415</v>
          </cell>
          <cell r="G65">
            <v>170</v>
          </cell>
          <cell r="H65">
            <v>956</v>
          </cell>
          <cell r="I65">
            <v>675</v>
          </cell>
        </row>
        <row r="66">
          <cell r="B66">
            <v>0</v>
          </cell>
          <cell r="C66">
            <v>4787</v>
          </cell>
          <cell r="D66">
            <v>48</v>
          </cell>
          <cell r="E66">
            <v>169</v>
          </cell>
          <cell r="F66">
            <v>1916</v>
          </cell>
          <cell r="G66">
            <v>272</v>
          </cell>
          <cell r="H66">
            <v>30</v>
          </cell>
          <cell r="I66">
            <v>676</v>
          </cell>
        </row>
        <row r="67">
          <cell r="B67">
            <v>0</v>
          </cell>
          <cell r="C67">
            <v>0</v>
          </cell>
          <cell r="D67">
            <v>300</v>
          </cell>
          <cell r="E67">
            <v>1573</v>
          </cell>
          <cell r="F67">
            <v>175</v>
          </cell>
          <cell r="G67">
            <v>68</v>
          </cell>
          <cell r="H67">
            <v>0</v>
          </cell>
          <cell r="I67">
            <v>0</v>
          </cell>
        </row>
        <row r="68">
          <cell r="B68">
            <v>203</v>
          </cell>
          <cell r="C68">
            <v>1160</v>
          </cell>
          <cell r="D68">
            <v>146</v>
          </cell>
          <cell r="E68">
            <v>326</v>
          </cell>
          <cell r="F68">
            <v>2053</v>
          </cell>
          <cell r="G68">
            <v>942</v>
          </cell>
          <cell r="H68">
            <v>30</v>
          </cell>
          <cell r="I68">
            <v>679</v>
          </cell>
        </row>
        <row r="69">
          <cell r="B69">
            <v>3198</v>
          </cell>
          <cell r="C69">
            <v>2505</v>
          </cell>
          <cell r="D69">
            <v>4112</v>
          </cell>
          <cell r="E69">
            <v>6470</v>
          </cell>
          <cell r="F69">
            <v>3024</v>
          </cell>
          <cell r="G69">
            <v>651</v>
          </cell>
          <cell r="H69">
            <v>1788</v>
          </cell>
          <cell r="I69">
            <v>1992</v>
          </cell>
        </row>
        <row r="70">
          <cell r="B70">
            <v>820</v>
          </cell>
          <cell r="C70">
            <v>525</v>
          </cell>
          <cell r="D70">
            <v>6672</v>
          </cell>
          <cell r="E70">
            <v>716</v>
          </cell>
          <cell r="F70">
            <v>509</v>
          </cell>
          <cell r="G70">
            <v>903</v>
          </cell>
          <cell r="H70">
            <v>1901</v>
          </cell>
          <cell r="I70">
            <v>146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288</v>
          </cell>
          <cell r="F71">
            <v>0</v>
          </cell>
          <cell r="G71">
            <v>0</v>
          </cell>
          <cell r="H71">
            <v>15</v>
          </cell>
          <cell r="I71">
            <v>0</v>
          </cell>
        </row>
        <row r="72">
          <cell r="B72">
            <v>1585</v>
          </cell>
          <cell r="C72">
            <v>2657</v>
          </cell>
          <cell r="D72">
            <v>1344</v>
          </cell>
          <cell r="E72">
            <v>968</v>
          </cell>
          <cell r="F72">
            <v>3076</v>
          </cell>
          <cell r="G72">
            <v>863</v>
          </cell>
          <cell r="H72">
            <v>2259</v>
          </cell>
          <cell r="I72">
            <v>2194</v>
          </cell>
        </row>
        <row r="73">
          <cell r="B73">
            <v>1748</v>
          </cell>
          <cell r="C73">
            <v>128</v>
          </cell>
          <cell r="D73">
            <v>1024</v>
          </cell>
          <cell r="E73">
            <v>1250</v>
          </cell>
          <cell r="F73">
            <v>272</v>
          </cell>
          <cell r="G73">
            <v>141</v>
          </cell>
          <cell r="H73">
            <v>714</v>
          </cell>
          <cell r="I73">
            <v>34</v>
          </cell>
        </row>
        <row r="74">
          <cell r="B74">
            <v>40</v>
          </cell>
          <cell r="C74">
            <v>0</v>
          </cell>
          <cell r="D74">
            <v>76</v>
          </cell>
          <cell r="E74">
            <v>10</v>
          </cell>
          <cell r="F74">
            <v>2828</v>
          </cell>
          <cell r="G74">
            <v>50</v>
          </cell>
          <cell r="H74">
            <v>56</v>
          </cell>
          <cell r="I74">
            <v>12</v>
          </cell>
        </row>
        <row r="75">
          <cell r="B75">
            <v>142</v>
          </cell>
          <cell r="C75">
            <v>60</v>
          </cell>
          <cell r="D75">
            <v>106</v>
          </cell>
          <cell r="E75">
            <v>214</v>
          </cell>
          <cell r="F75">
            <v>228</v>
          </cell>
          <cell r="G75">
            <v>0</v>
          </cell>
          <cell r="H75">
            <v>105</v>
          </cell>
          <cell r="I75">
            <v>17</v>
          </cell>
        </row>
        <row r="76">
          <cell r="B76">
            <v>2</v>
          </cell>
          <cell r="C76">
            <v>27</v>
          </cell>
          <cell r="D76">
            <v>0</v>
          </cell>
          <cell r="E76">
            <v>368</v>
          </cell>
          <cell r="F76">
            <v>175</v>
          </cell>
          <cell r="G76">
            <v>11</v>
          </cell>
          <cell r="H76">
            <v>27</v>
          </cell>
          <cell r="I76">
            <v>36</v>
          </cell>
        </row>
        <row r="77">
          <cell r="B77">
            <v>58</v>
          </cell>
          <cell r="C77">
            <v>0</v>
          </cell>
          <cell r="D77">
            <v>7</v>
          </cell>
          <cell r="E77">
            <v>8210</v>
          </cell>
          <cell r="F77">
            <v>44</v>
          </cell>
          <cell r="G77">
            <v>424</v>
          </cell>
          <cell r="H77">
            <v>31</v>
          </cell>
          <cell r="I77">
            <v>10</v>
          </cell>
        </row>
        <row r="78">
          <cell r="B78">
            <v>334</v>
          </cell>
          <cell r="C78">
            <v>29</v>
          </cell>
          <cell r="D78">
            <v>53</v>
          </cell>
          <cell r="E78">
            <v>90</v>
          </cell>
          <cell r="F78">
            <v>795</v>
          </cell>
          <cell r="G78">
            <v>113</v>
          </cell>
          <cell r="H78">
            <v>176</v>
          </cell>
          <cell r="I78">
            <v>7</v>
          </cell>
        </row>
        <row r="79">
          <cell r="B79">
            <v>6452</v>
          </cell>
          <cell r="C79">
            <v>0</v>
          </cell>
          <cell r="D79">
            <v>800</v>
          </cell>
          <cell r="E79">
            <v>0</v>
          </cell>
          <cell r="F79">
            <v>2018</v>
          </cell>
          <cell r="G79">
            <v>1734</v>
          </cell>
          <cell r="H79">
            <v>9863</v>
          </cell>
          <cell r="I79">
            <v>0</v>
          </cell>
        </row>
        <row r="80">
          <cell r="B80">
            <v>0</v>
          </cell>
          <cell r="C80">
            <v>5</v>
          </cell>
          <cell r="D80">
            <v>15</v>
          </cell>
          <cell r="E80">
            <v>311</v>
          </cell>
          <cell r="F80">
            <v>195</v>
          </cell>
          <cell r="G80">
            <v>39</v>
          </cell>
          <cell r="H80">
            <v>11</v>
          </cell>
          <cell r="I80">
            <v>0</v>
          </cell>
        </row>
        <row r="81">
          <cell r="B81">
            <v>3936</v>
          </cell>
          <cell r="C81">
            <v>35</v>
          </cell>
          <cell r="D81">
            <v>0</v>
          </cell>
          <cell r="E81">
            <v>150</v>
          </cell>
          <cell r="F81">
            <v>720</v>
          </cell>
          <cell r="G81">
            <v>1670</v>
          </cell>
          <cell r="H81">
            <v>0</v>
          </cell>
          <cell r="I81">
            <v>830</v>
          </cell>
        </row>
        <row r="82">
          <cell r="B82">
            <v>87</v>
          </cell>
          <cell r="C82">
            <v>4348</v>
          </cell>
          <cell r="D82">
            <v>0</v>
          </cell>
          <cell r="E82">
            <v>72</v>
          </cell>
          <cell r="F82">
            <v>2595</v>
          </cell>
          <cell r="G82">
            <v>10</v>
          </cell>
          <cell r="H82">
            <v>0</v>
          </cell>
          <cell r="I82">
            <v>1589</v>
          </cell>
        </row>
        <row r="83">
          <cell r="B83">
            <v>817</v>
          </cell>
          <cell r="C83">
            <v>1793</v>
          </cell>
          <cell r="D83">
            <v>1133</v>
          </cell>
          <cell r="E83">
            <v>361</v>
          </cell>
          <cell r="F83">
            <v>173</v>
          </cell>
          <cell r="G83">
            <v>2412</v>
          </cell>
          <cell r="H83">
            <v>384</v>
          </cell>
          <cell r="I83">
            <v>183</v>
          </cell>
        </row>
        <row r="84">
          <cell r="B84">
            <v>40</v>
          </cell>
          <cell r="C84">
            <v>3</v>
          </cell>
          <cell r="D84">
            <v>410</v>
          </cell>
          <cell r="E84">
            <v>0</v>
          </cell>
          <cell r="F84">
            <v>0</v>
          </cell>
          <cell r="G84">
            <v>210</v>
          </cell>
          <cell r="H84">
            <v>199</v>
          </cell>
          <cell r="I84">
            <v>747</v>
          </cell>
        </row>
        <row r="85">
          <cell r="B85">
            <v>2803</v>
          </cell>
          <cell r="C85">
            <v>3047</v>
          </cell>
          <cell r="D85">
            <v>27</v>
          </cell>
          <cell r="E85">
            <v>463</v>
          </cell>
          <cell r="F85">
            <v>7718</v>
          </cell>
          <cell r="G85">
            <v>3643</v>
          </cell>
          <cell r="H85">
            <v>4</v>
          </cell>
          <cell r="I85">
            <v>26942</v>
          </cell>
        </row>
        <row r="86">
          <cell r="B86">
            <v>1270</v>
          </cell>
          <cell r="C86">
            <v>8644</v>
          </cell>
          <cell r="D86">
            <v>0</v>
          </cell>
          <cell r="E86">
            <v>0</v>
          </cell>
          <cell r="F86">
            <v>320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0</v>
          </cell>
          <cell r="C87">
            <v>45</v>
          </cell>
          <cell r="D87">
            <v>0</v>
          </cell>
          <cell r="E87">
            <v>0</v>
          </cell>
          <cell r="F87">
            <v>1412</v>
          </cell>
          <cell r="G87">
            <v>5485</v>
          </cell>
          <cell r="H87">
            <v>2</v>
          </cell>
          <cell r="I87">
            <v>722</v>
          </cell>
        </row>
        <row r="88">
          <cell r="B88">
            <v>28856</v>
          </cell>
          <cell r="C88">
            <v>9567</v>
          </cell>
          <cell r="D88">
            <v>148275</v>
          </cell>
          <cell r="E88">
            <v>3871</v>
          </cell>
          <cell r="F88">
            <v>25355</v>
          </cell>
          <cell r="G88">
            <v>74747</v>
          </cell>
          <cell r="H88">
            <v>17238</v>
          </cell>
          <cell r="I88">
            <v>849</v>
          </cell>
        </row>
        <row r="89">
          <cell r="B89">
            <v>156972</v>
          </cell>
          <cell r="C89">
            <v>168758</v>
          </cell>
          <cell r="D89">
            <v>15130</v>
          </cell>
          <cell r="E89">
            <v>203239</v>
          </cell>
          <cell r="F89">
            <v>38103</v>
          </cell>
          <cell r="G89">
            <v>164689</v>
          </cell>
          <cell r="H89">
            <v>27958</v>
          </cell>
          <cell r="I89">
            <v>1882</v>
          </cell>
        </row>
      </sheetData>
      <sheetData sheetId="4">
        <row r="56">
          <cell r="B56">
            <v>0</v>
          </cell>
          <cell r="C56">
            <v>555</v>
          </cell>
          <cell r="D56">
            <v>906</v>
          </cell>
          <cell r="E56">
            <v>0</v>
          </cell>
          <cell r="F56">
            <v>0</v>
          </cell>
          <cell r="G56">
            <v>0</v>
          </cell>
          <cell r="H56">
            <v>501</v>
          </cell>
          <cell r="I56">
            <v>60</v>
          </cell>
        </row>
        <row r="57">
          <cell r="B57">
            <v>1069</v>
          </cell>
          <cell r="C57">
            <v>1066</v>
          </cell>
          <cell r="D57">
            <v>1720</v>
          </cell>
          <cell r="E57">
            <v>1115</v>
          </cell>
          <cell r="F57">
            <v>3276</v>
          </cell>
          <cell r="G57">
            <v>2939</v>
          </cell>
          <cell r="H57">
            <v>7994</v>
          </cell>
          <cell r="I57">
            <v>1826</v>
          </cell>
        </row>
        <row r="58">
          <cell r="B58">
            <v>25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3106</v>
          </cell>
          <cell r="H58">
            <v>0</v>
          </cell>
          <cell r="I58">
            <v>0</v>
          </cell>
        </row>
        <row r="59">
          <cell r="B59">
            <v>1531</v>
          </cell>
          <cell r="C59">
            <v>71902</v>
          </cell>
          <cell r="D59">
            <v>737</v>
          </cell>
          <cell r="E59">
            <v>1140</v>
          </cell>
          <cell r="F59">
            <v>8629</v>
          </cell>
          <cell r="G59">
            <v>19860</v>
          </cell>
          <cell r="H59">
            <v>649</v>
          </cell>
          <cell r="I59">
            <v>29741</v>
          </cell>
        </row>
        <row r="60">
          <cell r="B60">
            <v>4</v>
          </cell>
          <cell r="C60">
            <v>0</v>
          </cell>
          <cell r="D60">
            <v>569</v>
          </cell>
          <cell r="E60">
            <v>0</v>
          </cell>
          <cell r="F60">
            <v>0</v>
          </cell>
          <cell r="G60">
            <v>0</v>
          </cell>
          <cell r="H60">
            <v>1922</v>
          </cell>
          <cell r="I60">
            <v>0</v>
          </cell>
        </row>
        <row r="61">
          <cell r="B61">
            <v>553</v>
          </cell>
          <cell r="C61">
            <v>127</v>
          </cell>
          <cell r="D61">
            <v>514</v>
          </cell>
          <cell r="E61">
            <v>4372</v>
          </cell>
          <cell r="F61">
            <v>1526</v>
          </cell>
          <cell r="G61">
            <v>710</v>
          </cell>
          <cell r="H61">
            <v>128840</v>
          </cell>
          <cell r="I61">
            <v>12141</v>
          </cell>
        </row>
        <row r="62">
          <cell r="B62">
            <v>52</v>
          </cell>
          <cell r="C62">
            <v>185</v>
          </cell>
          <cell r="D62">
            <v>161</v>
          </cell>
          <cell r="E62">
            <v>71</v>
          </cell>
          <cell r="F62">
            <v>206</v>
          </cell>
          <cell r="G62">
            <v>2855</v>
          </cell>
          <cell r="H62">
            <v>10936</v>
          </cell>
          <cell r="I62">
            <v>5410</v>
          </cell>
        </row>
        <row r="63">
          <cell r="B63">
            <v>90</v>
          </cell>
          <cell r="C63">
            <v>0</v>
          </cell>
          <cell r="D63">
            <v>0</v>
          </cell>
          <cell r="E63">
            <v>0</v>
          </cell>
          <cell r="F63">
            <v>105</v>
          </cell>
          <cell r="G63">
            <v>144</v>
          </cell>
          <cell r="H63">
            <v>63</v>
          </cell>
          <cell r="I63">
            <v>0</v>
          </cell>
        </row>
        <row r="64">
          <cell r="B64">
            <v>665</v>
          </cell>
          <cell r="C64">
            <v>794</v>
          </cell>
          <cell r="D64">
            <v>1554</v>
          </cell>
          <cell r="E64">
            <v>163</v>
          </cell>
          <cell r="F64">
            <v>7853</v>
          </cell>
          <cell r="G64">
            <v>20598</v>
          </cell>
          <cell r="H64">
            <v>31090</v>
          </cell>
          <cell r="I64">
            <v>2284</v>
          </cell>
        </row>
        <row r="65">
          <cell r="B65">
            <v>805</v>
          </cell>
          <cell r="C65">
            <v>686</v>
          </cell>
          <cell r="D65">
            <v>101</v>
          </cell>
          <cell r="E65">
            <v>3887</v>
          </cell>
          <cell r="F65">
            <v>1291</v>
          </cell>
          <cell r="G65">
            <v>208</v>
          </cell>
          <cell r="H65">
            <v>1188</v>
          </cell>
          <cell r="I65">
            <v>639</v>
          </cell>
        </row>
        <row r="66">
          <cell r="B66">
            <v>147</v>
          </cell>
          <cell r="C66">
            <v>2500</v>
          </cell>
          <cell r="D66">
            <v>50</v>
          </cell>
          <cell r="E66">
            <v>150</v>
          </cell>
          <cell r="F66">
            <v>3110</v>
          </cell>
          <cell r="G66">
            <v>600</v>
          </cell>
          <cell r="H66">
            <v>38</v>
          </cell>
          <cell r="I66">
            <v>3000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2645</v>
          </cell>
          <cell r="F67">
            <v>190</v>
          </cell>
          <cell r="G67">
            <v>0</v>
          </cell>
          <cell r="H67">
            <v>270</v>
          </cell>
          <cell r="I67">
            <v>0</v>
          </cell>
        </row>
        <row r="68">
          <cell r="B68">
            <v>700</v>
          </cell>
          <cell r="C68">
            <v>2587</v>
          </cell>
          <cell r="D68">
            <v>100</v>
          </cell>
          <cell r="E68">
            <v>700</v>
          </cell>
          <cell r="F68">
            <v>2921</v>
          </cell>
          <cell r="G68">
            <v>1190</v>
          </cell>
          <cell r="H68">
            <v>36</v>
          </cell>
          <cell r="I68">
            <v>800</v>
          </cell>
        </row>
        <row r="69">
          <cell r="B69">
            <v>6000</v>
          </cell>
          <cell r="C69">
            <v>2208</v>
          </cell>
          <cell r="D69">
            <v>5409</v>
          </cell>
          <cell r="E69">
            <v>9210</v>
          </cell>
          <cell r="F69">
            <v>3296</v>
          </cell>
          <cell r="G69">
            <v>944</v>
          </cell>
          <cell r="H69">
            <v>2090</v>
          </cell>
          <cell r="I69">
            <v>2012</v>
          </cell>
        </row>
        <row r="70">
          <cell r="B70">
            <v>818</v>
          </cell>
          <cell r="C70">
            <v>422</v>
          </cell>
          <cell r="D70">
            <v>5354</v>
          </cell>
          <cell r="E70">
            <v>887</v>
          </cell>
          <cell r="F70">
            <v>908</v>
          </cell>
          <cell r="G70">
            <v>1032</v>
          </cell>
          <cell r="H70">
            <v>653</v>
          </cell>
          <cell r="I70">
            <v>164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30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685</v>
          </cell>
          <cell r="C72">
            <v>2242</v>
          </cell>
          <cell r="D72">
            <v>689</v>
          </cell>
          <cell r="E72">
            <v>815</v>
          </cell>
          <cell r="F72">
            <v>3655</v>
          </cell>
          <cell r="G72">
            <v>1522</v>
          </cell>
          <cell r="H72">
            <v>3274</v>
          </cell>
          <cell r="I72">
            <v>2123</v>
          </cell>
        </row>
        <row r="73">
          <cell r="B73">
            <v>1805</v>
          </cell>
          <cell r="C73">
            <v>140</v>
          </cell>
          <cell r="D73">
            <v>1118</v>
          </cell>
          <cell r="E73">
            <v>1526</v>
          </cell>
          <cell r="F73">
            <v>128</v>
          </cell>
          <cell r="G73">
            <v>451</v>
          </cell>
          <cell r="H73">
            <v>468</v>
          </cell>
          <cell r="I73">
            <v>39</v>
          </cell>
        </row>
        <row r="74">
          <cell r="B74">
            <v>60</v>
          </cell>
          <cell r="C74">
            <v>0</v>
          </cell>
          <cell r="D74">
            <v>55</v>
          </cell>
          <cell r="E74">
            <v>0</v>
          </cell>
          <cell r="F74">
            <v>1832</v>
          </cell>
          <cell r="G74">
            <v>122</v>
          </cell>
          <cell r="H74">
            <v>5212</v>
          </cell>
          <cell r="I74">
            <v>55</v>
          </cell>
        </row>
        <row r="75">
          <cell r="B75">
            <v>120</v>
          </cell>
          <cell r="C75">
            <v>45</v>
          </cell>
          <cell r="D75">
            <v>178</v>
          </cell>
          <cell r="E75">
            <v>207</v>
          </cell>
          <cell r="F75">
            <v>185</v>
          </cell>
          <cell r="G75">
            <v>21</v>
          </cell>
          <cell r="H75">
            <v>165</v>
          </cell>
          <cell r="I75">
            <v>13</v>
          </cell>
        </row>
        <row r="76">
          <cell r="B76">
            <v>1</v>
          </cell>
          <cell r="C76">
            <v>3</v>
          </cell>
          <cell r="D76">
            <v>0</v>
          </cell>
          <cell r="E76">
            <v>290</v>
          </cell>
          <cell r="F76">
            <v>405</v>
          </cell>
          <cell r="G76">
            <v>6</v>
          </cell>
          <cell r="H76">
            <v>15</v>
          </cell>
          <cell r="I76">
            <v>81</v>
          </cell>
        </row>
        <row r="77">
          <cell r="B77">
            <v>108</v>
          </cell>
          <cell r="C77">
            <v>0</v>
          </cell>
          <cell r="D77">
            <v>20</v>
          </cell>
          <cell r="E77">
            <v>7256</v>
          </cell>
          <cell r="F77">
            <v>65</v>
          </cell>
          <cell r="G77">
            <v>669</v>
          </cell>
          <cell r="H77">
            <v>38</v>
          </cell>
          <cell r="I77">
            <v>0</v>
          </cell>
        </row>
        <row r="78">
          <cell r="B78">
            <v>319</v>
          </cell>
          <cell r="C78">
            <v>10</v>
          </cell>
          <cell r="D78">
            <v>74</v>
          </cell>
          <cell r="E78">
            <v>109</v>
          </cell>
          <cell r="F78">
            <v>550</v>
          </cell>
          <cell r="G78">
            <v>305</v>
          </cell>
          <cell r="H78">
            <v>190</v>
          </cell>
          <cell r="I78">
            <v>15</v>
          </cell>
        </row>
        <row r="79">
          <cell r="B79">
            <v>8065</v>
          </cell>
          <cell r="D79">
            <v>860</v>
          </cell>
          <cell r="F79">
            <v>3800</v>
          </cell>
          <cell r="G79">
            <v>10040</v>
          </cell>
          <cell r="H79">
            <v>21058</v>
          </cell>
        </row>
        <row r="80">
          <cell r="B80">
            <v>0</v>
          </cell>
          <cell r="C80">
            <v>1</v>
          </cell>
          <cell r="D80">
            <v>0</v>
          </cell>
          <cell r="E80">
            <v>475</v>
          </cell>
          <cell r="F80">
            <v>235</v>
          </cell>
          <cell r="G80">
            <v>531</v>
          </cell>
          <cell r="H80">
            <v>0</v>
          </cell>
          <cell r="I80">
            <v>4</v>
          </cell>
        </row>
        <row r="81">
          <cell r="B81">
            <v>11600</v>
          </cell>
          <cell r="C81">
            <v>105</v>
          </cell>
          <cell r="D81">
            <v>230</v>
          </cell>
          <cell r="E81">
            <v>188</v>
          </cell>
          <cell r="F81">
            <v>2425</v>
          </cell>
          <cell r="G81">
            <v>6413</v>
          </cell>
          <cell r="H81">
            <v>450</v>
          </cell>
          <cell r="I81">
            <v>1420</v>
          </cell>
        </row>
        <row r="82">
          <cell r="B82">
            <v>375</v>
          </cell>
          <cell r="C82">
            <v>4951</v>
          </cell>
          <cell r="D82">
            <v>89</v>
          </cell>
          <cell r="E82">
            <v>112</v>
          </cell>
          <cell r="F82">
            <v>4054</v>
          </cell>
          <cell r="G82">
            <v>229</v>
          </cell>
          <cell r="H82">
            <v>0</v>
          </cell>
          <cell r="I82">
            <v>1628</v>
          </cell>
        </row>
        <row r="83">
          <cell r="B83">
            <v>724</v>
          </cell>
          <cell r="C83">
            <v>1795</v>
          </cell>
          <cell r="D83">
            <v>2413</v>
          </cell>
          <cell r="E83">
            <v>379</v>
          </cell>
          <cell r="F83">
            <v>237</v>
          </cell>
          <cell r="G83">
            <v>2822</v>
          </cell>
          <cell r="H83">
            <v>166</v>
          </cell>
          <cell r="I83">
            <v>338</v>
          </cell>
        </row>
        <row r="84">
          <cell r="B84">
            <v>0</v>
          </cell>
          <cell r="C84">
            <v>0</v>
          </cell>
          <cell r="D84">
            <v>389</v>
          </cell>
          <cell r="E84">
            <v>0</v>
          </cell>
          <cell r="F84">
            <v>0</v>
          </cell>
          <cell r="G84">
            <v>417</v>
          </cell>
          <cell r="H84">
            <v>55</v>
          </cell>
          <cell r="I84">
            <v>460</v>
          </cell>
        </row>
        <row r="85">
          <cell r="B85">
            <v>103</v>
          </cell>
          <cell r="C85">
            <v>7520</v>
          </cell>
          <cell r="D85">
            <v>1130</v>
          </cell>
          <cell r="E85">
            <v>1689</v>
          </cell>
          <cell r="F85">
            <v>15087</v>
          </cell>
          <cell r="G85">
            <v>4667</v>
          </cell>
          <cell r="H85">
            <v>36</v>
          </cell>
          <cell r="I85">
            <v>27819</v>
          </cell>
        </row>
        <row r="86">
          <cell r="B86">
            <v>1092</v>
          </cell>
          <cell r="C86">
            <v>9436</v>
          </cell>
          <cell r="D86">
            <v>0</v>
          </cell>
          <cell r="E86">
            <v>54</v>
          </cell>
          <cell r="F86">
            <v>315</v>
          </cell>
          <cell r="G86">
            <v>0</v>
          </cell>
          <cell r="H86">
            <v>0</v>
          </cell>
          <cell r="I86">
            <v>10</v>
          </cell>
        </row>
        <row r="87">
          <cell r="B87">
            <v>633</v>
          </cell>
          <cell r="C87">
            <v>97</v>
          </cell>
          <cell r="D87">
            <v>0</v>
          </cell>
          <cell r="E87">
            <v>67</v>
          </cell>
          <cell r="F87">
            <v>1266</v>
          </cell>
          <cell r="G87">
            <v>7721</v>
          </cell>
          <cell r="H87">
            <v>10</v>
          </cell>
          <cell r="I87">
            <v>746</v>
          </cell>
        </row>
        <row r="88">
          <cell r="B88">
            <v>27650</v>
          </cell>
          <cell r="C88">
            <v>9657</v>
          </cell>
          <cell r="D88">
            <v>147388</v>
          </cell>
          <cell r="E88">
            <v>3988</v>
          </cell>
          <cell r="F88">
            <v>25223</v>
          </cell>
          <cell r="G88">
            <v>76466</v>
          </cell>
          <cell r="H88">
            <v>19374</v>
          </cell>
          <cell r="I88">
            <v>1426</v>
          </cell>
        </row>
        <row r="89">
          <cell r="B89">
            <v>152570</v>
          </cell>
          <cell r="C89">
            <v>168074</v>
          </cell>
          <cell r="D89">
            <v>15241</v>
          </cell>
          <cell r="E89">
            <v>205501</v>
          </cell>
          <cell r="F89">
            <v>38662</v>
          </cell>
          <cell r="G89">
            <v>164933</v>
          </cell>
          <cell r="H89">
            <v>24101</v>
          </cell>
          <cell r="I89">
            <v>10773</v>
          </cell>
        </row>
      </sheetData>
      <sheetData sheetId="5">
        <row r="56">
          <cell r="B56">
            <v>496</v>
          </cell>
          <cell r="C56">
            <v>94483</v>
          </cell>
          <cell r="D56">
            <v>1870</v>
          </cell>
          <cell r="E56">
            <v>38632</v>
          </cell>
          <cell r="F56">
            <v>378</v>
          </cell>
          <cell r="G56">
            <v>0</v>
          </cell>
          <cell r="H56">
            <v>104</v>
          </cell>
          <cell r="I56">
            <v>3541</v>
          </cell>
        </row>
        <row r="57">
          <cell r="B57">
            <v>6580</v>
          </cell>
          <cell r="C57">
            <v>686</v>
          </cell>
          <cell r="D57">
            <v>1645</v>
          </cell>
          <cell r="E57">
            <v>536</v>
          </cell>
          <cell r="F57">
            <v>2918</v>
          </cell>
          <cell r="G57">
            <v>1158</v>
          </cell>
          <cell r="H57">
            <v>2672</v>
          </cell>
          <cell r="I57">
            <v>1270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1120</v>
          </cell>
          <cell r="H58">
            <v>0</v>
          </cell>
          <cell r="I58">
            <v>0</v>
          </cell>
        </row>
        <row r="59">
          <cell r="B59">
            <v>1532</v>
          </cell>
          <cell r="C59">
            <v>71904</v>
          </cell>
          <cell r="D59">
            <v>738</v>
          </cell>
          <cell r="E59">
            <v>1140</v>
          </cell>
          <cell r="F59">
            <v>8639</v>
          </cell>
          <cell r="G59">
            <v>19870</v>
          </cell>
          <cell r="H59">
            <v>649</v>
          </cell>
          <cell r="I59">
            <v>29742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3</v>
          </cell>
          <cell r="F60">
            <v>0</v>
          </cell>
          <cell r="G60">
            <v>0</v>
          </cell>
          <cell r="H60">
            <v>397</v>
          </cell>
          <cell r="I60">
            <v>0</v>
          </cell>
        </row>
        <row r="61">
          <cell r="B61">
            <v>1345</v>
          </cell>
          <cell r="C61">
            <v>1040</v>
          </cell>
          <cell r="D61">
            <v>408</v>
          </cell>
          <cell r="E61">
            <v>2049</v>
          </cell>
          <cell r="F61">
            <v>2503</v>
          </cell>
          <cell r="G61">
            <v>420</v>
          </cell>
          <cell r="H61">
            <v>2261</v>
          </cell>
          <cell r="I61">
            <v>439</v>
          </cell>
        </row>
        <row r="62">
          <cell r="B62">
            <v>27</v>
          </cell>
          <cell r="C62">
            <v>452</v>
          </cell>
          <cell r="D62">
            <v>30</v>
          </cell>
          <cell r="E62">
            <v>53</v>
          </cell>
          <cell r="F62">
            <v>310</v>
          </cell>
          <cell r="G62">
            <v>2072</v>
          </cell>
          <cell r="H62">
            <v>512</v>
          </cell>
          <cell r="I62">
            <v>657</v>
          </cell>
        </row>
        <row r="63">
          <cell r="B63">
            <v>25</v>
          </cell>
          <cell r="C63">
            <v>0</v>
          </cell>
          <cell r="D63">
            <v>0</v>
          </cell>
          <cell r="E63">
            <v>0</v>
          </cell>
          <cell r="F63">
            <v>60</v>
          </cell>
          <cell r="G63">
            <v>24</v>
          </cell>
          <cell r="H63">
            <v>10</v>
          </cell>
          <cell r="I63">
            <v>0</v>
          </cell>
        </row>
        <row r="64">
          <cell r="B64">
            <v>1346</v>
          </cell>
          <cell r="C64">
            <v>253</v>
          </cell>
          <cell r="D64">
            <v>894</v>
          </cell>
          <cell r="E64">
            <v>79</v>
          </cell>
          <cell r="F64">
            <v>4013</v>
          </cell>
          <cell r="G64">
            <v>10922</v>
          </cell>
          <cell r="H64">
            <v>4937</v>
          </cell>
          <cell r="I64">
            <v>1364</v>
          </cell>
        </row>
        <row r="65">
          <cell r="B65">
            <v>1179</v>
          </cell>
          <cell r="C65">
            <v>2016</v>
          </cell>
          <cell r="D65">
            <v>221</v>
          </cell>
          <cell r="E65">
            <v>3713</v>
          </cell>
          <cell r="F65">
            <v>1930</v>
          </cell>
          <cell r="G65">
            <v>410</v>
          </cell>
          <cell r="H65">
            <v>1274</v>
          </cell>
          <cell r="I65">
            <v>111</v>
          </cell>
        </row>
        <row r="66">
          <cell r="B66">
            <v>70</v>
          </cell>
          <cell r="C66">
            <v>1100</v>
          </cell>
          <cell r="D66">
            <v>24</v>
          </cell>
          <cell r="E66">
            <v>80</v>
          </cell>
          <cell r="F66">
            <v>1200</v>
          </cell>
          <cell r="G66">
            <v>800</v>
          </cell>
          <cell r="H66">
            <v>0</v>
          </cell>
          <cell r="I66">
            <v>1900</v>
          </cell>
        </row>
        <row r="67">
          <cell r="B67">
            <v>0</v>
          </cell>
          <cell r="C67">
            <v>0</v>
          </cell>
          <cell r="D67">
            <v>204</v>
          </cell>
          <cell r="E67">
            <v>2130</v>
          </cell>
          <cell r="F67">
            <v>530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598</v>
          </cell>
          <cell r="C68">
            <v>1598</v>
          </cell>
          <cell r="D68">
            <v>384</v>
          </cell>
          <cell r="E68">
            <v>384</v>
          </cell>
          <cell r="F68">
            <v>1589</v>
          </cell>
          <cell r="G68">
            <v>298</v>
          </cell>
          <cell r="H68">
            <v>300</v>
          </cell>
          <cell r="I68">
            <v>1200</v>
          </cell>
        </row>
        <row r="69">
          <cell r="B69">
            <v>6200</v>
          </cell>
          <cell r="C69">
            <v>2000</v>
          </cell>
          <cell r="D69">
            <v>4000</v>
          </cell>
          <cell r="E69">
            <v>8900</v>
          </cell>
          <cell r="F69">
            <v>3990</v>
          </cell>
          <cell r="G69">
            <v>700</v>
          </cell>
          <cell r="H69">
            <v>1892</v>
          </cell>
          <cell r="I69">
            <v>2500</v>
          </cell>
        </row>
        <row r="70">
          <cell r="B70">
            <v>550</v>
          </cell>
          <cell r="C70">
            <v>345</v>
          </cell>
          <cell r="D70">
            <v>5345</v>
          </cell>
          <cell r="E70">
            <v>774</v>
          </cell>
          <cell r="F70">
            <v>580</v>
          </cell>
          <cell r="G70">
            <v>673</v>
          </cell>
          <cell r="H70">
            <v>592</v>
          </cell>
          <cell r="I70">
            <v>153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3508</v>
          </cell>
          <cell r="F71">
            <v>0</v>
          </cell>
          <cell r="G71">
            <v>0</v>
          </cell>
          <cell r="H71">
            <v>9</v>
          </cell>
          <cell r="I71">
            <v>0</v>
          </cell>
        </row>
        <row r="72">
          <cell r="B72">
            <v>2268</v>
          </cell>
          <cell r="C72">
            <v>2672</v>
          </cell>
          <cell r="D72">
            <v>636</v>
          </cell>
          <cell r="E72">
            <v>732</v>
          </cell>
          <cell r="F72">
            <v>860</v>
          </cell>
          <cell r="G72">
            <v>844</v>
          </cell>
          <cell r="H72">
            <v>117</v>
          </cell>
          <cell r="I72">
            <v>2248</v>
          </cell>
        </row>
        <row r="73">
          <cell r="B73">
            <v>1193</v>
          </cell>
          <cell r="C73">
            <v>106</v>
          </cell>
          <cell r="D73">
            <v>858</v>
          </cell>
          <cell r="E73">
            <v>1179</v>
          </cell>
          <cell r="F73">
            <v>262</v>
          </cell>
          <cell r="G73">
            <v>351</v>
          </cell>
          <cell r="H73">
            <v>937</v>
          </cell>
          <cell r="I73">
            <v>70</v>
          </cell>
        </row>
        <row r="74">
          <cell r="B74">
            <v>10</v>
          </cell>
          <cell r="C74">
            <v>4</v>
          </cell>
          <cell r="D74">
            <v>85</v>
          </cell>
          <cell r="E74">
            <v>747</v>
          </cell>
          <cell r="F74">
            <v>2898</v>
          </cell>
          <cell r="G74">
            <v>320</v>
          </cell>
          <cell r="H74">
            <v>2254</v>
          </cell>
          <cell r="I74">
            <v>0</v>
          </cell>
        </row>
        <row r="75">
          <cell r="B75">
            <v>92</v>
          </cell>
          <cell r="C75">
            <v>50</v>
          </cell>
          <cell r="D75">
            <v>133</v>
          </cell>
          <cell r="E75">
            <v>263</v>
          </cell>
          <cell r="F75">
            <v>195</v>
          </cell>
          <cell r="G75">
            <v>40</v>
          </cell>
          <cell r="H75">
            <v>144</v>
          </cell>
          <cell r="I75">
            <v>22</v>
          </cell>
        </row>
        <row r="76">
          <cell r="B76">
            <v>10</v>
          </cell>
          <cell r="C76">
            <v>16</v>
          </cell>
          <cell r="D76">
            <v>2</v>
          </cell>
          <cell r="E76">
            <v>780</v>
          </cell>
          <cell r="F76">
            <v>205</v>
          </cell>
          <cell r="G76">
            <v>3</v>
          </cell>
          <cell r="H76">
            <v>0</v>
          </cell>
          <cell r="I76">
            <v>8</v>
          </cell>
        </row>
        <row r="77">
          <cell r="B77">
            <v>59</v>
          </cell>
          <cell r="C77">
            <v>0</v>
          </cell>
          <cell r="D77">
            <v>0</v>
          </cell>
          <cell r="E77">
            <v>5652</v>
          </cell>
          <cell r="F77">
            <v>40</v>
          </cell>
          <cell r="G77">
            <v>278</v>
          </cell>
          <cell r="H77">
            <v>50</v>
          </cell>
          <cell r="I77">
            <v>15</v>
          </cell>
        </row>
        <row r="78">
          <cell r="B78">
            <v>178</v>
          </cell>
          <cell r="C78">
            <v>51</v>
          </cell>
          <cell r="D78">
            <v>12</v>
          </cell>
          <cell r="E78">
            <v>93</v>
          </cell>
          <cell r="F78">
            <v>673</v>
          </cell>
          <cell r="G78">
            <v>41</v>
          </cell>
          <cell r="H78">
            <v>209</v>
          </cell>
          <cell r="I78">
            <v>24</v>
          </cell>
        </row>
        <row r="79">
          <cell r="B79">
            <v>4193</v>
          </cell>
          <cell r="C79">
            <v>0</v>
          </cell>
          <cell r="D79">
            <v>444</v>
          </cell>
          <cell r="E79">
            <v>0</v>
          </cell>
          <cell r="F79">
            <v>3508</v>
          </cell>
          <cell r="G79">
            <v>2296</v>
          </cell>
          <cell r="H79">
            <v>8967</v>
          </cell>
          <cell r="I79">
            <v>0</v>
          </cell>
        </row>
        <row r="80">
          <cell r="B80">
            <v>0</v>
          </cell>
          <cell r="C80">
            <v>26</v>
          </cell>
          <cell r="D80">
            <v>0</v>
          </cell>
          <cell r="E80">
            <v>556</v>
          </cell>
          <cell r="F80">
            <v>55</v>
          </cell>
          <cell r="G80">
            <v>33</v>
          </cell>
          <cell r="H80">
            <v>12</v>
          </cell>
          <cell r="I80">
            <v>6</v>
          </cell>
        </row>
        <row r="81">
          <cell r="B81">
            <v>0</v>
          </cell>
          <cell r="C81">
            <v>30</v>
          </cell>
          <cell r="D81">
            <v>0</v>
          </cell>
          <cell r="E81">
            <v>150</v>
          </cell>
          <cell r="F81">
            <v>604</v>
          </cell>
          <cell r="G81">
            <v>870</v>
          </cell>
          <cell r="H81">
            <v>3</v>
          </cell>
          <cell r="I81">
            <v>50</v>
          </cell>
        </row>
        <row r="82">
          <cell r="B82">
            <v>75</v>
          </cell>
          <cell r="C82">
            <v>4012</v>
          </cell>
          <cell r="D82">
            <v>10</v>
          </cell>
          <cell r="E82">
            <v>51</v>
          </cell>
          <cell r="F82">
            <v>1891</v>
          </cell>
          <cell r="G82">
            <v>142</v>
          </cell>
          <cell r="H82">
            <v>0</v>
          </cell>
          <cell r="I82">
            <v>1326</v>
          </cell>
        </row>
        <row r="83">
          <cell r="B83">
            <v>431</v>
          </cell>
          <cell r="C83">
            <v>715</v>
          </cell>
          <cell r="D83">
            <v>2651</v>
          </cell>
          <cell r="E83">
            <v>299</v>
          </cell>
          <cell r="F83">
            <v>714</v>
          </cell>
          <cell r="G83">
            <v>1867</v>
          </cell>
          <cell r="H83">
            <v>464</v>
          </cell>
          <cell r="I83">
            <v>231</v>
          </cell>
        </row>
        <row r="84">
          <cell r="B84">
            <v>100</v>
          </cell>
          <cell r="C84">
            <v>0</v>
          </cell>
          <cell r="D84">
            <v>319</v>
          </cell>
          <cell r="E84">
            <v>0</v>
          </cell>
          <cell r="F84">
            <v>0</v>
          </cell>
          <cell r="G84">
            <v>265</v>
          </cell>
          <cell r="H84">
            <v>220</v>
          </cell>
          <cell r="I84">
            <v>1029</v>
          </cell>
        </row>
        <row r="85">
          <cell r="B85">
            <v>50</v>
          </cell>
          <cell r="C85">
            <v>120</v>
          </cell>
          <cell r="D85">
            <v>0</v>
          </cell>
          <cell r="E85">
            <v>0</v>
          </cell>
          <cell r="F85">
            <v>9026</v>
          </cell>
          <cell r="G85">
            <v>3210</v>
          </cell>
          <cell r="H85">
            <v>0</v>
          </cell>
          <cell r="I85">
            <v>28966</v>
          </cell>
        </row>
        <row r="86">
          <cell r="B86">
            <v>107</v>
          </cell>
          <cell r="C86">
            <v>541</v>
          </cell>
          <cell r="D86">
            <v>0</v>
          </cell>
          <cell r="E86">
            <v>0</v>
          </cell>
          <cell r="F86">
            <v>271</v>
          </cell>
          <cell r="G86">
            <v>0</v>
          </cell>
          <cell r="H86">
            <v>0</v>
          </cell>
          <cell r="I86">
            <v>13</v>
          </cell>
        </row>
        <row r="87">
          <cell r="B87">
            <v>480</v>
          </cell>
          <cell r="C87">
            <v>40</v>
          </cell>
          <cell r="D87">
            <v>0</v>
          </cell>
          <cell r="E87">
            <v>0</v>
          </cell>
          <cell r="F87">
            <v>170</v>
          </cell>
          <cell r="G87">
            <v>2471</v>
          </cell>
          <cell r="H87">
            <v>0</v>
          </cell>
          <cell r="I87">
            <v>947</v>
          </cell>
        </row>
        <row r="88">
          <cell r="B88">
            <v>29965</v>
          </cell>
          <cell r="C88">
            <v>9574</v>
          </cell>
          <cell r="D88">
            <v>148112</v>
          </cell>
          <cell r="E88">
            <v>4415</v>
          </cell>
          <cell r="F88">
            <v>23595</v>
          </cell>
          <cell r="G88">
            <v>76689</v>
          </cell>
          <cell r="H88">
            <v>18890</v>
          </cell>
          <cell r="I88">
            <v>1179</v>
          </cell>
        </row>
        <row r="89">
          <cell r="B89">
            <v>159011</v>
          </cell>
          <cell r="C89">
            <v>169482</v>
          </cell>
          <cell r="D89">
            <v>12911</v>
          </cell>
          <cell r="E89">
            <v>219482</v>
          </cell>
          <cell r="F89">
            <v>37671</v>
          </cell>
          <cell r="G89">
            <v>165171</v>
          </cell>
          <cell r="H89">
            <v>27978</v>
          </cell>
          <cell r="I89">
            <v>2541</v>
          </cell>
        </row>
      </sheetData>
      <sheetData sheetId="6">
        <row r="57">
          <cell r="B57">
            <v>1678</v>
          </cell>
          <cell r="C57">
            <v>291564</v>
          </cell>
          <cell r="D57">
            <v>68787</v>
          </cell>
          <cell r="E57">
            <v>96242</v>
          </cell>
          <cell r="F57">
            <v>0</v>
          </cell>
          <cell r="G57">
            <v>0</v>
          </cell>
          <cell r="H57">
            <v>567</v>
          </cell>
          <cell r="I57">
            <v>10452</v>
          </cell>
        </row>
        <row r="58">
          <cell r="B58">
            <v>7482</v>
          </cell>
          <cell r="C58">
            <v>676</v>
          </cell>
          <cell r="D58">
            <v>1686</v>
          </cell>
          <cell r="E58">
            <v>925</v>
          </cell>
          <cell r="F58">
            <v>1606</v>
          </cell>
          <cell r="G58">
            <v>1694</v>
          </cell>
          <cell r="H58">
            <v>3196</v>
          </cell>
          <cell r="I58">
            <v>1419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1530</v>
          </cell>
          <cell r="C60">
            <v>71905</v>
          </cell>
          <cell r="D60">
            <v>738</v>
          </cell>
          <cell r="E60">
            <v>1141</v>
          </cell>
          <cell r="F60">
            <v>8638</v>
          </cell>
          <cell r="G60">
            <v>19872</v>
          </cell>
          <cell r="H60">
            <v>645</v>
          </cell>
          <cell r="I60">
            <v>29742</v>
          </cell>
        </row>
        <row r="61">
          <cell r="B61">
            <v>0</v>
          </cell>
          <cell r="C61">
            <v>0</v>
          </cell>
          <cell r="D61">
            <v>60</v>
          </cell>
          <cell r="E61">
            <v>0</v>
          </cell>
          <cell r="F61">
            <v>5</v>
          </cell>
          <cell r="G61">
            <v>0</v>
          </cell>
          <cell r="H61">
            <v>1199</v>
          </cell>
          <cell r="I61">
            <v>0</v>
          </cell>
        </row>
        <row r="62">
          <cell r="B62">
            <v>723</v>
          </cell>
          <cell r="C62">
            <v>273</v>
          </cell>
          <cell r="D62">
            <v>333</v>
          </cell>
          <cell r="E62">
            <v>3033</v>
          </cell>
          <cell r="F62">
            <v>8231</v>
          </cell>
          <cell r="G62">
            <v>873</v>
          </cell>
          <cell r="H62">
            <v>170</v>
          </cell>
          <cell r="I62">
            <v>25</v>
          </cell>
        </row>
        <row r="63">
          <cell r="B63">
            <v>10</v>
          </cell>
          <cell r="C63">
            <v>354</v>
          </cell>
          <cell r="D63">
            <v>380</v>
          </cell>
          <cell r="E63">
            <v>52</v>
          </cell>
          <cell r="F63">
            <v>443</v>
          </cell>
          <cell r="G63">
            <v>1007</v>
          </cell>
          <cell r="H63">
            <v>15</v>
          </cell>
          <cell r="I63">
            <v>50</v>
          </cell>
        </row>
        <row r="64">
          <cell r="B64">
            <v>55</v>
          </cell>
          <cell r="C64">
            <v>0</v>
          </cell>
          <cell r="D64">
            <v>0</v>
          </cell>
          <cell r="E64">
            <v>0</v>
          </cell>
          <cell r="F64">
            <v>70</v>
          </cell>
          <cell r="G64">
            <v>271</v>
          </cell>
          <cell r="H64">
            <v>0</v>
          </cell>
          <cell r="I64">
            <v>0</v>
          </cell>
        </row>
        <row r="65">
          <cell r="B65">
            <v>555</v>
          </cell>
          <cell r="C65">
            <v>214</v>
          </cell>
          <cell r="D65">
            <v>1422</v>
          </cell>
          <cell r="E65">
            <v>70</v>
          </cell>
          <cell r="F65">
            <v>2404</v>
          </cell>
          <cell r="G65">
            <v>3544</v>
          </cell>
          <cell r="H65">
            <v>4146</v>
          </cell>
          <cell r="I65">
            <v>897</v>
          </cell>
        </row>
        <row r="66">
          <cell r="B66">
            <v>834</v>
          </cell>
          <cell r="C66">
            <v>5204</v>
          </cell>
          <cell r="D66">
            <v>200</v>
          </cell>
          <cell r="E66">
            <v>2124</v>
          </cell>
          <cell r="F66">
            <v>1115</v>
          </cell>
          <cell r="G66">
            <v>197</v>
          </cell>
          <cell r="H66">
            <v>1647</v>
          </cell>
          <cell r="I66">
            <v>531</v>
          </cell>
        </row>
        <row r="67">
          <cell r="B67">
            <v>0</v>
          </cell>
          <cell r="C67">
            <v>2100</v>
          </cell>
          <cell r="D67">
            <v>0</v>
          </cell>
          <cell r="E67">
            <v>110</v>
          </cell>
          <cell r="F67">
            <v>2500</v>
          </cell>
          <cell r="G67">
            <v>500</v>
          </cell>
          <cell r="H67">
            <v>2</v>
          </cell>
          <cell r="I67">
            <v>1600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1175</v>
          </cell>
          <cell r="F68">
            <v>70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400</v>
          </cell>
          <cell r="C69">
            <v>1297</v>
          </cell>
          <cell r="D69">
            <v>80</v>
          </cell>
          <cell r="E69">
            <v>516</v>
          </cell>
          <cell r="F69">
            <v>2818</v>
          </cell>
          <cell r="G69">
            <v>581</v>
          </cell>
          <cell r="H69">
            <v>14</v>
          </cell>
          <cell r="I69">
            <v>847</v>
          </cell>
        </row>
        <row r="70">
          <cell r="B70">
            <v>5442</v>
          </cell>
          <cell r="C70">
            <v>2500</v>
          </cell>
          <cell r="D70">
            <v>3000</v>
          </cell>
          <cell r="E70">
            <v>8540</v>
          </cell>
          <cell r="F70">
            <v>2462</v>
          </cell>
          <cell r="G70">
            <v>800</v>
          </cell>
          <cell r="H70">
            <v>2600</v>
          </cell>
          <cell r="I70">
            <v>2100</v>
          </cell>
        </row>
        <row r="71">
          <cell r="B71">
            <v>1035</v>
          </cell>
          <cell r="C71">
            <v>355</v>
          </cell>
          <cell r="D71">
            <v>4429</v>
          </cell>
          <cell r="E71">
            <v>875</v>
          </cell>
          <cell r="F71">
            <v>871</v>
          </cell>
          <cell r="G71">
            <v>1383</v>
          </cell>
          <cell r="H71">
            <v>1364</v>
          </cell>
          <cell r="I71">
            <v>202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3916</v>
          </cell>
          <cell r="F72">
            <v>0</v>
          </cell>
          <cell r="G72">
            <v>2</v>
          </cell>
          <cell r="H72">
            <v>37</v>
          </cell>
          <cell r="I72">
            <v>0</v>
          </cell>
        </row>
        <row r="73">
          <cell r="B73">
            <v>3232</v>
          </cell>
          <cell r="C73">
            <v>1919</v>
          </cell>
          <cell r="D73">
            <v>943</v>
          </cell>
          <cell r="E73">
            <v>612</v>
          </cell>
          <cell r="F73">
            <v>1338</v>
          </cell>
          <cell r="G73">
            <v>1012</v>
          </cell>
          <cell r="H73">
            <v>10</v>
          </cell>
          <cell r="I73">
            <v>1768</v>
          </cell>
        </row>
        <row r="74">
          <cell r="B74">
            <v>1620</v>
          </cell>
          <cell r="C74">
            <v>139</v>
          </cell>
          <cell r="D74">
            <v>1313</v>
          </cell>
          <cell r="E74">
            <v>1045</v>
          </cell>
          <cell r="F74">
            <v>255</v>
          </cell>
          <cell r="G74">
            <v>257</v>
          </cell>
          <cell r="H74">
            <v>707</v>
          </cell>
          <cell r="I74">
            <v>42</v>
          </cell>
        </row>
        <row r="75">
          <cell r="B75">
            <v>0</v>
          </cell>
          <cell r="C75">
            <v>17</v>
          </cell>
          <cell r="D75">
            <v>20</v>
          </cell>
          <cell r="E75">
            <v>570</v>
          </cell>
          <cell r="F75">
            <v>1170</v>
          </cell>
          <cell r="G75">
            <v>1273</v>
          </cell>
          <cell r="H75">
            <v>458</v>
          </cell>
          <cell r="I75">
            <v>1</v>
          </cell>
        </row>
        <row r="76">
          <cell r="B76">
            <v>188</v>
          </cell>
          <cell r="C76">
            <v>19</v>
          </cell>
          <cell r="D76">
            <v>214</v>
          </cell>
          <cell r="E76">
            <v>288</v>
          </cell>
          <cell r="F76">
            <v>259</v>
          </cell>
          <cell r="G76">
            <v>12</v>
          </cell>
          <cell r="H76">
            <v>15</v>
          </cell>
          <cell r="I76">
            <v>39</v>
          </cell>
        </row>
        <row r="77">
          <cell r="B77">
            <v>5</v>
          </cell>
          <cell r="C77">
            <v>14</v>
          </cell>
          <cell r="D77">
            <v>0</v>
          </cell>
          <cell r="E77">
            <v>433</v>
          </cell>
          <cell r="F77">
            <v>150</v>
          </cell>
          <cell r="G77">
            <v>3</v>
          </cell>
          <cell r="H77">
            <v>0</v>
          </cell>
          <cell r="I77">
            <v>4</v>
          </cell>
        </row>
        <row r="78">
          <cell r="B78">
            <v>9</v>
          </cell>
          <cell r="C78">
            <v>0</v>
          </cell>
          <cell r="D78">
            <v>0</v>
          </cell>
          <cell r="E78">
            <v>11115</v>
          </cell>
          <cell r="F78">
            <v>38</v>
          </cell>
          <cell r="G78">
            <v>210</v>
          </cell>
          <cell r="H78">
            <v>29</v>
          </cell>
          <cell r="I78">
            <v>0</v>
          </cell>
        </row>
        <row r="79">
          <cell r="B79">
            <v>265</v>
          </cell>
          <cell r="C79">
            <v>54</v>
          </cell>
          <cell r="D79">
            <v>58</v>
          </cell>
          <cell r="E79">
            <v>199</v>
          </cell>
          <cell r="F79">
            <v>320</v>
          </cell>
          <cell r="G79">
            <v>100</v>
          </cell>
          <cell r="H79">
            <v>301</v>
          </cell>
          <cell r="I79">
            <v>35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575</v>
          </cell>
          <cell r="F81">
            <v>170</v>
          </cell>
          <cell r="G81">
            <v>7</v>
          </cell>
          <cell r="H81">
            <v>12</v>
          </cell>
          <cell r="I81">
            <v>7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250</v>
          </cell>
          <cell r="G82">
            <v>274</v>
          </cell>
          <cell r="H82">
            <v>3</v>
          </cell>
          <cell r="I82">
            <v>20</v>
          </cell>
        </row>
        <row r="83">
          <cell r="B83">
            <v>244</v>
          </cell>
          <cell r="C83">
            <v>3463</v>
          </cell>
          <cell r="D83">
            <v>14</v>
          </cell>
          <cell r="E83">
            <v>51</v>
          </cell>
          <cell r="F83">
            <v>1986</v>
          </cell>
          <cell r="G83">
            <v>103</v>
          </cell>
          <cell r="H83">
            <v>0</v>
          </cell>
          <cell r="I83">
            <v>916</v>
          </cell>
        </row>
        <row r="84">
          <cell r="B84">
            <v>782</v>
          </cell>
          <cell r="C84">
            <v>1772</v>
          </cell>
          <cell r="D84">
            <v>2550</v>
          </cell>
          <cell r="E84">
            <v>497</v>
          </cell>
          <cell r="F84">
            <v>1966</v>
          </cell>
          <cell r="G84">
            <v>2148</v>
          </cell>
          <cell r="H84">
            <v>409</v>
          </cell>
          <cell r="I84">
            <v>415</v>
          </cell>
        </row>
        <row r="85">
          <cell r="B85">
            <v>12</v>
          </cell>
          <cell r="C85">
            <v>0</v>
          </cell>
          <cell r="D85">
            <v>682</v>
          </cell>
          <cell r="E85">
            <v>0</v>
          </cell>
          <cell r="F85">
            <v>0</v>
          </cell>
          <cell r="G85">
            <v>310</v>
          </cell>
          <cell r="H85">
            <v>153</v>
          </cell>
          <cell r="I85">
            <v>800</v>
          </cell>
        </row>
        <row r="86">
          <cell r="B86">
            <v>0</v>
          </cell>
          <cell r="C86">
            <v>625</v>
          </cell>
          <cell r="D86">
            <v>0</v>
          </cell>
          <cell r="E86">
            <v>0</v>
          </cell>
          <cell r="F86">
            <v>24140</v>
          </cell>
          <cell r="G86">
            <v>617</v>
          </cell>
          <cell r="H86">
            <v>0</v>
          </cell>
          <cell r="I86">
            <v>26692</v>
          </cell>
        </row>
        <row r="87">
          <cell r="B87">
            <v>12</v>
          </cell>
          <cell r="C87">
            <v>7949</v>
          </cell>
          <cell r="D87">
            <v>0</v>
          </cell>
          <cell r="E87">
            <v>0</v>
          </cell>
          <cell r="F87">
            <v>402</v>
          </cell>
          <cell r="G87">
            <v>0</v>
          </cell>
          <cell r="H87">
            <v>0</v>
          </cell>
          <cell r="I87">
            <v>20</v>
          </cell>
        </row>
        <row r="88">
          <cell r="B88">
            <v>0</v>
          </cell>
          <cell r="C88">
            <v>30</v>
          </cell>
          <cell r="D88">
            <v>0</v>
          </cell>
          <cell r="E88">
            <v>0</v>
          </cell>
          <cell r="F88">
            <v>395</v>
          </cell>
          <cell r="G88">
            <v>315</v>
          </cell>
          <cell r="H88">
            <v>0</v>
          </cell>
          <cell r="I88">
            <v>34</v>
          </cell>
        </row>
        <row r="89">
          <cell r="B89">
            <v>29828</v>
          </cell>
          <cell r="C89">
            <v>9601</v>
          </cell>
          <cell r="D89">
            <v>148684</v>
          </cell>
          <cell r="E89">
            <v>3948</v>
          </cell>
          <cell r="F89">
            <v>24881</v>
          </cell>
          <cell r="G89">
            <v>49902</v>
          </cell>
          <cell r="H89">
            <v>14189</v>
          </cell>
          <cell r="I89">
            <v>618</v>
          </cell>
        </row>
        <row r="90">
          <cell r="B90">
            <v>158917</v>
          </cell>
          <cell r="C90">
            <v>170591</v>
          </cell>
          <cell r="D90">
            <v>11979</v>
          </cell>
          <cell r="E90">
            <v>219722</v>
          </cell>
          <cell r="F90">
            <v>39019</v>
          </cell>
          <cell r="G90">
            <v>165642</v>
          </cell>
          <cell r="H90">
            <v>27339</v>
          </cell>
          <cell r="I90">
            <v>1052</v>
          </cell>
        </row>
      </sheetData>
      <sheetData sheetId="7">
        <row r="56">
          <cell r="B56">
            <v>8094</v>
          </cell>
          <cell r="C56">
            <v>164473</v>
          </cell>
          <cell r="D56">
            <v>193856</v>
          </cell>
          <cell r="E56">
            <v>32873</v>
          </cell>
          <cell r="F56">
            <v>1316</v>
          </cell>
          <cell r="G56">
            <v>0</v>
          </cell>
          <cell r="H56">
            <v>4000</v>
          </cell>
          <cell r="I56">
            <v>4464</v>
          </cell>
        </row>
        <row r="57">
          <cell r="B57">
            <v>2440</v>
          </cell>
          <cell r="C57">
            <v>568</v>
          </cell>
          <cell r="D57">
            <v>3228</v>
          </cell>
          <cell r="E57">
            <v>630</v>
          </cell>
          <cell r="F57">
            <v>1959</v>
          </cell>
          <cell r="G57">
            <v>1413</v>
          </cell>
          <cell r="H57">
            <v>13491</v>
          </cell>
          <cell r="I57">
            <v>1323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1506</v>
          </cell>
          <cell r="C59">
            <v>71990</v>
          </cell>
          <cell r="D59">
            <v>382</v>
          </cell>
          <cell r="E59">
            <v>1100</v>
          </cell>
          <cell r="F59">
            <v>8700</v>
          </cell>
          <cell r="G59">
            <v>19990</v>
          </cell>
          <cell r="H59">
            <v>608</v>
          </cell>
          <cell r="I59">
            <v>29926</v>
          </cell>
        </row>
        <row r="60">
          <cell r="B60">
            <v>0</v>
          </cell>
          <cell r="C60">
            <v>0</v>
          </cell>
          <cell r="D60">
            <v>64</v>
          </cell>
          <cell r="E60">
            <v>4</v>
          </cell>
          <cell r="F60">
            <v>75</v>
          </cell>
          <cell r="G60">
            <v>12</v>
          </cell>
          <cell r="H60">
            <v>831</v>
          </cell>
          <cell r="I60">
            <v>1621</v>
          </cell>
        </row>
        <row r="61">
          <cell r="B61">
            <v>488</v>
          </cell>
          <cell r="C61">
            <v>14</v>
          </cell>
          <cell r="D61">
            <v>544</v>
          </cell>
          <cell r="E61">
            <v>1999</v>
          </cell>
          <cell r="F61">
            <v>595</v>
          </cell>
          <cell r="G61">
            <v>811</v>
          </cell>
          <cell r="H61">
            <v>1887</v>
          </cell>
          <cell r="I61">
            <v>10</v>
          </cell>
        </row>
        <row r="62">
          <cell r="B62">
            <v>217</v>
          </cell>
          <cell r="C62">
            <v>64</v>
          </cell>
          <cell r="D62">
            <v>56</v>
          </cell>
          <cell r="E62">
            <v>85</v>
          </cell>
          <cell r="F62">
            <v>356</v>
          </cell>
          <cell r="G62">
            <v>4086</v>
          </cell>
          <cell r="H62">
            <v>1528</v>
          </cell>
          <cell r="I62">
            <v>225</v>
          </cell>
        </row>
        <row r="63">
          <cell r="B63">
            <v>10</v>
          </cell>
          <cell r="C63">
            <v>0</v>
          </cell>
          <cell r="D63">
            <v>0</v>
          </cell>
          <cell r="E63">
            <v>0</v>
          </cell>
          <cell r="F63">
            <v>65</v>
          </cell>
          <cell r="G63">
            <v>12</v>
          </cell>
          <cell r="H63">
            <v>0</v>
          </cell>
          <cell r="I63">
            <v>0</v>
          </cell>
        </row>
        <row r="64">
          <cell r="B64">
            <v>469</v>
          </cell>
          <cell r="C64">
            <v>210</v>
          </cell>
          <cell r="D64">
            <v>1463</v>
          </cell>
          <cell r="E64">
            <v>33</v>
          </cell>
          <cell r="F64">
            <v>819</v>
          </cell>
          <cell r="G64">
            <v>233</v>
          </cell>
          <cell r="H64">
            <v>4040</v>
          </cell>
          <cell r="I64">
            <v>322</v>
          </cell>
        </row>
        <row r="65">
          <cell r="B65">
            <v>684</v>
          </cell>
          <cell r="C65">
            <v>469</v>
          </cell>
          <cell r="D65">
            <v>9</v>
          </cell>
          <cell r="E65">
            <v>2091</v>
          </cell>
          <cell r="F65">
            <v>138</v>
          </cell>
          <cell r="G65">
            <v>83</v>
          </cell>
          <cell r="H65">
            <v>2579</v>
          </cell>
          <cell r="I65">
            <v>502</v>
          </cell>
        </row>
        <row r="66">
          <cell r="B66">
            <v>0</v>
          </cell>
          <cell r="C66">
            <v>700</v>
          </cell>
          <cell r="D66">
            <v>0</v>
          </cell>
          <cell r="E66">
            <v>80</v>
          </cell>
          <cell r="F66">
            <v>4111</v>
          </cell>
          <cell r="G66">
            <v>800</v>
          </cell>
          <cell r="H66">
            <v>0</v>
          </cell>
          <cell r="I66">
            <v>1400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2549</v>
          </cell>
          <cell r="F67">
            <v>60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500</v>
          </cell>
          <cell r="C68">
            <v>1574</v>
          </cell>
          <cell r="D68">
            <v>12</v>
          </cell>
          <cell r="E68">
            <v>306</v>
          </cell>
          <cell r="F68">
            <v>2104</v>
          </cell>
          <cell r="G68">
            <v>700</v>
          </cell>
          <cell r="H68">
            <v>60</v>
          </cell>
          <cell r="I68">
            <v>1509</v>
          </cell>
        </row>
        <row r="69">
          <cell r="B69">
            <v>5340</v>
          </cell>
          <cell r="C69">
            <v>1958</v>
          </cell>
          <cell r="D69">
            <v>2990</v>
          </cell>
          <cell r="E69">
            <v>7538</v>
          </cell>
          <cell r="F69">
            <v>2000</v>
          </cell>
          <cell r="G69">
            <v>600</v>
          </cell>
          <cell r="H69">
            <v>3077</v>
          </cell>
          <cell r="I69">
            <v>1317</v>
          </cell>
        </row>
        <row r="70">
          <cell r="B70">
            <v>1245</v>
          </cell>
          <cell r="C70">
            <v>419</v>
          </cell>
          <cell r="D70">
            <v>4694</v>
          </cell>
          <cell r="E70">
            <v>1035</v>
          </cell>
          <cell r="F70">
            <v>443</v>
          </cell>
          <cell r="G70">
            <v>1342</v>
          </cell>
          <cell r="H70">
            <v>1409</v>
          </cell>
          <cell r="I70">
            <v>191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2593</v>
          </cell>
          <cell r="C72">
            <v>2154</v>
          </cell>
          <cell r="D72">
            <v>480</v>
          </cell>
          <cell r="E72">
            <v>443</v>
          </cell>
          <cell r="F72">
            <v>1020</v>
          </cell>
          <cell r="G72">
            <v>570</v>
          </cell>
          <cell r="H72">
            <v>401</v>
          </cell>
          <cell r="I72">
            <v>851</v>
          </cell>
        </row>
        <row r="73">
          <cell r="B73">
            <v>1702</v>
          </cell>
          <cell r="C73">
            <v>141</v>
          </cell>
          <cell r="D73">
            <v>550</v>
          </cell>
          <cell r="E73">
            <v>1593</v>
          </cell>
          <cell r="F73">
            <v>175</v>
          </cell>
          <cell r="G73">
            <v>369</v>
          </cell>
          <cell r="H73">
            <v>1002</v>
          </cell>
          <cell r="I73">
            <v>40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304</v>
          </cell>
          <cell r="F74">
            <v>945</v>
          </cell>
          <cell r="G74">
            <v>55</v>
          </cell>
          <cell r="H74">
            <v>313</v>
          </cell>
          <cell r="I74">
            <v>0</v>
          </cell>
        </row>
        <row r="75">
          <cell r="B75">
            <v>108</v>
          </cell>
          <cell r="C75">
            <v>5</v>
          </cell>
          <cell r="D75">
            <v>67</v>
          </cell>
          <cell r="E75">
            <v>248</v>
          </cell>
          <cell r="F75">
            <v>165</v>
          </cell>
          <cell r="G75">
            <v>30</v>
          </cell>
          <cell r="H75">
            <v>187</v>
          </cell>
          <cell r="I75">
            <v>23</v>
          </cell>
        </row>
        <row r="76">
          <cell r="B76">
            <v>10</v>
          </cell>
          <cell r="C76">
            <v>2</v>
          </cell>
          <cell r="D76">
            <v>1</v>
          </cell>
          <cell r="E76">
            <v>500</v>
          </cell>
          <cell r="F76">
            <v>210</v>
          </cell>
          <cell r="G76">
            <v>3</v>
          </cell>
          <cell r="H76">
            <v>0</v>
          </cell>
          <cell r="I76">
            <v>0</v>
          </cell>
        </row>
        <row r="77">
          <cell r="B77">
            <v>8</v>
          </cell>
          <cell r="C77">
            <v>0</v>
          </cell>
          <cell r="D77">
            <v>0</v>
          </cell>
          <cell r="E77">
            <v>11042</v>
          </cell>
          <cell r="F77">
            <v>30</v>
          </cell>
          <cell r="G77">
            <v>270</v>
          </cell>
          <cell r="H77">
            <v>32</v>
          </cell>
          <cell r="I77">
            <v>0</v>
          </cell>
        </row>
        <row r="78">
          <cell r="B78">
            <v>185</v>
          </cell>
          <cell r="C78">
            <v>35</v>
          </cell>
          <cell r="D78">
            <v>67</v>
          </cell>
          <cell r="E78">
            <v>216</v>
          </cell>
          <cell r="F78">
            <v>225</v>
          </cell>
          <cell r="G78">
            <v>0</v>
          </cell>
          <cell r="H78">
            <v>193</v>
          </cell>
          <cell r="I78">
            <v>14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1</v>
          </cell>
          <cell r="D80">
            <v>0</v>
          </cell>
          <cell r="E80">
            <v>448</v>
          </cell>
          <cell r="F80">
            <v>75</v>
          </cell>
          <cell r="G80">
            <v>58</v>
          </cell>
          <cell r="H80">
            <v>0</v>
          </cell>
          <cell r="I80">
            <v>3</v>
          </cell>
        </row>
        <row r="81">
          <cell r="B81">
            <v>900</v>
          </cell>
          <cell r="C81">
            <v>200</v>
          </cell>
          <cell r="D81">
            <v>0</v>
          </cell>
          <cell r="E81">
            <v>0</v>
          </cell>
          <cell r="F81">
            <v>70</v>
          </cell>
          <cell r="G81">
            <v>20</v>
          </cell>
          <cell r="H81">
            <v>11</v>
          </cell>
          <cell r="I81">
            <v>0</v>
          </cell>
        </row>
        <row r="82">
          <cell r="B82">
            <v>305</v>
          </cell>
          <cell r="C82">
            <v>1744</v>
          </cell>
          <cell r="D82">
            <v>0</v>
          </cell>
          <cell r="E82">
            <v>489</v>
          </cell>
          <cell r="F82">
            <v>1973</v>
          </cell>
          <cell r="G82">
            <v>151</v>
          </cell>
          <cell r="H82">
            <v>0</v>
          </cell>
          <cell r="I82">
            <v>1739</v>
          </cell>
        </row>
        <row r="83">
          <cell r="B83">
            <v>1084</v>
          </cell>
          <cell r="C83">
            <v>1799</v>
          </cell>
          <cell r="D83">
            <v>3021</v>
          </cell>
          <cell r="E83">
            <v>750</v>
          </cell>
          <cell r="F83">
            <v>200</v>
          </cell>
          <cell r="G83">
            <v>2134</v>
          </cell>
          <cell r="H83">
            <v>595</v>
          </cell>
          <cell r="I83">
            <v>225</v>
          </cell>
        </row>
        <row r="84">
          <cell r="B84">
            <v>0</v>
          </cell>
          <cell r="C84">
            <v>5</v>
          </cell>
          <cell r="D84">
            <v>465</v>
          </cell>
          <cell r="E84">
            <v>0</v>
          </cell>
          <cell r="F84">
            <v>0</v>
          </cell>
          <cell r="G84">
            <v>366</v>
          </cell>
          <cell r="H84">
            <v>108</v>
          </cell>
          <cell r="I84">
            <v>990</v>
          </cell>
        </row>
        <row r="85">
          <cell r="B85">
            <v>0</v>
          </cell>
          <cell r="C85">
            <v>1620</v>
          </cell>
          <cell r="D85">
            <v>27</v>
          </cell>
          <cell r="E85">
            <v>0</v>
          </cell>
          <cell r="F85">
            <v>10511</v>
          </cell>
          <cell r="G85">
            <v>0</v>
          </cell>
          <cell r="H85">
            <v>0</v>
          </cell>
          <cell r="I85">
            <v>16403</v>
          </cell>
        </row>
        <row r="86">
          <cell r="B86">
            <v>65</v>
          </cell>
          <cell r="C86">
            <v>8389</v>
          </cell>
          <cell r="D86">
            <v>45</v>
          </cell>
          <cell r="E86">
            <v>0</v>
          </cell>
          <cell r="F86">
            <v>381</v>
          </cell>
          <cell r="G86">
            <v>0</v>
          </cell>
          <cell r="H86">
            <v>0</v>
          </cell>
          <cell r="I86">
            <v>50</v>
          </cell>
        </row>
        <row r="87">
          <cell r="B87">
            <v>0</v>
          </cell>
          <cell r="C87">
            <v>32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32968</v>
          </cell>
          <cell r="C88">
            <v>9623</v>
          </cell>
          <cell r="D88">
            <v>142007</v>
          </cell>
          <cell r="E88">
            <v>3614</v>
          </cell>
          <cell r="F88">
            <v>24283</v>
          </cell>
          <cell r="G88">
            <v>77691</v>
          </cell>
          <cell r="H88">
            <v>19084</v>
          </cell>
          <cell r="I88">
            <v>775</v>
          </cell>
        </row>
        <row r="89">
          <cell r="B89">
            <v>164302</v>
          </cell>
          <cell r="C89">
            <v>167569</v>
          </cell>
          <cell r="D89">
            <v>7645</v>
          </cell>
          <cell r="E89">
            <v>221735</v>
          </cell>
          <cell r="F89">
            <v>36005</v>
          </cell>
          <cell r="G89">
            <v>165828</v>
          </cell>
          <cell r="H89">
            <v>26061</v>
          </cell>
          <cell r="I89">
            <v>3395</v>
          </cell>
        </row>
      </sheetData>
      <sheetData sheetId="8">
        <row r="57">
          <cell r="B57">
            <v>0</v>
          </cell>
          <cell r="C57">
            <v>31928</v>
          </cell>
          <cell r="D57">
            <v>97334</v>
          </cell>
          <cell r="E57">
            <v>6490</v>
          </cell>
          <cell r="F57">
            <v>2687</v>
          </cell>
          <cell r="G57">
            <v>0</v>
          </cell>
          <cell r="H57">
            <v>7041</v>
          </cell>
          <cell r="I57">
            <v>579</v>
          </cell>
        </row>
        <row r="58">
          <cell r="B58">
            <v>1519</v>
          </cell>
          <cell r="C58">
            <v>885</v>
          </cell>
          <cell r="D58">
            <v>1625</v>
          </cell>
          <cell r="E58">
            <v>1442</v>
          </cell>
          <cell r="F58">
            <v>4453</v>
          </cell>
          <cell r="G58">
            <v>2275</v>
          </cell>
          <cell r="H58">
            <v>19690</v>
          </cell>
          <cell r="I58">
            <v>1780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1613</v>
          </cell>
          <cell r="C60">
            <v>71825</v>
          </cell>
          <cell r="D60">
            <v>384</v>
          </cell>
          <cell r="E60">
            <v>1167</v>
          </cell>
          <cell r="F60">
            <v>8644</v>
          </cell>
          <cell r="G60">
            <v>19925</v>
          </cell>
          <cell r="H60">
            <v>661</v>
          </cell>
          <cell r="I60">
            <v>29858</v>
          </cell>
        </row>
        <row r="61">
          <cell r="B61">
            <v>0</v>
          </cell>
          <cell r="C61">
            <v>0</v>
          </cell>
          <cell r="D61">
            <v>1161</v>
          </cell>
          <cell r="E61">
            <v>0</v>
          </cell>
          <cell r="F61">
            <v>23</v>
          </cell>
          <cell r="G61">
            <v>0</v>
          </cell>
          <cell r="H61">
            <v>5801</v>
          </cell>
          <cell r="I61">
            <v>366</v>
          </cell>
        </row>
        <row r="62">
          <cell r="B62">
            <v>202</v>
          </cell>
          <cell r="C62">
            <v>166</v>
          </cell>
          <cell r="D62">
            <v>117</v>
          </cell>
          <cell r="E62">
            <v>2118</v>
          </cell>
          <cell r="F62">
            <v>520</v>
          </cell>
          <cell r="G62">
            <v>2228</v>
          </cell>
          <cell r="H62">
            <v>31957</v>
          </cell>
          <cell r="I62">
            <v>30</v>
          </cell>
        </row>
        <row r="63">
          <cell r="B63">
            <v>116</v>
          </cell>
          <cell r="C63">
            <v>122</v>
          </cell>
          <cell r="D63">
            <v>15</v>
          </cell>
          <cell r="E63">
            <v>125</v>
          </cell>
          <cell r="F63">
            <v>475</v>
          </cell>
          <cell r="G63">
            <v>18646</v>
          </cell>
          <cell r="H63">
            <v>23142</v>
          </cell>
          <cell r="I63">
            <v>267</v>
          </cell>
        </row>
        <row r="64">
          <cell r="B64">
            <v>30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1576</v>
          </cell>
          <cell r="H64">
            <v>734</v>
          </cell>
          <cell r="I64">
            <v>0</v>
          </cell>
        </row>
        <row r="65">
          <cell r="B65">
            <v>706</v>
          </cell>
          <cell r="C65">
            <v>258</v>
          </cell>
          <cell r="D65">
            <v>1909</v>
          </cell>
          <cell r="E65">
            <v>71</v>
          </cell>
          <cell r="F65">
            <v>1800</v>
          </cell>
          <cell r="G65">
            <v>658</v>
          </cell>
          <cell r="H65">
            <v>5382</v>
          </cell>
          <cell r="I65">
            <v>278</v>
          </cell>
        </row>
        <row r="66">
          <cell r="B66">
            <v>494</v>
          </cell>
          <cell r="C66">
            <v>682</v>
          </cell>
          <cell r="D66">
            <v>16</v>
          </cell>
          <cell r="E66">
            <v>1901</v>
          </cell>
          <cell r="F66">
            <v>860</v>
          </cell>
          <cell r="G66">
            <v>143</v>
          </cell>
          <cell r="H66">
            <v>1001</v>
          </cell>
          <cell r="I66">
            <v>388</v>
          </cell>
        </row>
        <row r="67">
          <cell r="B67">
            <v>0</v>
          </cell>
          <cell r="C67">
            <v>332</v>
          </cell>
          <cell r="D67">
            <v>0</v>
          </cell>
          <cell r="E67">
            <v>3</v>
          </cell>
          <cell r="F67">
            <v>1356</v>
          </cell>
          <cell r="G67">
            <v>187</v>
          </cell>
          <cell r="H67">
            <v>0</v>
          </cell>
          <cell r="I67">
            <v>476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2208</v>
          </cell>
          <cell r="F68">
            <v>385</v>
          </cell>
          <cell r="G68">
            <v>0</v>
          </cell>
          <cell r="H68">
            <v>8</v>
          </cell>
          <cell r="I68">
            <v>0</v>
          </cell>
        </row>
        <row r="69">
          <cell r="B69">
            <v>142</v>
          </cell>
          <cell r="C69">
            <v>1701</v>
          </cell>
          <cell r="D69">
            <v>22</v>
          </cell>
          <cell r="E69">
            <v>167</v>
          </cell>
          <cell r="F69">
            <v>1100</v>
          </cell>
          <cell r="G69">
            <v>434</v>
          </cell>
          <cell r="H69">
            <v>6</v>
          </cell>
          <cell r="I69">
            <v>455</v>
          </cell>
        </row>
        <row r="70">
          <cell r="B70">
            <v>3034</v>
          </cell>
          <cell r="C70">
            <v>1721</v>
          </cell>
          <cell r="D70">
            <v>2470</v>
          </cell>
          <cell r="E70">
            <v>4236</v>
          </cell>
          <cell r="F70">
            <v>2319</v>
          </cell>
          <cell r="G70">
            <v>609</v>
          </cell>
          <cell r="H70">
            <v>2145</v>
          </cell>
          <cell r="I70">
            <v>1531</v>
          </cell>
        </row>
        <row r="71">
          <cell r="B71">
            <v>1209</v>
          </cell>
          <cell r="C71">
            <v>90</v>
          </cell>
          <cell r="D71">
            <v>3861</v>
          </cell>
          <cell r="E71">
            <v>1089</v>
          </cell>
          <cell r="F71">
            <v>733</v>
          </cell>
          <cell r="G71">
            <v>921</v>
          </cell>
          <cell r="H71">
            <v>1886</v>
          </cell>
          <cell r="I71">
            <v>174</v>
          </cell>
        </row>
        <row r="73">
          <cell r="B73">
            <v>950</v>
          </cell>
          <cell r="C73">
            <v>1964</v>
          </cell>
          <cell r="D73">
            <v>434</v>
          </cell>
          <cell r="E73">
            <v>337</v>
          </cell>
          <cell r="F73">
            <v>1137</v>
          </cell>
          <cell r="G73">
            <v>824</v>
          </cell>
          <cell r="H73">
            <v>701</v>
          </cell>
          <cell r="I73">
            <v>850</v>
          </cell>
        </row>
        <row r="74">
          <cell r="B74">
            <v>2161</v>
          </cell>
          <cell r="C74">
            <v>32</v>
          </cell>
          <cell r="D74">
            <v>586</v>
          </cell>
          <cell r="E74">
            <v>380</v>
          </cell>
          <cell r="F74">
            <v>171</v>
          </cell>
          <cell r="G74">
            <v>280</v>
          </cell>
          <cell r="H74">
            <v>1281</v>
          </cell>
          <cell r="I74">
            <v>31</v>
          </cell>
        </row>
        <row r="75">
          <cell r="B75">
            <v>15</v>
          </cell>
          <cell r="C75">
            <v>0</v>
          </cell>
          <cell r="D75">
            <v>122</v>
          </cell>
          <cell r="E75">
            <v>194</v>
          </cell>
          <cell r="F75">
            <v>297</v>
          </cell>
          <cell r="G75">
            <v>228</v>
          </cell>
          <cell r="H75">
            <v>4147</v>
          </cell>
          <cell r="I75">
            <v>1</v>
          </cell>
        </row>
        <row r="76">
          <cell r="B76">
            <v>136</v>
          </cell>
          <cell r="C76">
            <v>4</v>
          </cell>
          <cell r="D76">
            <v>141</v>
          </cell>
          <cell r="E76">
            <v>139</v>
          </cell>
          <cell r="F76">
            <v>208</v>
          </cell>
          <cell r="G76">
            <v>49</v>
          </cell>
          <cell r="H76">
            <v>293</v>
          </cell>
          <cell r="I76">
            <v>24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675</v>
          </cell>
          <cell r="F77">
            <v>155</v>
          </cell>
          <cell r="G77">
            <v>11</v>
          </cell>
          <cell r="H77">
            <v>0</v>
          </cell>
          <cell r="I77">
            <v>2</v>
          </cell>
        </row>
        <row r="78">
          <cell r="B78">
            <v>74</v>
          </cell>
          <cell r="C78">
            <v>0</v>
          </cell>
          <cell r="D78">
            <v>0</v>
          </cell>
          <cell r="E78">
            <v>10435</v>
          </cell>
          <cell r="F78">
            <v>4</v>
          </cell>
          <cell r="G78">
            <v>410</v>
          </cell>
          <cell r="H78">
            <v>60</v>
          </cell>
          <cell r="I78">
            <v>0</v>
          </cell>
        </row>
        <row r="79">
          <cell r="B79">
            <v>120</v>
          </cell>
          <cell r="C79">
            <v>2</v>
          </cell>
          <cell r="D79">
            <v>7</v>
          </cell>
          <cell r="E79">
            <v>88</v>
          </cell>
          <cell r="F79">
            <v>254</v>
          </cell>
          <cell r="G79">
            <v>10</v>
          </cell>
          <cell r="H79">
            <v>33</v>
          </cell>
          <cell r="I79">
            <v>16</v>
          </cell>
        </row>
        <row r="81">
          <cell r="B81">
            <v>0</v>
          </cell>
          <cell r="C81">
            <v>1</v>
          </cell>
          <cell r="D81">
            <v>0</v>
          </cell>
          <cell r="E81">
            <v>322</v>
          </cell>
          <cell r="F81">
            <v>130</v>
          </cell>
          <cell r="G81">
            <v>99</v>
          </cell>
          <cell r="H81">
            <v>0</v>
          </cell>
          <cell r="I81">
            <v>1</v>
          </cell>
        </row>
        <row r="82">
          <cell r="B82">
            <v>3365</v>
          </cell>
          <cell r="C82">
            <v>373</v>
          </cell>
          <cell r="D82">
            <v>0</v>
          </cell>
          <cell r="E82">
            <v>362</v>
          </cell>
          <cell r="F82">
            <v>1075</v>
          </cell>
          <cell r="G82">
            <v>128</v>
          </cell>
          <cell r="H82">
            <v>180</v>
          </cell>
          <cell r="I82">
            <v>49</v>
          </cell>
        </row>
        <row r="83">
          <cell r="B83">
            <v>392</v>
          </cell>
          <cell r="C83">
            <v>1703</v>
          </cell>
          <cell r="D83">
            <v>0</v>
          </cell>
          <cell r="E83">
            <v>144</v>
          </cell>
          <cell r="F83">
            <v>3287</v>
          </cell>
          <cell r="G83">
            <v>272</v>
          </cell>
          <cell r="H83">
            <v>0</v>
          </cell>
          <cell r="I83">
            <v>2042</v>
          </cell>
        </row>
        <row r="84">
          <cell r="B84">
            <v>997</v>
          </cell>
          <cell r="C84">
            <v>1836</v>
          </cell>
          <cell r="D84">
            <v>2776</v>
          </cell>
          <cell r="E84">
            <v>1120</v>
          </cell>
          <cell r="F84">
            <v>355</v>
          </cell>
          <cell r="G84">
            <v>1651</v>
          </cell>
          <cell r="H84">
            <v>749</v>
          </cell>
          <cell r="I84">
            <v>258</v>
          </cell>
        </row>
        <row r="85">
          <cell r="B85">
            <v>0</v>
          </cell>
          <cell r="C85">
            <v>0</v>
          </cell>
          <cell r="D85">
            <v>220</v>
          </cell>
          <cell r="E85">
            <v>0</v>
          </cell>
          <cell r="F85">
            <v>120</v>
          </cell>
          <cell r="G85">
            <v>572</v>
          </cell>
          <cell r="H85">
            <v>275</v>
          </cell>
          <cell r="I85">
            <v>555</v>
          </cell>
        </row>
        <row r="86">
          <cell r="B86">
            <v>8</v>
          </cell>
          <cell r="C86">
            <v>10</v>
          </cell>
          <cell r="D86">
            <v>0</v>
          </cell>
          <cell r="E86">
            <v>0</v>
          </cell>
          <cell r="F86">
            <v>9808</v>
          </cell>
          <cell r="G86">
            <v>0</v>
          </cell>
          <cell r="H86">
            <v>0</v>
          </cell>
          <cell r="I86">
            <v>1373</v>
          </cell>
        </row>
        <row r="87">
          <cell r="B87">
            <v>87</v>
          </cell>
          <cell r="C87">
            <v>8573</v>
          </cell>
          <cell r="D87">
            <v>0</v>
          </cell>
          <cell r="E87">
            <v>7</v>
          </cell>
          <cell r="F87">
            <v>658</v>
          </cell>
          <cell r="G87">
            <v>0</v>
          </cell>
          <cell r="H87">
            <v>0</v>
          </cell>
          <cell r="I87">
            <v>173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B89">
            <v>31327</v>
          </cell>
          <cell r="C89">
            <v>9677</v>
          </cell>
          <cell r="D89">
            <v>141827</v>
          </cell>
          <cell r="E89">
            <v>3132</v>
          </cell>
          <cell r="F89">
            <v>24799</v>
          </cell>
          <cell r="G89">
            <v>77327</v>
          </cell>
          <cell r="H89">
            <v>21022</v>
          </cell>
          <cell r="I89">
            <v>621</v>
          </cell>
        </row>
        <row r="90">
          <cell r="B90">
            <v>160017</v>
          </cell>
          <cell r="C90">
            <v>168676</v>
          </cell>
          <cell r="D90">
            <v>8672</v>
          </cell>
          <cell r="E90">
            <v>214779</v>
          </cell>
          <cell r="F90">
            <v>37606</v>
          </cell>
          <cell r="G90">
            <v>165587</v>
          </cell>
          <cell r="H90">
            <v>30092</v>
          </cell>
          <cell r="I90">
            <v>1822</v>
          </cell>
        </row>
      </sheetData>
      <sheetData sheetId="9">
        <row r="57">
          <cell r="B57">
            <v>150</v>
          </cell>
          <cell r="C57">
            <v>62593</v>
          </cell>
          <cell r="D57">
            <v>35263</v>
          </cell>
          <cell r="E57">
            <v>24800</v>
          </cell>
          <cell r="F57">
            <v>940</v>
          </cell>
          <cell r="H57">
            <v>18493</v>
          </cell>
          <cell r="I57">
            <v>1342</v>
          </cell>
        </row>
        <row r="58">
          <cell r="B58">
            <v>3080</v>
          </cell>
          <cell r="C58">
            <v>709</v>
          </cell>
          <cell r="D58">
            <v>2236</v>
          </cell>
          <cell r="E58">
            <v>1997</v>
          </cell>
          <cell r="F58">
            <v>2067</v>
          </cell>
          <cell r="G58">
            <v>4284</v>
          </cell>
          <cell r="H58">
            <v>46248</v>
          </cell>
          <cell r="I58">
            <v>3318</v>
          </cell>
        </row>
        <row r="59">
          <cell r="B59">
            <v>500</v>
          </cell>
          <cell r="C59">
            <v>0</v>
          </cell>
          <cell r="D59">
            <v>50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1519</v>
          </cell>
          <cell r="C60">
            <v>71670</v>
          </cell>
          <cell r="D60">
            <v>390</v>
          </cell>
          <cell r="E60">
            <v>1147</v>
          </cell>
          <cell r="F60">
            <v>8645</v>
          </cell>
          <cell r="G60">
            <v>19903</v>
          </cell>
          <cell r="H60">
            <v>690</v>
          </cell>
          <cell r="I60">
            <v>29698</v>
          </cell>
        </row>
        <row r="61">
          <cell r="B61">
            <v>0</v>
          </cell>
          <cell r="C61">
            <v>0</v>
          </cell>
          <cell r="D61">
            <v>487</v>
          </cell>
          <cell r="E61">
            <v>0</v>
          </cell>
          <cell r="F61">
            <v>55</v>
          </cell>
          <cell r="G61">
            <v>10</v>
          </cell>
          <cell r="H61">
            <v>5815</v>
          </cell>
          <cell r="I61">
            <v>260</v>
          </cell>
        </row>
        <row r="62">
          <cell r="B62">
            <v>489</v>
          </cell>
          <cell r="C62">
            <v>20</v>
          </cell>
          <cell r="D62">
            <v>426</v>
          </cell>
          <cell r="E62">
            <v>316</v>
          </cell>
          <cell r="F62">
            <v>640</v>
          </cell>
          <cell r="G62">
            <v>987</v>
          </cell>
          <cell r="H62">
            <v>11140</v>
          </cell>
          <cell r="I62">
            <v>10</v>
          </cell>
        </row>
        <row r="63">
          <cell r="B63">
            <v>231</v>
          </cell>
          <cell r="C63">
            <v>15</v>
          </cell>
          <cell r="D63">
            <v>40</v>
          </cell>
          <cell r="E63">
            <v>0</v>
          </cell>
          <cell r="F63">
            <v>90</v>
          </cell>
          <cell r="G63">
            <v>14208</v>
          </cell>
          <cell r="H63">
            <v>3965</v>
          </cell>
          <cell r="I63">
            <v>0</v>
          </cell>
        </row>
        <row r="64">
          <cell r="B64">
            <v>146</v>
          </cell>
          <cell r="C64">
            <v>0</v>
          </cell>
          <cell r="D64">
            <v>0</v>
          </cell>
          <cell r="E64">
            <v>0</v>
          </cell>
          <cell r="F64">
            <v>55</v>
          </cell>
          <cell r="G64">
            <v>104</v>
          </cell>
          <cell r="H64">
            <v>252</v>
          </cell>
          <cell r="I64">
            <v>0</v>
          </cell>
        </row>
        <row r="65">
          <cell r="B65">
            <v>1015</v>
          </cell>
          <cell r="C65">
            <v>144</v>
          </cell>
          <cell r="D65">
            <v>1804</v>
          </cell>
          <cell r="E65">
            <v>82</v>
          </cell>
          <cell r="F65">
            <v>730</v>
          </cell>
          <cell r="G65">
            <v>1134</v>
          </cell>
          <cell r="H65">
            <v>5528</v>
          </cell>
          <cell r="I65">
            <v>227</v>
          </cell>
        </row>
        <row r="66">
          <cell r="B66">
            <v>396</v>
          </cell>
          <cell r="C66">
            <v>84</v>
          </cell>
          <cell r="D66">
            <v>61</v>
          </cell>
          <cell r="E66">
            <v>1124</v>
          </cell>
          <cell r="F66">
            <v>683</v>
          </cell>
          <cell r="G66">
            <v>186</v>
          </cell>
          <cell r="H66">
            <v>1504</v>
          </cell>
          <cell r="I66">
            <v>308</v>
          </cell>
        </row>
        <row r="67">
          <cell r="B67">
            <v>0</v>
          </cell>
          <cell r="C67">
            <v>200</v>
          </cell>
          <cell r="D67">
            <v>0</v>
          </cell>
          <cell r="E67">
            <v>0</v>
          </cell>
          <cell r="F67">
            <v>93</v>
          </cell>
          <cell r="G67">
            <v>332</v>
          </cell>
          <cell r="H67">
            <v>0</v>
          </cell>
          <cell r="I67">
            <v>3560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1229</v>
          </cell>
          <cell r="F68">
            <v>375</v>
          </cell>
          <cell r="G68">
            <v>14</v>
          </cell>
          <cell r="H68">
            <v>19</v>
          </cell>
          <cell r="I68">
            <v>0</v>
          </cell>
        </row>
        <row r="69">
          <cell r="B69">
            <v>887</v>
          </cell>
          <cell r="C69">
            <v>479</v>
          </cell>
          <cell r="D69">
            <v>0</v>
          </cell>
          <cell r="E69">
            <v>192</v>
          </cell>
          <cell r="F69">
            <v>1592</v>
          </cell>
          <cell r="G69">
            <v>630</v>
          </cell>
          <cell r="H69">
            <v>0</v>
          </cell>
          <cell r="I69">
            <v>512</v>
          </cell>
        </row>
        <row r="70">
          <cell r="B70">
            <v>3023</v>
          </cell>
          <cell r="C70">
            <v>1333</v>
          </cell>
          <cell r="D70">
            <v>2393</v>
          </cell>
          <cell r="E70">
            <v>3242</v>
          </cell>
          <cell r="F70">
            <v>2124</v>
          </cell>
          <cell r="G70">
            <v>1069</v>
          </cell>
          <cell r="H70">
            <v>1830</v>
          </cell>
          <cell r="I70">
            <v>1569</v>
          </cell>
        </row>
        <row r="71">
          <cell r="B71">
            <v>1306</v>
          </cell>
          <cell r="C71">
            <v>259</v>
          </cell>
          <cell r="D71">
            <v>3703</v>
          </cell>
          <cell r="E71">
            <v>1600</v>
          </cell>
          <cell r="F71">
            <v>926</v>
          </cell>
          <cell r="G71">
            <v>884</v>
          </cell>
          <cell r="H71">
            <v>463</v>
          </cell>
          <cell r="I71">
            <v>107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1180</v>
          </cell>
          <cell r="C73">
            <v>2111</v>
          </cell>
          <cell r="D73">
            <v>426</v>
          </cell>
          <cell r="E73">
            <v>498</v>
          </cell>
          <cell r="F73">
            <v>1414</v>
          </cell>
          <cell r="G73">
            <v>1109</v>
          </cell>
          <cell r="H73">
            <v>159</v>
          </cell>
          <cell r="I73">
            <v>830</v>
          </cell>
        </row>
        <row r="74">
          <cell r="B74">
            <v>2154</v>
          </cell>
          <cell r="C74">
            <v>81</v>
          </cell>
          <cell r="D74">
            <v>213</v>
          </cell>
          <cell r="E74">
            <v>1027</v>
          </cell>
          <cell r="F74">
            <v>271</v>
          </cell>
          <cell r="G74">
            <v>228</v>
          </cell>
          <cell r="H74">
            <v>418</v>
          </cell>
          <cell r="I74">
            <v>8</v>
          </cell>
        </row>
        <row r="75">
          <cell r="B75">
            <v>735</v>
          </cell>
          <cell r="C75">
            <v>0</v>
          </cell>
          <cell r="D75">
            <v>52</v>
          </cell>
          <cell r="E75">
            <v>529</v>
          </cell>
          <cell r="F75">
            <v>47</v>
          </cell>
          <cell r="G75">
            <v>461</v>
          </cell>
          <cell r="H75">
            <v>2800</v>
          </cell>
          <cell r="I75">
            <v>2</v>
          </cell>
        </row>
        <row r="76">
          <cell r="B76">
            <v>168</v>
          </cell>
          <cell r="C76">
            <v>34</v>
          </cell>
          <cell r="D76">
            <v>97</v>
          </cell>
          <cell r="E76">
            <v>269</v>
          </cell>
          <cell r="F76">
            <v>308</v>
          </cell>
          <cell r="G76">
            <v>55</v>
          </cell>
          <cell r="H76">
            <v>22</v>
          </cell>
          <cell r="I76">
            <v>48</v>
          </cell>
        </row>
        <row r="77">
          <cell r="B77">
            <v>5</v>
          </cell>
          <cell r="C77">
            <v>0</v>
          </cell>
          <cell r="D77">
            <v>80</v>
          </cell>
          <cell r="E77">
            <v>426</v>
          </cell>
          <cell r="F77">
            <v>210</v>
          </cell>
          <cell r="G77">
            <v>4</v>
          </cell>
          <cell r="H77">
            <v>0</v>
          </cell>
          <cell r="I77">
            <v>0</v>
          </cell>
        </row>
        <row r="78">
          <cell r="B78">
            <v>0</v>
          </cell>
          <cell r="C78">
            <v>0</v>
          </cell>
          <cell r="D78">
            <v>755</v>
          </cell>
          <cell r="E78">
            <v>6995</v>
          </cell>
          <cell r="F78">
            <v>20</v>
          </cell>
          <cell r="G78">
            <v>646</v>
          </cell>
          <cell r="H78">
            <v>59</v>
          </cell>
          <cell r="I78">
            <v>3</v>
          </cell>
        </row>
        <row r="79">
          <cell r="B79">
            <v>137</v>
          </cell>
          <cell r="C79">
            <v>0</v>
          </cell>
          <cell r="D79">
            <v>0</v>
          </cell>
          <cell r="E79">
            <v>167</v>
          </cell>
          <cell r="F79">
            <v>500</v>
          </cell>
          <cell r="G79">
            <v>14</v>
          </cell>
          <cell r="H79">
            <v>65</v>
          </cell>
          <cell r="I79">
            <v>26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516</v>
          </cell>
          <cell r="F81">
            <v>95</v>
          </cell>
          <cell r="G81">
            <v>355</v>
          </cell>
          <cell r="H81">
            <v>0</v>
          </cell>
          <cell r="I81">
            <v>2</v>
          </cell>
        </row>
        <row r="82">
          <cell r="B82">
            <v>22045</v>
          </cell>
          <cell r="C82">
            <v>1764</v>
          </cell>
          <cell r="D82">
            <v>0</v>
          </cell>
          <cell r="E82">
            <v>816</v>
          </cell>
          <cell r="F82">
            <v>660</v>
          </cell>
          <cell r="G82">
            <v>1038</v>
          </cell>
          <cell r="H82">
            <v>801</v>
          </cell>
          <cell r="I82">
            <v>841</v>
          </cell>
        </row>
        <row r="83">
          <cell r="B83">
            <v>421</v>
          </cell>
          <cell r="C83">
            <v>3573</v>
          </cell>
          <cell r="D83">
            <v>24</v>
          </cell>
          <cell r="E83">
            <v>55</v>
          </cell>
          <cell r="F83">
            <v>2635</v>
          </cell>
          <cell r="G83">
            <v>332</v>
          </cell>
          <cell r="H83">
            <v>0</v>
          </cell>
          <cell r="I83">
            <v>1769</v>
          </cell>
        </row>
        <row r="84">
          <cell r="B84">
            <v>882</v>
          </cell>
          <cell r="C84">
            <v>1839</v>
          </cell>
          <cell r="D84">
            <v>3344</v>
          </cell>
          <cell r="E84">
            <v>863</v>
          </cell>
          <cell r="F84">
            <v>1451</v>
          </cell>
          <cell r="G84">
            <v>1450</v>
          </cell>
          <cell r="H84">
            <v>518</v>
          </cell>
          <cell r="I84">
            <v>71</v>
          </cell>
        </row>
        <row r="85">
          <cell r="B85">
            <v>0</v>
          </cell>
          <cell r="C85">
            <v>0</v>
          </cell>
          <cell r="D85">
            <v>742</v>
          </cell>
          <cell r="E85">
            <v>0</v>
          </cell>
          <cell r="F85">
            <v>385</v>
          </cell>
          <cell r="G85">
            <v>422</v>
          </cell>
          <cell r="H85">
            <v>81</v>
          </cell>
          <cell r="I85">
            <v>475</v>
          </cell>
        </row>
        <row r="86">
          <cell r="B86">
            <v>1203</v>
          </cell>
          <cell r="C86">
            <v>3445</v>
          </cell>
          <cell r="D86">
            <v>100</v>
          </cell>
          <cell r="E86">
            <v>7</v>
          </cell>
          <cell r="F86">
            <v>5045</v>
          </cell>
          <cell r="G86">
            <v>0</v>
          </cell>
          <cell r="H86">
            <v>0</v>
          </cell>
          <cell r="I86">
            <v>2150</v>
          </cell>
        </row>
        <row r="87">
          <cell r="B87">
            <v>730</v>
          </cell>
          <cell r="C87">
            <v>8998</v>
          </cell>
          <cell r="D87">
            <v>0</v>
          </cell>
          <cell r="E87">
            <v>66</v>
          </cell>
          <cell r="F87">
            <v>385</v>
          </cell>
          <cell r="G87">
            <v>0</v>
          </cell>
          <cell r="H87">
            <v>0</v>
          </cell>
          <cell r="I87">
            <v>82</v>
          </cell>
        </row>
        <row r="88">
          <cell r="B88">
            <v>0</v>
          </cell>
          <cell r="C88">
            <v>35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4</v>
          </cell>
        </row>
        <row r="89">
          <cell r="B89">
            <v>31310</v>
          </cell>
          <cell r="C89">
            <v>9750</v>
          </cell>
          <cell r="D89">
            <v>141837</v>
          </cell>
          <cell r="E89">
            <v>2568</v>
          </cell>
          <cell r="F89">
            <v>24660</v>
          </cell>
          <cell r="G89">
            <v>77460</v>
          </cell>
          <cell r="H89">
            <v>24543</v>
          </cell>
          <cell r="I89">
            <v>624</v>
          </cell>
        </row>
        <row r="90">
          <cell r="B90">
            <v>163342</v>
          </cell>
          <cell r="C90">
            <v>167515</v>
          </cell>
          <cell r="D90">
            <v>8170</v>
          </cell>
          <cell r="E90">
            <v>208050</v>
          </cell>
          <cell r="F90">
            <v>36427</v>
          </cell>
          <cell r="G90">
            <v>165370</v>
          </cell>
          <cell r="H90">
            <v>26190</v>
          </cell>
          <cell r="I90">
            <v>2042</v>
          </cell>
        </row>
      </sheetData>
      <sheetData sheetId="10">
        <row r="56">
          <cell r="B56">
            <v>0</v>
          </cell>
          <cell r="C56">
            <v>71924</v>
          </cell>
          <cell r="D56">
            <v>61209</v>
          </cell>
          <cell r="E56">
            <v>57095</v>
          </cell>
          <cell r="F56">
            <v>7404</v>
          </cell>
          <cell r="G56">
            <v>0</v>
          </cell>
          <cell r="H56">
            <v>24120</v>
          </cell>
          <cell r="I56">
            <v>6744</v>
          </cell>
        </row>
        <row r="57">
          <cell r="B57">
            <v>2144</v>
          </cell>
          <cell r="C57">
            <v>940</v>
          </cell>
          <cell r="D57">
            <v>1081</v>
          </cell>
          <cell r="E57">
            <v>1259</v>
          </cell>
          <cell r="F57">
            <v>3912</v>
          </cell>
          <cell r="G57">
            <v>6604</v>
          </cell>
          <cell r="H57">
            <v>29159</v>
          </cell>
          <cell r="I57">
            <v>2516</v>
          </cell>
        </row>
        <row r="58">
          <cell r="B58">
            <v>348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2020</v>
          </cell>
          <cell r="I58">
            <v>0</v>
          </cell>
        </row>
        <row r="59">
          <cell r="B59">
            <v>1500</v>
          </cell>
          <cell r="C59">
            <v>71790</v>
          </cell>
          <cell r="D59">
            <v>380</v>
          </cell>
          <cell r="E59">
            <v>1140</v>
          </cell>
          <cell r="F59">
            <v>8644</v>
          </cell>
          <cell r="G59">
            <v>19835</v>
          </cell>
          <cell r="H59">
            <v>657</v>
          </cell>
          <cell r="I59">
            <v>29745</v>
          </cell>
        </row>
        <row r="60">
          <cell r="B60">
            <v>0</v>
          </cell>
          <cell r="C60">
            <v>0</v>
          </cell>
          <cell r="D60">
            <v>120</v>
          </cell>
          <cell r="E60">
            <v>5</v>
          </cell>
          <cell r="F60">
            <v>20</v>
          </cell>
          <cell r="G60">
            <v>0</v>
          </cell>
          <cell r="H60">
            <v>1526</v>
          </cell>
          <cell r="I60">
            <v>23</v>
          </cell>
        </row>
        <row r="61">
          <cell r="B61">
            <v>379</v>
          </cell>
          <cell r="C61">
            <v>26</v>
          </cell>
          <cell r="D61">
            <v>55</v>
          </cell>
          <cell r="E61">
            <v>252</v>
          </cell>
          <cell r="F61">
            <v>237</v>
          </cell>
          <cell r="G61">
            <v>372</v>
          </cell>
          <cell r="H61">
            <v>811</v>
          </cell>
          <cell r="I61">
            <v>0</v>
          </cell>
        </row>
        <row r="62">
          <cell r="B62">
            <v>95</v>
          </cell>
          <cell r="C62">
            <v>68</v>
          </cell>
          <cell r="D62">
            <v>0</v>
          </cell>
          <cell r="E62">
            <v>0</v>
          </cell>
          <cell r="F62">
            <v>296</v>
          </cell>
          <cell r="G62">
            <v>1256</v>
          </cell>
          <cell r="H62">
            <v>270</v>
          </cell>
          <cell r="I62">
            <v>0</v>
          </cell>
        </row>
        <row r="63">
          <cell r="B63">
            <v>163</v>
          </cell>
          <cell r="C63">
            <v>0</v>
          </cell>
          <cell r="D63">
            <v>0</v>
          </cell>
          <cell r="E63">
            <v>0</v>
          </cell>
          <cell r="F63">
            <v>95</v>
          </cell>
          <cell r="G63">
            <v>9</v>
          </cell>
          <cell r="H63">
            <v>0</v>
          </cell>
          <cell r="I63">
            <v>0</v>
          </cell>
        </row>
        <row r="64">
          <cell r="B64">
            <v>1656</v>
          </cell>
          <cell r="C64">
            <v>349</v>
          </cell>
          <cell r="D64">
            <v>1853</v>
          </cell>
          <cell r="E64">
            <v>90</v>
          </cell>
          <cell r="F64">
            <v>641</v>
          </cell>
          <cell r="G64">
            <v>2070</v>
          </cell>
          <cell r="H64">
            <v>7005</v>
          </cell>
          <cell r="I64">
            <v>321</v>
          </cell>
        </row>
        <row r="65">
          <cell r="B65">
            <v>318</v>
          </cell>
          <cell r="C65">
            <v>282</v>
          </cell>
          <cell r="D65">
            <v>47</v>
          </cell>
          <cell r="E65">
            <v>540</v>
          </cell>
          <cell r="F65">
            <v>797</v>
          </cell>
          <cell r="G65">
            <v>153</v>
          </cell>
          <cell r="H65">
            <v>1128</v>
          </cell>
          <cell r="I65">
            <v>271</v>
          </cell>
        </row>
        <row r="66">
          <cell r="B66">
            <v>15</v>
          </cell>
          <cell r="C66">
            <v>187</v>
          </cell>
          <cell r="D66">
            <v>0</v>
          </cell>
          <cell r="E66">
            <v>0</v>
          </cell>
          <cell r="F66">
            <v>5</v>
          </cell>
          <cell r="G66">
            <v>1423</v>
          </cell>
          <cell r="H66">
            <v>0</v>
          </cell>
          <cell r="I66">
            <v>526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1351</v>
          </cell>
          <cell r="F67">
            <v>205</v>
          </cell>
          <cell r="G67">
            <v>30</v>
          </cell>
          <cell r="H67">
            <v>0</v>
          </cell>
          <cell r="I67">
            <v>0</v>
          </cell>
        </row>
        <row r="68">
          <cell r="B68">
            <v>726</v>
          </cell>
          <cell r="C68">
            <v>942</v>
          </cell>
          <cell r="D68">
            <v>17</v>
          </cell>
          <cell r="E68">
            <v>198</v>
          </cell>
          <cell r="F68">
            <v>1295</v>
          </cell>
          <cell r="G68">
            <v>566</v>
          </cell>
          <cell r="H68">
            <v>8</v>
          </cell>
          <cell r="I68">
            <v>174</v>
          </cell>
        </row>
        <row r="69">
          <cell r="B69">
            <v>3720</v>
          </cell>
          <cell r="C69">
            <v>1167</v>
          </cell>
          <cell r="D69">
            <v>1626</v>
          </cell>
          <cell r="E69">
            <v>3281</v>
          </cell>
          <cell r="F69">
            <v>1706</v>
          </cell>
          <cell r="G69">
            <v>968</v>
          </cell>
          <cell r="H69">
            <v>1889</v>
          </cell>
          <cell r="I69">
            <v>1115</v>
          </cell>
        </row>
        <row r="70">
          <cell r="B70">
            <v>1221</v>
          </cell>
          <cell r="C70">
            <v>312</v>
          </cell>
          <cell r="D70">
            <v>3541</v>
          </cell>
          <cell r="E70">
            <v>1072</v>
          </cell>
          <cell r="F70">
            <v>815</v>
          </cell>
          <cell r="G70">
            <v>487</v>
          </cell>
          <cell r="H70">
            <v>174</v>
          </cell>
          <cell r="I70">
            <v>141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1289</v>
          </cell>
          <cell r="C72">
            <v>1461</v>
          </cell>
          <cell r="D72">
            <v>368</v>
          </cell>
          <cell r="E72">
            <v>526</v>
          </cell>
          <cell r="F72">
            <v>1670</v>
          </cell>
          <cell r="G72">
            <v>1346</v>
          </cell>
          <cell r="H72">
            <v>2398</v>
          </cell>
          <cell r="I72">
            <v>1012</v>
          </cell>
        </row>
        <row r="73">
          <cell r="B73">
            <v>2211</v>
          </cell>
          <cell r="C73">
            <v>84</v>
          </cell>
          <cell r="D73">
            <v>107</v>
          </cell>
          <cell r="E73">
            <v>911</v>
          </cell>
          <cell r="F73">
            <v>116</v>
          </cell>
          <cell r="G73">
            <v>170</v>
          </cell>
          <cell r="H73">
            <v>194</v>
          </cell>
          <cell r="I73">
            <v>31</v>
          </cell>
        </row>
        <row r="74">
          <cell r="B74">
            <v>145</v>
          </cell>
          <cell r="C74">
            <v>0</v>
          </cell>
          <cell r="D74">
            <v>80</v>
          </cell>
          <cell r="E74">
            <v>1470</v>
          </cell>
          <cell r="F74">
            <v>1265</v>
          </cell>
          <cell r="G74">
            <v>662</v>
          </cell>
          <cell r="H74">
            <v>1140</v>
          </cell>
          <cell r="I74">
            <v>6</v>
          </cell>
        </row>
        <row r="75">
          <cell r="B75">
            <v>90</v>
          </cell>
          <cell r="C75">
            <v>46</v>
          </cell>
          <cell r="D75">
            <v>61</v>
          </cell>
          <cell r="E75">
            <v>145</v>
          </cell>
          <cell r="F75">
            <v>230</v>
          </cell>
          <cell r="G75">
            <v>0</v>
          </cell>
          <cell r="H75">
            <v>5</v>
          </cell>
          <cell r="I75">
            <v>88</v>
          </cell>
        </row>
        <row r="76">
          <cell r="B76">
            <v>45</v>
          </cell>
          <cell r="C76">
            <v>0</v>
          </cell>
          <cell r="D76">
            <v>0</v>
          </cell>
          <cell r="E76">
            <v>760</v>
          </cell>
          <cell r="F76">
            <v>215</v>
          </cell>
          <cell r="G76">
            <v>57</v>
          </cell>
          <cell r="H76">
            <v>0</v>
          </cell>
          <cell r="I76">
            <v>1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40</v>
          </cell>
          <cell r="G77">
            <v>901</v>
          </cell>
          <cell r="H77">
            <v>8</v>
          </cell>
          <cell r="I77">
            <v>3</v>
          </cell>
        </row>
        <row r="78">
          <cell r="B78">
            <v>240</v>
          </cell>
          <cell r="C78">
            <v>7</v>
          </cell>
          <cell r="D78">
            <v>10</v>
          </cell>
          <cell r="E78">
            <v>173</v>
          </cell>
          <cell r="F78">
            <v>515</v>
          </cell>
          <cell r="G78">
            <v>4</v>
          </cell>
          <cell r="H78">
            <v>60</v>
          </cell>
          <cell r="I78">
            <v>13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549</v>
          </cell>
          <cell r="F80">
            <v>170</v>
          </cell>
          <cell r="G80">
            <v>95</v>
          </cell>
          <cell r="H80">
            <v>0</v>
          </cell>
          <cell r="I80">
            <v>2</v>
          </cell>
        </row>
        <row r="81">
          <cell r="B81">
            <v>41017</v>
          </cell>
          <cell r="C81">
            <v>3112</v>
          </cell>
          <cell r="D81">
            <v>1065</v>
          </cell>
          <cell r="E81">
            <v>4008</v>
          </cell>
          <cell r="F81">
            <v>4917</v>
          </cell>
          <cell r="G81">
            <v>2332</v>
          </cell>
          <cell r="H81">
            <v>827</v>
          </cell>
          <cell r="I81">
            <v>984</v>
          </cell>
        </row>
        <row r="82">
          <cell r="B82">
            <v>499</v>
          </cell>
          <cell r="C82">
            <v>2167</v>
          </cell>
          <cell r="D82">
            <v>0</v>
          </cell>
          <cell r="E82">
            <v>762</v>
          </cell>
          <cell r="F82">
            <v>2925</v>
          </cell>
          <cell r="G82">
            <v>310</v>
          </cell>
          <cell r="H82">
            <v>0</v>
          </cell>
          <cell r="I82">
            <v>971</v>
          </cell>
        </row>
        <row r="83">
          <cell r="B83">
            <v>764</v>
          </cell>
          <cell r="C83">
            <v>2152</v>
          </cell>
          <cell r="D83">
            <v>2508</v>
          </cell>
          <cell r="E83">
            <v>1250</v>
          </cell>
          <cell r="F83">
            <v>412</v>
          </cell>
          <cell r="G83">
            <v>1371</v>
          </cell>
          <cell r="H83">
            <v>297</v>
          </cell>
          <cell r="I83">
            <v>159</v>
          </cell>
        </row>
        <row r="84">
          <cell r="B84">
            <v>95</v>
          </cell>
          <cell r="C84">
            <v>0</v>
          </cell>
          <cell r="D84">
            <v>460</v>
          </cell>
          <cell r="E84">
            <v>0</v>
          </cell>
          <cell r="F84">
            <v>0</v>
          </cell>
          <cell r="G84">
            <v>370</v>
          </cell>
          <cell r="H84">
            <v>15</v>
          </cell>
          <cell r="I84">
            <v>301</v>
          </cell>
        </row>
        <row r="85">
          <cell r="B85">
            <v>6428</v>
          </cell>
          <cell r="C85">
            <v>4353</v>
          </cell>
          <cell r="D85">
            <v>0</v>
          </cell>
          <cell r="E85">
            <v>1040</v>
          </cell>
          <cell r="F85">
            <v>6090</v>
          </cell>
          <cell r="G85">
            <v>0</v>
          </cell>
          <cell r="H85">
            <v>0</v>
          </cell>
          <cell r="I85">
            <v>2631</v>
          </cell>
        </row>
        <row r="86">
          <cell r="B86">
            <v>32</v>
          </cell>
          <cell r="C86">
            <v>9184</v>
          </cell>
          <cell r="D86">
            <v>0</v>
          </cell>
          <cell r="E86">
            <v>15</v>
          </cell>
          <cell r="F86">
            <v>210</v>
          </cell>
          <cell r="G86">
            <v>0</v>
          </cell>
          <cell r="H86">
            <v>0</v>
          </cell>
          <cell r="I86">
            <v>251</v>
          </cell>
        </row>
        <row r="87">
          <cell r="B87">
            <v>0</v>
          </cell>
          <cell r="C87">
            <v>58</v>
          </cell>
          <cell r="D87">
            <v>0</v>
          </cell>
          <cell r="E87">
            <v>0</v>
          </cell>
          <cell r="F87">
            <v>50</v>
          </cell>
          <cell r="G87">
            <v>63</v>
          </cell>
          <cell r="H87">
            <v>0</v>
          </cell>
          <cell r="I87">
            <v>9</v>
          </cell>
        </row>
        <row r="88">
          <cell r="B88">
            <v>30436</v>
          </cell>
          <cell r="C88">
            <v>9904</v>
          </cell>
          <cell r="D88">
            <v>144021</v>
          </cell>
          <cell r="E88">
            <v>3367</v>
          </cell>
          <cell r="F88">
            <v>24786</v>
          </cell>
          <cell r="G88">
            <v>77400</v>
          </cell>
          <cell r="H88">
            <v>29701</v>
          </cell>
          <cell r="I88">
            <v>570</v>
          </cell>
        </row>
        <row r="89">
          <cell r="B89">
            <v>164630</v>
          </cell>
          <cell r="C89">
            <v>168796</v>
          </cell>
          <cell r="D89">
            <v>9889</v>
          </cell>
          <cell r="E89">
            <v>207084</v>
          </cell>
          <cell r="F89">
            <v>36867</v>
          </cell>
          <cell r="G89">
            <v>61649</v>
          </cell>
          <cell r="H89">
            <v>26708</v>
          </cell>
          <cell r="I89">
            <v>2156</v>
          </cell>
        </row>
      </sheetData>
      <sheetData sheetId="11">
        <row r="57">
          <cell r="B57">
            <v>5588</v>
          </cell>
          <cell r="C57">
            <v>177733</v>
          </cell>
          <cell r="D57">
            <v>131021</v>
          </cell>
          <cell r="E57">
            <v>86392</v>
          </cell>
          <cell r="F57">
            <v>6229</v>
          </cell>
          <cell r="H57">
            <v>45710</v>
          </cell>
          <cell r="I57">
            <v>2242</v>
          </cell>
        </row>
        <row r="58">
          <cell r="B58">
            <v>1637</v>
          </cell>
          <cell r="C58">
            <v>1421</v>
          </cell>
          <cell r="D58">
            <v>891</v>
          </cell>
          <cell r="E58">
            <v>1179</v>
          </cell>
          <cell r="F58">
            <v>3946</v>
          </cell>
          <cell r="G58">
            <v>2227</v>
          </cell>
          <cell r="H58">
            <v>11203</v>
          </cell>
          <cell r="I58">
            <v>2114</v>
          </cell>
        </row>
        <row r="59">
          <cell r="B59">
            <v>80</v>
          </cell>
          <cell r="C59">
            <v>0</v>
          </cell>
          <cell r="D59">
            <v>50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1530</v>
          </cell>
          <cell r="C60">
            <v>71850</v>
          </cell>
          <cell r="D60">
            <v>390</v>
          </cell>
          <cell r="E60">
            <v>1130</v>
          </cell>
          <cell r="F60">
            <v>8700</v>
          </cell>
          <cell r="G60">
            <v>19789</v>
          </cell>
          <cell r="H60">
            <v>670</v>
          </cell>
          <cell r="I60">
            <v>29659</v>
          </cell>
        </row>
        <row r="61">
          <cell r="B61">
            <v>0</v>
          </cell>
          <cell r="C61">
            <v>0</v>
          </cell>
          <cell r="D61">
            <v>32</v>
          </cell>
          <cell r="E61">
            <v>0</v>
          </cell>
          <cell r="F61">
            <v>10</v>
          </cell>
          <cell r="G61">
            <v>0</v>
          </cell>
          <cell r="H61">
            <v>1929</v>
          </cell>
          <cell r="I61">
            <v>156</v>
          </cell>
        </row>
        <row r="62">
          <cell r="B62">
            <v>215</v>
          </cell>
          <cell r="C62">
            <v>65</v>
          </cell>
          <cell r="D62">
            <v>148</v>
          </cell>
          <cell r="E62">
            <v>1441</v>
          </cell>
          <cell r="F62">
            <v>145</v>
          </cell>
          <cell r="G62">
            <v>374</v>
          </cell>
          <cell r="H62">
            <v>7</v>
          </cell>
          <cell r="I62">
            <v>0</v>
          </cell>
        </row>
        <row r="63">
          <cell r="B63">
            <v>45</v>
          </cell>
          <cell r="C63">
            <v>97</v>
          </cell>
          <cell r="D63">
            <v>105</v>
          </cell>
          <cell r="E63">
            <v>76</v>
          </cell>
          <cell r="F63">
            <v>285</v>
          </cell>
          <cell r="G63">
            <v>786</v>
          </cell>
          <cell r="H63">
            <v>0</v>
          </cell>
          <cell r="I63">
            <v>0</v>
          </cell>
        </row>
        <row r="64">
          <cell r="B64">
            <v>25</v>
          </cell>
          <cell r="C64">
            <v>0</v>
          </cell>
          <cell r="D64">
            <v>0</v>
          </cell>
          <cell r="E64">
            <v>0</v>
          </cell>
          <cell r="F64">
            <v>65</v>
          </cell>
          <cell r="G64">
            <v>20</v>
          </cell>
          <cell r="H64">
            <v>0</v>
          </cell>
          <cell r="I64">
            <v>0</v>
          </cell>
        </row>
        <row r="65">
          <cell r="B65">
            <v>437</v>
          </cell>
          <cell r="C65">
            <v>919</v>
          </cell>
          <cell r="D65">
            <v>1369</v>
          </cell>
          <cell r="E65">
            <v>85</v>
          </cell>
          <cell r="F65">
            <v>540</v>
          </cell>
          <cell r="G65">
            <v>2152</v>
          </cell>
          <cell r="H65">
            <v>4534</v>
          </cell>
          <cell r="I65">
            <v>215</v>
          </cell>
        </row>
        <row r="66">
          <cell r="B66">
            <v>349</v>
          </cell>
          <cell r="C66">
            <v>333</v>
          </cell>
          <cell r="D66">
            <v>76</v>
          </cell>
          <cell r="E66">
            <v>617</v>
          </cell>
          <cell r="F66">
            <v>1142</v>
          </cell>
          <cell r="G66">
            <v>255</v>
          </cell>
          <cell r="H66">
            <v>2337</v>
          </cell>
          <cell r="I66">
            <v>394</v>
          </cell>
        </row>
        <row r="67">
          <cell r="B67">
            <v>0</v>
          </cell>
          <cell r="C67">
            <v>421</v>
          </cell>
          <cell r="D67">
            <v>0</v>
          </cell>
          <cell r="E67">
            <v>2</v>
          </cell>
          <cell r="F67">
            <v>924</v>
          </cell>
          <cell r="G67">
            <v>1151</v>
          </cell>
          <cell r="H67">
            <v>0</v>
          </cell>
          <cell r="I67">
            <v>483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1744</v>
          </cell>
          <cell r="F68">
            <v>190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533</v>
          </cell>
          <cell r="C69">
            <v>875</v>
          </cell>
          <cell r="D69">
            <v>32</v>
          </cell>
          <cell r="E69">
            <v>174</v>
          </cell>
          <cell r="F69">
            <v>1254</v>
          </cell>
          <cell r="G69">
            <v>488</v>
          </cell>
          <cell r="H69">
            <v>0</v>
          </cell>
          <cell r="I69">
            <v>384</v>
          </cell>
        </row>
        <row r="70">
          <cell r="B70">
            <v>3970</v>
          </cell>
          <cell r="C70">
            <v>968</v>
          </cell>
          <cell r="D70">
            <v>2237</v>
          </cell>
          <cell r="E70">
            <v>3421</v>
          </cell>
          <cell r="F70">
            <v>2199</v>
          </cell>
          <cell r="G70">
            <v>1008</v>
          </cell>
          <cell r="H70">
            <v>1981</v>
          </cell>
          <cell r="I70">
            <v>1752</v>
          </cell>
        </row>
        <row r="71">
          <cell r="B71">
            <v>1427</v>
          </cell>
          <cell r="C71">
            <v>412</v>
          </cell>
          <cell r="D71">
            <v>3407</v>
          </cell>
          <cell r="E71">
            <v>989</v>
          </cell>
          <cell r="F71">
            <v>3450</v>
          </cell>
          <cell r="G71">
            <v>442</v>
          </cell>
          <cell r="H71">
            <v>155</v>
          </cell>
          <cell r="I71">
            <v>192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1457</v>
          </cell>
          <cell r="C73">
            <v>1501</v>
          </cell>
          <cell r="D73">
            <v>320</v>
          </cell>
          <cell r="E73">
            <v>532</v>
          </cell>
          <cell r="F73">
            <v>2051</v>
          </cell>
          <cell r="G73">
            <v>1503</v>
          </cell>
          <cell r="H73">
            <v>813</v>
          </cell>
          <cell r="I73">
            <v>926</v>
          </cell>
        </row>
        <row r="74">
          <cell r="B74">
            <v>2153</v>
          </cell>
          <cell r="C74">
            <v>39</v>
          </cell>
          <cell r="D74">
            <v>209</v>
          </cell>
          <cell r="E74">
            <v>336</v>
          </cell>
          <cell r="F74">
            <v>115</v>
          </cell>
          <cell r="G74">
            <v>164</v>
          </cell>
          <cell r="H74">
            <v>17</v>
          </cell>
          <cell r="I74">
            <v>30</v>
          </cell>
        </row>
        <row r="75">
          <cell r="B75">
            <v>269</v>
          </cell>
          <cell r="C75">
            <v>0</v>
          </cell>
          <cell r="D75">
            <v>23</v>
          </cell>
          <cell r="E75">
            <v>1761</v>
          </cell>
          <cell r="F75">
            <v>440</v>
          </cell>
          <cell r="G75">
            <v>22</v>
          </cell>
          <cell r="H75">
            <v>874</v>
          </cell>
          <cell r="I75">
            <v>0</v>
          </cell>
        </row>
        <row r="76">
          <cell r="B76">
            <v>80</v>
          </cell>
          <cell r="C76">
            <v>35</v>
          </cell>
          <cell r="D76">
            <v>65</v>
          </cell>
          <cell r="E76">
            <v>167</v>
          </cell>
          <cell r="F76">
            <v>192</v>
          </cell>
          <cell r="G76">
            <v>0</v>
          </cell>
          <cell r="H76">
            <v>5</v>
          </cell>
          <cell r="I76">
            <v>48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339</v>
          </cell>
          <cell r="F77">
            <v>195</v>
          </cell>
          <cell r="G77">
            <v>120</v>
          </cell>
          <cell r="H77">
            <v>0</v>
          </cell>
          <cell r="I77">
            <v>0</v>
          </cell>
        </row>
        <row r="78">
          <cell r="B78">
            <v>0</v>
          </cell>
          <cell r="C78">
            <v>0</v>
          </cell>
          <cell r="D78">
            <v>20</v>
          </cell>
          <cell r="E78">
            <v>8350</v>
          </cell>
          <cell r="F78">
            <v>40</v>
          </cell>
          <cell r="G78">
            <v>1153</v>
          </cell>
          <cell r="H78">
            <v>128</v>
          </cell>
          <cell r="I78">
            <v>0</v>
          </cell>
        </row>
        <row r="79">
          <cell r="B79">
            <v>240</v>
          </cell>
          <cell r="C79">
            <v>6</v>
          </cell>
          <cell r="D79">
            <v>8</v>
          </cell>
          <cell r="E79">
            <v>102</v>
          </cell>
          <cell r="F79">
            <v>410</v>
          </cell>
          <cell r="G79">
            <v>13</v>
          </cell>
          <cell r="H79">
            <v>60</v>
          </cell>
          <cell r="I79">
            <v>11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313</v>
          </cell>
          <cell r="F81">
            <v>185</v>
          </cell>
          <cell r="G81">
            <v>87</v>
          </cell>
          <cell r="H81">
            <v>0</v>
          </cell>
          <cell r="I81">
            <v>0</v>
          </cell>
        </row>
        <row r="82">
          <cell r="B82">
            <v>49300</v>
          </cell>
          <cell r="C82">
            <v>1048</v>
          </cell>
          <cell r="D82">
            <v>251</v>
          </cell>
          <cell r="E82">
            <v>3923</v>
          </cell>
          <cell r="F82">
            <v>1465</v>
          </cell>
          <cell r="G82">
            <v>2124</v>
          </cell>
          <cell r="H82">
            <v>2387</v>
          </cell>
          <cell r="I82">
            <v>1218</v>
          </cell>
        </row>
        <row r="83">
          <cell r="B83">
            <v>507</v>
          </cell>
          <cell r="C83">
            <v>1613</v>
          </cell>
          <cell r="D83">
            <v>0</v>
          </cell>
          <cell r="E83">
            <v>255</v>
          </cell>
          <cell r="F83">
            <v>3650</v>
          </cell>
          <cell r="G83">
            <v>310</v>
          </cell>
          <cell r="H83">
            <v>0</v>
          </cell>
          <cell r="I83">
            <v>1325</v>
          </cell>
        </row>
        <row r="84">
          <cell r="B84">
            <v>831</v>
          </cell>
          <cell r="C84">
            <v>1752</v>
          </cell>
          <cell r="D84">
            <v>2964</v>
          </cell>
          <cell r="E84">
            <v>999</v>
          </cell>
          <cell r="F84">
            <v>455</v>
          </cell>
          <cell r="G84">
            <v>1056</v>
          </cell>
          <cell r="H84">
            <v>389</v>
          </cell>
          <cell r="I84">
            <v>135</v>
          </cell>
        </row>
        <row r="85">
          <cell r="B85">
            <v>155</v>
          </cell>
          <cell r="C85">
            <v>0</v>
          </cell>
          <cell r="D85">
            <v>240</v>
          </cell>
          <cell r="E85">
            <v>0</v>
          </cell>
          <cell r="F85">
            <v>0</v>
          </cell>
          <cell r="G85">
            <v>266</v>
          </cell>
          <cell r="H85">
            <v>60</v>
          </cell>
          <cell r="I85">
            <v>300</v>
          </cell>
        </row>
        <row r="86">
          <cell r="B86">
            <v>360</v>
          </cell>
          <cell r="C86">
            <v>4214</v>
          </cell>
          <cell r="D86">
            <v>6</v>
          </cell>
          <cell r="E86">
            <v>2353</v>
          </cell>
          <cell r="F86">
            <v>4405</v>
          </cell>
          <cell r="G86">
            <v>559</v>
          </cell>
          <cell r="H86">
            <v>0</v>
          </cell>
          <cell r="I86">
            <v>4371</v>
          </cell>
        </row>
        <row r="87">
          <cell r="B87">
            <v>42</v>
          </cell>
          <cell r="C87">
            <v>9178</v>
          </cell>
          <cell r="D87">
            <v>4</v>
          </cell>
          <cell r="E87">
            <v>70</v>
          </cell>
          <cell r="F87">
            <v>565</v>
          </cell>
          <cell r="G87">
            <v>0</v>
          </cell>
          <cell r="H87">
            <v>0</v>
          </cell>
          <cell r="I87">
            <v>120</v>
          </cell>
        </row>
        <row r="88">
          <cell r="B88">
            <v>0</v>
          </cell>
          <cell r="C88">
            <v>22</v>
          </cell>
          <cell r="D88">
            <v>0</v>
          </cell>
          <cell r="E88">
            <v>90</v>
          </cell>
          <cell r="F88">
            <v>285</v>
          </cell>
          <cell r="G88">
            <v>539</v>
          </cell>
          <cell r="H88">
            <v>0</v>
          </cell>
          <cell r="I88">
            <v>112</v>
          </cell>
        </row>
        <row r="89">
          <cell r="B89">
            <v>29331</v>
          </cell>
          <cell r="C89">
            <v>10247</v>
          </cell>
          <cell r="D89">
            <v>157847</v>
          </cell>
          <cell r="E89">
            <v>3063</v>
          </cell>
          <cell r="F89">
            <v>24856</v>
          </cell>
          <cell r="G89">
            <v>77289</v>
          </cell>
          <cell r="H89">
            <v>32056</v>
          </cell>
          <cell r="I89">
            <v>951</v>
          </cell>
        </row>
        <row r="90">
          <cell r="B90">
            <v>167468</v>
          </cell>
          <cell r="C90">
            <v>169659</v>
          </cell>
          <cell r="D90">
            <v>9679</v>
          </cell>
          <cell r="E90">
            <v>209563</v>
          </cell>
          <cell r="F90">
            <v>38547</v>
          </cell>
          <cell r="G90">
            <v>165904</v>
          </cell>
          <cell r="H90">
            <v>25137</v>
          </cell>
          <cell r="I90">
            <v>2005</v>
          </cell>
        </row>
      </sheetData>
      <sheetData sheetId="12">
        <row r="57">
          <cell r="B57">
            <v>0</v>
          </cell>
          <cell r="C57">
            <v>152684</v>
          </cell>
          <cell r="D57">
            <v>128178</v>
          </cell>
          <cell r="E57">
            <v>22040</v>
          </cell>
          <cell r="F57">
            <v>6465</v>
          </cell>
          <cell r="G57">
            <v>0</v>
          </cell>
          <cell r="H57">
            <v>48105</v>
          </cell>
        </row>
        <row r="58">
          <cell r="B58">
            <v>1701</v>
          </cell>
          <cell r="C58">
            <v>1530</v>
          </cell>
          <cell r="D58">
            <v>875</v>
          </cell>
          <cell r="E58">
            <v>997</v>
          </cell>
          <cell r="F58">
            <v>3275</v>
          </cell>
          <cell r="G58">
            <v>1821</v>
          </cell>
          <cell r="H58">
            <v>7459</v>
          </cell>
          <cell r="I58">
            <v>2096</v>
          </cell>
        </row>
        <row r="59">
          <cell r="B59">
            <v>60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220</v>
          </cell>
          <cell r="I59">
            <v>0</v>
          </cell>
        </row>
        <row r="60">
          <cell r="B60">
            <v>1531</v>
          </cell>
          <cell r="C60">
            <v>71897</v>
          </cell>
          <cell r="D60">
            <v>739</v>
          </cell>
          <cell r="E60">
            <v>1140</v>
          </cell>
          <cell r="F60">
            <v>8633</v>
          </cell>
          <cell r="G60">
            <v>19868</v>
          </cell>
          <cell r="H60">
            <v>674</v>
          </cell>
          <cell r="I60">
            <v>29758</v>
          </cell>
        </row>
        <row r="61">
          <cell r="B61">
            <v>0</v>
          </cell>
          <cell r="C61">
            <v>0</v>
          </cell>
          <cell r="D61">
            <v>1463</v>
          </cell>
          <cell r="E61">
            <v>0</v>
          </cell>
          <cell r="F61">
            <v>0</v>
          </cell>
          <cell r="G61">
            <v>74</v>
          </cell>
          <cell r="H61">
            <v>8655</v>
          </cell>
          <cell r="I61">
            <v>108</v>
          </cell>
        </row>
        <row r="62">
          <cell r="B62">
            <v>53</v>
          </cell>
          <cell r="C62">
            <v>7</v>
          </cell>
          <cell r="D62">
            <v>706</v>
          </cell>
          <cell r="E62">
            <v>186</v>
          </cell>
          <cell r="F62">
            <v>175</v>
          </cell>
          <cell r="G62">
            <v>361</v>
          </cell>
          <cell r="H62">
            <v>11623</v>
          </cell>
          <cell r="I62">
            <v>0</v>
          </cell>
        </row>
        <row r="63">
          <cell r="B63">
            <v>0</v>
          </cell>
          <cell r="C63">
            <v>66</v>
          </cell>
          <cell r="D63">
            <v>460</v>
          </cell>
          <cell r="E63">
            <v>20</v>
          </cell>
          <cell r="F63">
            <v>200</v>
          </cell>
          <cell r="G63">
            <v>547</v>
          </cell>
          <cell r="H63">
            <v>11025</v>
          </cell>
          <cell r="I63">
            <v>0</v>
          </cell>
        </row>
        <row r="64">
          <cell r="B64">
            <v>8</v>
          </cell>
          <cell r="C64">
            <v>0</v>
          </cell>
          <cell r="D64">
            <v>0</v>
          </cell>
          <cell r="E64">
            <v>0</v>
          </cell>
          <cell r="F64">
            <v>25</v>
          </cell>
          <cell r="G64">
            <v>100</v>
          </cell>
          <cell r="H64">
            <v>113</v>
          </cell>
          <cell r="I64">
            <v>0</v>
          </cell>
        </row>
        <row r="65">
          <cell r="B65">
            <v>1330</v>
          </cell>
          <cell r="C65">
            <v>927</v>
          </cell>
          <cell r="D65">
            <v>1794</v>
          </cell>
          <cell r="E65">
            <v>30</v>
          </cell>
          <cell r="F65">
            <v>690</v>
          </cell>
          <cell r="G65">
            <v>650</v>
          </cell>
          <cell r="H65">
            <v>3989</v>
          </cell>
          <cell r="I65">
            <v>317</v>
          </cell>
        </row>
        <row r="66">
          <cell r="B66">
            <v>149</v>
          </cell>
          <cell r="C66">
            <v>134</v>
          </cell>
          <cell r="D66">
            <v>36</v>
          </cell>
          <cell r="E66">
            <v>931</v>
          </cell>
          <cell r="F66">
            <v>284</v>
          </cell>
          <cell r="G66">
            <v>79</v>
          </cell>
          <cell r="H66">
            <v>1116</v>
          </cell>
          <cell r="I66">
            <v>545</v>
          </cell>
        </row>
        <row r="67">
          <cell r="B67">
            <v>43</v>
          </cell>
          <cell r="C67">
            <v>422</v>
          </cell>
          <cell r="D67">
            <v>0</v>
          </cell>
          <cell r="E67">
            <v>2</v>
          </cell>
          <cell r="F67">
            <v>4610</v>
          </cell>
          <cell r="G67">
            <v>940</v>
          </cell>
          <cell r="H67">
            <v>0</v>
          </cell>
          <cell r="I67">
            <v>709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1457</v>
          </cell>
          <cell r="F68">
            <v>260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251</v>
          </cell>
          <cell r="C69">
            <v>583</v>
          </cell>
          <cell r="D69">
            <v>33</v>
          </cell>
          <cell r="E69">
            <v>190</v>
          </cell>
          <cell r="F69">
            <v>5772</v>
          </cell>
          <cell r="G69">
            <v>495</v>
          </cell>
          <cell r="H69">
            <v>15</v>
          </cell>
          <cell r="I69">
            <v>451</v>
          </cell>
        </row>
        <row r="70">
          <cell r="B70">
            <v>4002</v>
          </cell>
          <cell r="C70">
            <v>1035</v>
          </cell>
          <cell r="D70">
            <v>2849</v>
          </cell>
          <cell r="E70">
            <v>5305</v>
          </cell>
          <cell r="F70">
            <v>3861</v>
          </cell>
          <cell r="G70">
            <v>542</v>
          </cell>
          <cell r="H70">
            <v>2108</v>
          </cell>
          <cell r="I70">
            <v>1917</v>
          </cell>
        </row>
        <row r="71">
          <cell r="B71">
            <v>1324</v>
          </cell>
          <cell r="C71">
            <v>181</v>
          </cell>
          <cell r="D71">
            <v>3545</v>
          </cell>
          <cell r="E71">
            <v>725</v>
          </cell>
          <cell r="F71">
            <v>305</v>
          </cell>
          <cell r="G71">
            <v>595</v>
          </cell>
          <cell r="H71">
            <v>188</v>
          </cell>
          <cell r="I71">
            <v>190</v>
          </cell>
        </row>
        <row r="72">
          <cell r="B72">
            <v>4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1664</v>
          </cell>
          <cell r="C73">
            <v>2185</v>
          </cell>
          <cell r="D73">
            <v>640</v>
          </cell>
          <cell r="E73">
            <v>452</v>
          </cell>
          <cell r="F73">
            <v>1090</v>
          </cell>
          <cell r="G73">
            <v>1475</v>
          </cell>
          <cell r="H73">
            <v>1189</v>
          </cell>
          <cell r="I73">
            <v>890</v>
          </cell>
        </row>
        <row r="74">
          <cell r="B74">
            <v>2135</v>
          </cell>
          <cell r="C74">
            <v>45</v>
          </cell>
          <cell r="D74">
            <v>163</v>
          </cell>
          <cell r="E74">
            <v>307</v>
          </cell>
          <cell r="F74">
            <v>100</v>
          </cell>
          <cell r="G74">
            <v>157</v>
          </cell>
          <cell r="H74">
            <v>74</v>
          </cell>
          <cell r="I74">
            <v>22</v>
          </cell>
        </row>
        <row r="75">
          <cell r="B75">
            <v>121</v>
          </cell>
          <cell r="C75">
            <v>0</v>
          </cell>
          <cell r="D75">
            <v>30</v>
          </cell>
          <cell r="E75">
            <v>8</v>
          </cell>
          <cell r="F75">
            <v>180</v>
          </cell>
          <cell r="G75">
            <v>270</v>
          </cell>
          <cell r="H75">
            <v>356</v>
          </cell>
          <cell r="I75">
            <v>0</v>
          </cell>
        </row>
        <row r="76">
          <cell r="B76">
            <v>127</v>
          </cell>
          <cell r="C76">
            <v>25</v>
          </cell>
          <cell r="D76">
            <v>66</v>
          </cell>
          <cell r="E76">
            <v>121</v>
          </cell>
          <cell r="F76">
            <v>125</v>
          </cell>
          <cell r="G76">
            <v>50</v>
          </cell>
          <cell r="H76">
            <v>0</v>
          </cell>
          <cell r="I76">
            <v>13</v>
          </cell>
        </row>
        <row r="77">
          <cell r="B77">
            <v>16</v>
          </cell>
          <cell r="C77">
            <v>0</v>
          </cell>
          <cell r="D77">
            <v>0</v>
          </cell>
          <cell r="E77">
            <v>549</v>
          </cell>
          <cell r="F77">
            <v>250</v>
          </cell>
          <cell r="G77">
            <v>57</v>
          </cell>
          <cell r="H77">
            <v>0</v>
          </cell>
          <cell r="I77">
            <v>0</v>
          </cell>
        </row>
        <row r="78">
          <cell r="B78">
            <v>9</v>
          </cell>
          <cell r="C78">
            <v>0</v>
          </cell>
          <cell r="D78">
            <v>50</v>
          </cell>
          <cell r="E78">
            <v>8950</v>
          </cell>
          <cell r="F78">
            <v>40</v>
          </cell>
          <cell r="G78">
            <v>901</v>
          </cell>
          <cell r="H78">
            <v>38</v>
          </cell>
          <cell r="I78">
            <v>0</v>
          </cell>
        </row>
        <row r="79">
          <cell r="B79">
            <v>240</v>
          </cell>
          <cell r="C79">
            <v>6</v>
          </cell>
          <cell r="D79">
            <v>4</v>
          </cell>
          <cell r="E79">
            <v>104</v>
          </cell>
          <cell r="F79">
            <v>605</v>
          </cell>
          <cell r="G79">
            <v>0</v>
          </cell>
          <cell r="H79">
            <v>70</v>
          </cell>
          <cell r="I79">
            <v>14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536</v>
          </cell>
          <cell r="F81">
            <v>175</v>
          </cell>
          <cell r="G81">
            <v>511</v>
          </cell>
          <cell r="H81">
            <v>0</v>
          </cell>
          <cell r="I81">
            <v>0</v>
          </cell>
        </row>
        <row r="82">
          <cell r="B82">
            <v>32853</v>
          </cell>
          <cell r="C82">
            <v>79</v>
          </cell>
          <cell r="D82">
            <v>410</v>
          </cell>
          <cell r="E82">
            <v>3916</v>
          </cell>
          <cell r="F82">
            <v>9294</v>
          </cell>
          <cell r="G82">
            <v>7938</v>
          </cell>
          <cell r="H82">
            <v>2763</v>
          </cell>
          <cell r="I82">
            <v>806</v>
          </cell>
        </row>
        <row r="83">
          <cell r="B83">
            <v>259</v>
          </cell>
          <cell r="C83">
            <v>3838</v>
          </cell>
          <cell r="D83">
            <v>0</v>
          </cell>
          <cell r="E83">
            <v>290</v>
          </cell>
          <cell r="F83">
            <v>5920</v>
          </cell>
          <cell r="G83">
            <v>348</v>
          </cell>
          <cell r="H83">
            <v>0</v>
          </cell>
          <cell r="I83">
            <v>1183</v>
          </cell>
        </row>
        <row r="84">
          <cell r="B84">
            <v>766</v>
          </cell>
          <cell r="C84">
            <v>590</v>
          </cell>
          <cell r="D84">
            <v>2577</v>
          </cell>
          <cell r="E84">
            <v>828</v>
          </cell>
          <cell r="F84">
            <v>250</v>
          </cell>
          <cell r="G84">
            <v>896</v>
          </cell>
          <cell r="H84">
            <v>182</v>
          </cell>
          <cell r="I84">
            <v>191</v>
          </cell>
        </row>
        <row r="85">
          <cell r="B85">
            <v>20</v>
          </cell>
          <cell r="C85">
            <v>0</v>
          </cell>
          <cell r="D85">
            <v>260</v>
          </cell>
          <cell r="E85">
            <v>0</v>
          </cell>
          <cell r="F85">
            <v>0</v>
          </cell>
          <cell r="G85">
            <v>50</v>
          </cell>
          <cell r="H85">
            <v>0</v>
          </cell>
          <cell r="I85">
            <v>200</v>
          </cell>
        </row>
        <row r="86">
          <cell r="B86">
            <v>4732</v>
          </cell>
          <cell r="C86">
            <v>1694</v>
          </cell>
          <cell r="D86">
            <v>27</v>
          </cell>
          <cell r="E86">
            <v>3224</v>
          </cell>
          <cell r="F86">
            <v>11220</v>
          </cell>
          <cell r="G86">
            <v>1564</v>
          </cell>
          <cell r="H86">
            <v>0</v>
          </cell>
          <cell r="I86">
            <v>6484</v>
          </cell>
        </row>
        <row r="87">
          <cell r="B87">
            <v>219</v>
          </cell>
          <cell r="C87">
            <v>10357</v>
          </cell>
          <cell r="D87">
            <v>0</v>
          </cell>
          <cell r="E87">
            <v>110</v>
          </cell>
          <cell r="F87">
            <v>400</v>
          </cell>
          <cell r="G87">
            <v>0</v>
          </cell>
          <cell r="H87">
            <v>0</v>
          </cell>
          <cell r="I87">
            <v>45</v>
          </cell>
        </row>
        <row r="88">
          <cell r="B88">
            <v>0</v>
          </cell>
          <cell r="C88">
            <v>32</v>
          </cell>
          <cell r="D88">
            <v>0</v>
          </cell>
          <cell r="E88">
            <v>0</v>
          </cell>
          <cell r="F88">
            <v>300</v>
          </cell>
          <cell r="G88">
            <v>904</v>
          </cell>
          <cell r="H88">
            <v>0</v>
          </cell>
          <cell r="I88">
            <v>95</v>
          </cell>
        </row>
        <row r="89">
          <cell r="B89">
            <v>29719</v>
          </cell>
          <cell r="C89">
            <v>8181</v>
          </cell>
          <cell r="D89">
            <v>160462</v>
          </cell>
          <cell r="E89">
            <v>3045</v>
          </cell>
          <cell r="F89">
            <v>23937</v>
          </cell>
          <cell r="G89">
            <v>67849</v>
          </cell>
          <cell r="H89">
            <v>20152</v>
          </cell>
          <cell r="I89">
            <v>966</v>
          </cell>
        </row>
        <row r="90">
          <cell r="B90">
            <v>166053</v>
          </cell>
          <cell r="C90">
            <v>149836</v>
          </cell>
          <cell r="D90">
            <v>9008</v>
          </cell>
          <cell r="E90">
            <v>190425</v>
          </cell>
          <cell r="F90">
            <v>36181</v>
          </cell>
          <cell r="G90">
            <v>59306</v>
          </cell>
          <cell r="H90">
            <v>22887</v>
          </cell>
          <cell r="I90">
            <v>5320</v>
          </cell>
        </row>
      </sheetData>
      <sheetData sheetId="13">
        <row r="57">
          <cell r="B57">
            <v>0</v>
          </cell>
          <cell r="C57">
            <v>2066</v>
          </cell>
          <cell r="D57">
            <v>23103</v>
          </cell>
          <cell r="E57">
            <v>1130</v>
          </cell>
          <cell r="F57">
            <v>14100</v>
          </cell>
          <cell r="G57">
            <v>0</v>
          </cell>
          <cell r="H57">
            <v>39232</v>
          </cell>
          <cell r="I57">
            <v>2175</v>
          </cell>
        </row>
        <row r="58">
          <cell r="B58">
            <v>1031</v>
          </cell>
          <cell r="C58">
            <v>1071</v>
          </cell>
          <cell r="D58">
            <v>693</v>
          </cell>
          <cell r="E58">
            <v>564</v>
          </cell>
          <cell r="F58">
            <v>2456</v>
          </cell>
          <cell r="G58">
            <v>1702</v>
          </cell>
          <cell r="H58">
            <v>13047</v>
          </cell>
          <cell r="I58">
            <v>1760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70</v>
          </cell>
          <cell r="I59">
            <v>0</v>
          </cell>
        </row>
        <row r="60">
          <cell r="B60">
            <v>1540</v>
          </cell>
          <cell r="C60">
            <v>71890</v>
          </cell>
          <cell r="D60">
            <v>745</v>
          </cell>
          <cell r="E60">
            <v>1125</v>
          </cell>
          <cell r="F60">
            <v>8620</v>
          </cell>
          <cell r="G60">
            <v>19900</v>
          </cell>
          <cell r="H60">
            <v>639</v>
          </cell>
          <cell r="I60">
            <v>29840</v>
          </cell>
        </row>
        <row r="61">
          <cell r="B61">
            <v>0</v>
          </cell>
          <cell r="C61">
            <v>0</v>
          </cell>
          <cell r="D61">
            <v>414</v>
          </cell>
          <cell r="E61">
            <v>0</v>
          </cell>
          <cell r="F61">
            <v>10</v>
          </cell>
          <cell r="G61">
            <v>10</v>
          </cell>
          <cell r="H61">
            <v>3965</v>
          </cell>
          <cell r="I61">
            <v>0</v>
          </cell>
        </row>
        <row r="62">
          <cell r="B62">
            <v>563</v>
          </cell>
          <cell r="C62">
            <v>36</v>
          </cell>
          <cell r="D62">
            <v>115</v>
          </cell>
          <cell r="E62">
            <v>233</v>
          </cell>
          <cell r="F62">
            <v>195</v>
          </cell>
          <cell r="G62">
            <v>433</v>
          </cell>
          <cell r="H62">
            <v>18827</v>
          </cell>
          <cell r="I62">
            <v>0</v>
          </cell>
        </row>
        <row r="63">
          <cell r="B63">
            <v>45</v>
          </cell>
          <cell r="C63">
            <v>139</v>
          </cell>
          <cell r="D63">
            <v>0</v>
          </cell>
          <cell r="E63">
            <v>0</v>
          </cell>
          <cell r="F63">
            <v>55</v>
          </cell>
          <cell r="G63">
            <v>3409</v>
          </cell>
          <cell r="H63">
            <v>29180</v>
          </cell>
          <cell r="I63">
            <v>0</v>
          </cell>
        </row>
        <row r="64">
          <cell r="B64">
            <v>60</v>
          </cell>
          <cell r="C64">
            <v>0</v>
          </cell>
          <cell r="D64">
            <v>0</v>
          </cell>
          <cell r="E64">
            <v>0</v>
          </cell>
          <cell r="F64">
            <v>60</v>
          </cell>
          <cell r="G64">
            <v>0</v>
          </cell>
          <cell r="H64">
            <v>85</v>
          </cell>
          <cell r="I64">
            <v>0</v>
          </cell>
        </row>
        <row r="65">
          <cell r="B65">
            <v>1472</v>
          </cell>
          <cell r="C65">
            <v>1012</v>
          </cell>
          <cell r="D65">
            <v>1064</v>
          </cell>
          <cell r="E65">
            <v>85</v>
          </cell>
          <cell r="F65">
            <v>1227</v>
          </cell>
          <cell r="G65">
            <v>2573</v>
          </cell>
          <cell r="H65">
            <v>22472</v>
          </cell>
          <cell r="I65">
            <v>709</v>
          </cell>
        </row>
        <row r="66">
          <cell r="B66">
            <v>78</v>
          </cell>
          <cell r="C66">
            <v>232</v>
          </cell>
          <cell r="D66">
            <v>58</v>
          </cell>
          <cell r="E66">
            <v>655</v>
          </cell>
          <cell r="F66">
            <v>372</v>
          </cell>
          <cell r="G66">
            <v>98</v>
          </cell>
          <cell r="H66">
            <v>394</v>
          </cell>
          <cell r="I66">
            <v>395</v>
          </cell>
        </row>
        <row r="67">
          <cell r="B67">
            <v>0</v>
          </cell>
          <cell r="C67">
            <v>694</v>
          </cell>
          <cell r="D67">
            <v>0</v>
          </cell>
          <cell r="E67">
            <v>18</v>
          </cell>
          <cell r="F67">
            <v>1921</v>
          </cell>
          <cell r="G67">
            <v>964</v>
          </cell>
          <cell r="H67">
            <v>30</v>
          </cell>
          <cell r="I67">
            <v>905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2537</v>
          </cell>
          <cell r="F68">
            <v>1380</v>
          </cell>
          <cell r="G68">
            <v>500</v>
          </cell>
          <cell r="H68">
            <v>0</v>
          </cell>
          <cell r="I68">
            <v>0</v>
          </cell>
        </row>
        <row r="69">
          <cell r="B69">
            <v>317</v>
          </cell>
          <cell r="C69">
            <v>1237</v>
          </cell>
          <cell r="D69">
            <v>16</v>
          </cell>
          <cell r="E69">
            <v>163</v>
          </cell>
          <cell r="F69">
            <v>6303</v>
          </cell>
          <cell r="G69">
            <v>685</v>
          </cell>
          <cell r="H69">
            <v>57</v>
          </cell>
          <cell r="I69">
            <v>748</v>
          </cell>
        </row>
        <row r="70">
          <cell r="B70">
            <v>2334</v>
          </cell>
          <cell r="C70">
            <v>1136</v>
          </cell>
          <cell r="D70">
            <v>2165</v>
          </cell>
          <cell r="E70">
            <v>4018</v>
          </cell>
          <cell r="F70">
            <v>4744</v>
          </cell>
          <cell r="G70">
            <v>457</v>
          </cell>
          <cell r="H70">
            <v>2446</v>
          </cell>
          <cell r="I70">
            <v>1822</v>
          </cell>
        </row>
        <row r="71">
          <cell r="B71">
            <v>1601</v>
          </cell>
          <cell r="C71">
            <v>222</v>
          </cell>
          <cell r="D71">
            <v>3760</v>
          </cell>
          <cell r="E71">
            <v>940</v>
          </cell>
          <cell r="F71">
            <v>229</v>
          </cell>
          <cell r="G71">
            <v>284</v>
          </cell>
          <cell r="H71">
            <v>278</v>
          </cell>
          <cell r="I71">
            <v>120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246</v>
          </cell>
          <cell r="F72">
            <v>0</v>
          </cell>
          <cell r="G72">
            <v>20</v>
          </cell>
          <cell r="H72">
            <v>5</v>
          </cell>
          <cell r="I72">
            <v>0</v>
          </cell>
        </row>
        <row r="73">
          <cell r="B73">
            <v>1951</v>
          </cell>
          <cell r="C73">
            <v>3139</v>
          </cell>
          <cell r="D73">
            <v>216</v>
          </cell>
          <cell r="E73">
            <v>315</v>
          </cell>
          <cell r="F73">
            <v>725</v>
          </cell>
          <cell r="G73">
            <v>1323</v>
          </cell>
          <cell r="H73">
            <v>1408</v>
          </cell>
          <cell r="I73">
            <v>754</v>
          </cell>
        </row>
        <row r="74">
          <cell r="B74">
            <v>2134</v>
          </cell>
          <cell r="C74">
            <v>68</v>
          </cell>
          <cell r="D74">
            <v>296</v>
          </cell>
          <cell r="E74">
            <v>456</v>
          </cell>
          <cell r="F74">
            <v>20</v>
          </cell>
          <cell r="G74">
            <v>247</v>
          </cell>
          <cell r="H74">
            <v>80</v>
          </cell>
          <cell r="I74">
            <v>29</v>
          </cell>
        </row>
        <row r="75">
          <cell r="B75">
            <v>710</v>
          </cell>
          <cell r="C75">
            <v>0</v>
          </cell>
          <cell r="D75">
            <v>80</v>
          </cell>
          <cell r="E75">
            <v>0</v>
          </cell>
          <cell r="F75">
            <v>0</v>
          </cell>
          <cell r="G75">
            <v>1267</v>
          </cell>
          <cell r="H75">
            <v>1011</v>
          </cell>
          <cell r="I75">
            <v>0</v>
          </cell>
        </row>
        <row r="76">
          <cell r="B76">
            <v>175</v>
          </cell>
          <cell r="C76">
            <v>50</v>
          </cell>
          <cell r="D76">
            <v>120</v>
          </cell>
          <cell r="E76">
            <v>151</v>
          </cell>
          <cell r="F76">
            <v>147</v>
          </cell>
          <cell r="G76">
            <v>36</v>
          </cell>
          <cell r="H76">
            <v>15</v>
          </cell>
          <cell r="I76">
            <v>32</v>
          </cell>
        </row>
        <row r="77">
          <cell r="B77">
            <v>15</v>
          </cell>
          <cell r="C77">
            <v>0</v>
          </cell>
          <cell r="D77">
            <v>0</v>
          </cell>
          <cell r="E77">
            <v>531</v>
          </cell>
          <cell r="F77">
            <v>295</v>
          </cell>
          <cell r="G77">
            <v>31</v>
          </cell>
          <cell r="H77">
            <v>12</v>
          </cell>
          <cell r="I77">
            <v>2</v>
          </cell>
        </row>
        <row r="78">
          <cell r="B78">
            <v>89</v>
          </cell>
          <cell r="C78">
            <v>0</v>
          </cell>
          <cell r="D78">
            <v>0</v>
          </cell>
          <cell r="E78">
            <v>8950</v>
          </cell>
          <cell r="F78">
            <v>8</v>
          </cell>
          <cell r="G78">
            <v>700</v>
          </cell>
          <cell r="H78">
            <v>53</v>
          </cell>
          <cell r="I78">
            <v>2</v>
          </cell>
        </row>
        <row r="79">
          <cell r="B79">
            <v>255</v>
          </cell>
          <cell r="C79">
            <v>4</v>
          </cell>
          <cell r="D79">
            <v>24</v>
          </cell>
          <cell r="E79">
            <v>183</v>
          </cell>
          <cell r="F79">
            <v>330</v>
          </cell>
          <cell r="G79">
            <v>60</v>
          </cell>
          <cell r="H79">
            <v>86</v>
          </cell>
          <cell r="I79">
            <v>6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487</v>
          </cell>
          <cell r="F81">
            <v>165</v>
          </cell>
          <cell r="G81">
            <v>299</v>
          </cell>
          <cell r="H81">
            <v>0</v>
          </cell>
          <cell r="I81">
            <v>0</v>
          </cell>
        </row>
        <row r="82">
          <cell r="B82">
            <v>25042</v>
          </cell>
          <cell r="C82">
            <v>656</v>
          </cell>
          <cell r="D82">
            <v>380</v>
          </cell>
          <cell r="E82">
            <v>3067</v>
          </cell>
          <cell r="F82">
            <v>11000</v>
          </cell>
          <cell r="G82">
            <v>6859</v>
          </cell>
          <cell r="H82">
            <v>2801</v>
          </cell>
          <cell r="I82">
            <v>970</v>
          </cell>
        </row>
        <row r="83">
          <cell r="B83">
            <v>357</v>
          </cell>
          <cell r="C83">
            <v>1287</v>
          </cell>
          <cell r="D83">
            <v>30</v>
          </cell>
          <cell r="E83">
            <v>610</v>
          </cell>
          <cell r="F83">
            <v>1735</v>
          </cell>
          <cell r="G83">
            <v>261</v>
          </cell>
          <cell r="H83">
            <v>0</v>
          </cell>
          <cell r="I83">
            <v>689</v>
          </cell>
        </row>
        <row r="84">
          <cell r="B84">
            <v>747</v>
          </cell>
          <cell r="C84">
            <v>617</v>
          </cell>
          <cell r="D84">
            <v>2496</v>
          </cell>
          <cell r="E84">
            <v>1317</v>
          </cell>
          <cell r="F84">
            <v>215</v>
          </cell>
          <cell r="G84">
            <v>864</v>
          </cell>
          <cell r="H84">
            <v>316</v>
          </cell>
          <cell r="I84">
            <v>263</v>
          </cell>
        </row>
        <row r="85">
          <cell r="B85">
            <v>35</v>
          </cell>
          <cell r="C85">
            <v>0</v>
          </cell>
          <cell r="D85">
            <v>430</v>
          </cell>
          <cell r="E85">
            <v>0</v>
          </cell>
          <cell r="F85">
            <v>0</v>
          </cell>
          <cell r="G85">
            <v>55</v>
          </cell>
          <cell r="H85">
            <v>0</v>
          </cell>
          <cell r="I85">
            <v>50</v>
          </cell>
        </row>
        <row r="86">
          <cell r="B86">
            <v>6237</v>
          </cell>
          <cell r="C86">
            <v>4862</v>
          </cell>
          <cell r="D86">
            <v>0</v>
          </cell>
          <cell r="E86">
            <v>3842</v>
          </cell>
          <cell r="F86">
            <v>9839</v>
          </cell>
          <cell r="G86">
            <v>2411</v>
          </cell>
          <cell r="H86">
            <v>21</v>
          </cell>
          <cell r="I86">
            <v>4620</v>
          </cell>
        </row>
        <row r="87">
          <cell r="B87">
            <v>130</v>
          </cell>
          <cell r="C87">
            <v>10712</v>
          </cell>
          <cell r="D87">
            <v>0</v>
          </cell>
          <cell r="E87">
            <v>213</v>
          </cell>
          <cell r="F87">
            <v>293</v>
          </cell>
          <cell r="G87">
            <v>0</v>
          </cell>
          <cell r="H87">
            <v>0</v>
          </cell>
          <cell r="I87">
            <v>22</v>
          </cell>
        </row>
        <row r="88">
          <cell r="B88">
            <v>0</v>
          </cell>
          <cell r="C88">
            <v>23</v>
          </cell>
          <cell r="D88">
            <v>0</v>
          </cell>
          <cell r="E88">
            <v>230</v>
          </cell>
          <cell r="F88">
            <v>535</v>
          </cell>
          <cell r="G88">
            <v>1301</v>
          </cell>
          <cell r="H88">
            <v>15</v>
          </cell>
          <cell r="I88">
            <v>413</v>
          </cell>
        </row>
        <row r="89">
          <cell r="B89">
            <v>28982</v>
          </cell>
          <cell r="C89">
            <v>6479</v>
          </cell>
          <cell r="D89">
            <v>145299</v>
          </cell>
          <cell r="E89">
            <v>3825</v>
          </cell>
          <cell r="F89">
            <v>24886</v>
          </cell>
          <cell r="G89">
            <v>61121</v>
          </cell>
          <cell r="H89">
            <v>21579</v>
          </cell>
          <cell r="I89">
            <v>539</v>
          </cell>
        </row>
        <row r="90">
          <cell r="B90">
            <v>155222</v>
          </cell>
          <cell r="C90">
            <v>148263</v>
          </cell>
          <cell r="D90">
            <v>9272</v>
          </cell>
          <cell r="E90">
            <v>193317</v>
          </cell>
          <cell r="F90">
            <v>35766</v>
          </cell>
          <cell r="G90">
            <v>20094</v>
          </cell>
          <cell r="H90">
            <v>19134</v>
          </cell>
          <cell r="I90">
            <v>2696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Mayo"/>
      <sheetName val="Abril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56">
          <cell r="B56">
            <v>0</v>
          </cell>
          <cell r="C56">
            <v>15616</v>
          </cell>
          <cell r="D56">
            <v>23714</v>
          </cell>
          <cell r="F56">
            <v>3525</v>
          </cell>
          <cell r="G56">
            <v>0</v>
          </cell>
        </row>
        <row r="57">
          <cell r="B57">
            <v>1134</v>
          </cell>
          <cell r="C57">
            <v>1394</v>
          </cell>
          <cell r="D57">
            <v>1020</v>
          </cell>
          <cell r="E57">
            <v>524</v>
          </cell>
          <cell r="F57">
            <v>1174</v>
          </cell>
          <cell r="G57">
            <v>3255</v>
          </cell>
          <cell r="H57">
            <v>22013</v>
          </cell>
          <cell r="I57">
            <v>1288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90</v>
          </cell>
          <cell r="H58">
            <v>0</v>
          </cell>
          <cell r="I58">
            <v>0</v>
          </cell>
        </row>
        <row r="59">
          <cell r="B59">
            <v>1519</v>
          </cell>
          <cell r="C59">
            <v>71700</v>
          </cell>
          <cell r="D59">
            <v>341</v>
          </cell>
          <cell r="E59">
            <v>1200</v>
          </cell>
          <cell r="F59">
            <v>8775</v>
          </cell>
          <cell r="G59">
            <v>19780</v>
          </cell>
          <cell r="H59">
            <v>611</v>
          </cell>
          <cell r="I59">
            <v>29760</v>
          </cell>
        </row>
        <row r="60">
          <cell r="B60">
            <v>0</v>
          </cell>
          <cell r="C60">
            <v>0</v>
          </cell>
          <cell r="D60">
            <v>140</v>
          </cell>
          <cell r="E60">
            <v>0</v>
          </cell>
          <cell r="F60">
            <v>0</v>
          </cell>
          <cell r="G60">
            <v>10</v>
          </cell>
          <cell r="H60">
            <v>1935</v>
          </cell>
          <cell r="I60">
            <v>290</v>
          </cell>
        </row>
        <row r="61">
          <cell r="B61">
            <v>251</v>
          </cell>
          <cell r="C61">
            <v>72</v>
          </cell>
          <cell r="D61">
            <v>50</v>
          </cell>
          <cell r="E61">
            <v>172</v>
          </cell>
          <cell r="F61">
            <v>895</v>
          </cell>
          <cell r="G61">
            <v>817</v>
          </cell>
          <cell r="H61">
            <v>3393</v>
          </cell>
          <cell r="I61">
            <v>3120</v>
          </cell>
        </row>
        <row r="62">
          <cell r="B62">
            <v>70</v>
          </cell>
          <cell r="C62">
            <v>107</v>
          </cell>
          <cell r="D62">
            <v>0</v>
          </cell>
          <cell r="E62">
            <v>0</v>
          </cell>
          <cell r="F62">
            <v>110</v>
          </cell>
          <cell r="G62">
            <v>33436</v>
          </cell>
          <cell r="H62">
            <v>1050</v>
          </cell>
          <cell r="I62">
            <v>85</v>
          </cell>
        </row>
        <row r="63">
          <cell r="B63">
            <v>75</v>
          </cell>
          <cell r="C63">
            <v>0</v>
          </cell>
          <cell r="D63">
            <v>0</v>
          </cell>
          <cell r="E63">
            <v>0</v>
          </cell>
          <cell r="F63">
            <v>55</v>
          </cell>
          <cell r="G63">
            <v>0</v>
          </cell>
          <cell r="H63">
            <v>150</v>
          </cell>
          <cell r="I63">
            <v>0</v>
          </cell>
        </row>
        <row r="64">
          <cell r="B64">
            <v>535</v>
          </cell>
          <cell r="C64">
            <v>1122</v>
          </cell>
          <cell r="D64">
            <v>1717</v>
          </cell>
          <cell r="E64">
            <v>269</v>
          </cell>
          <cell r="F64">
            <v>1795</v>
          </cell>
          <cell r="G64">
            <v>25503</v>
          </cell>
          <cell r="H64">
            <v>49909</v>
          </cell>
          <cell r="I64">
            <v>1351</v>
          </cell>
        </row>
        <row r="65">
          <cell r="B65">
            <v>105</v>
          </cell>
          <cell r="C65">
            <v>303</v>
          </cell>
          <cell r="D65">
            <v>184</v>
          </cell>
          <cell r="E65">
            <v>573</v>
          </cell>
          <cell r="F65">
            <v>883</v>
          </cell>
          <cell r="G65">
            <v>107</v>
          </cell>
          <cell r="H65">
            <v>734</v>
          </cell>
          <cell r="I65">
            <v>618</v>
          </cell>
        </row>
        <row r="66">
          <cell r="B66">
            <v>0</v>
          </cell>
          <cell r="C66">
            <v>2772</v>
          </cell>
          <cell r="D66">
            <v>0</v>
          </cell>
          <cell r="E66">
            <v>124</v>
          </cell>
          <cell r="F66">
            <v>1840</v>
          </cell>
          <cell r="G66">
            <v>735</v>
          </cell>
          <cell r="H66">
            <v>118</v>
          </cell>
          <cell r="I66">
            <v>754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1495</v>
          </cell>
          <cell r="F67">
            <v>105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253</v>
          </cell>
          <cell r="C68">
            <v>641</v>
          </cell>
          <cell r="D68">
            <v>58</v>
          </cell>
          <cell r="E68">
            <v>570</v>
          </cell>
          <cell r="F68">
            <v>3700</v>
          </cell>
          <cell r="G68">
            <v>771</v>
          </cell>
          <cell r="H68">
            <v>98</v>
          </cell>
          <cell r="I68">
            <v>399</v>
          </cell>
        </row>
        <row r="69">
          <cell r="B69">
            <v>3571</v>
          </cell>
          <cell r="C69">
            <v>1697</v>
          </cell>
          <cell r="D69">
            <v>2371</v>
          </cell>
          <cell r="E69">
            <v>3939</v>
          </cell>
          <cell r="F69">
            <v>2147</v>
          </cell>
          <cell r="G69">
            <v>399</v>
          </cell>
          <cell r="H69">
            <v>2677</v>
          </cell>
          <cell r="I69">
            <v>2187</v>
          </cell>
        </row>
        <row r="70">
          <cell r="B70">
            <v>1657</v>
          </cell>
          <cell r="C70">
            <v>261</v>
          </cell>
          <cell r="D70">
            <v>4871</v>
          </cell>
          <cell r="E70">
            <v>936</v>
          </cell>
          <cell r="F70">
            <v>490</v>
          </cell>
          <cell r="G70">
            <v>544</v>
          </cell>
          <cell r="H70">
            <v>360</v>
          </cell>
          <cell r="I70">
            <v>176</v>
          </cell>
        </row>
        <row r="72">
          <cell r="B72">
            <v>2067</v>
          </cell>
          <cell r="C72">
            <v>4028</v>
          </cell>
          <cell r="D72">
            <v>335</v>
          </cell>
          <cell r="E72">
            <v>347</v>
          </cell>
          <cell r="F72">
            <v>1942</v>
          </cell>
          <cell r="G72">
            <v>1736</v>
          </cell>
          <cell r="H72">
            <v>1930</v>
          </cell>
          <cell r="I72">
            <v>879</v>
          </cell>
        </row>
        <row r="73">
          <cell r="B73">
            <v>2200</v>
          </cell>
          <cell r="C73">
            <v>73</v>
          </cell>
          <cell r="D73">
            <v>1562</v>
          </cell>
          <cell r="E73">
            <v>329</v>
          </cell>
          <cell r="F73">
            <v>147</v>
          </cell>
          <cell r="G73">
            <v>188</v>
          </cell>
          <cell r="H73">
            <v>151</v>
          </cell>
          <cell r="I73">
            <v>17</v>
          </cell>
        </row>
        <row r="74">
          <cell r="B74">
            <v>547</v>
          </cell>
          <cell r="C74">
            <v>0</v>
          </cell>
          <cell r="D74">
            <v>1058</v>
          </cell>
          <cell r="E74">
            <v>0</v>
          </cell>
          <cell r="F74">
            <v>108</v>
          </cell>
          <cell r="G74">
            <v>355</v>
          </cell>
          <cell r="H74">
            <v>1478</v>
          </cell>
          <cell r="I74">
            <v>0</v>
          </cell>
        </row>
        <row r="75">
          <cell r="B75">
            <v>223</v>
          </cell>
          <cell r="C75">
            <v>85</v>
          </cell>
          <cell r="D75">
            <v>76</v>
          </cell>
          <cell r="E75">
            <v>339</v>
          </cell>
          <cell r="F75">
            <v>212</v>
          </cell>
          <cell r="G75">
            <v>105</v>
          </cell>
          <cell r="H75">
            <v>79</v>
          </cell>
          <cell r="I75">
            <v>51</v>
          </cell>
        </row>
        <row r="76">
          <cell r="B76">
            <v>25</v>
          </cell>
          <cell r="C76">
            <v>10</v>
          </cell>
          <cell r="D76">
            <v>0</v>
          </cell>
          <cell r="E76">
            <v>444</v>
          </cell>
          <cell r="F76">
            <v>335</v>
          </cell>
          <cell r="G76">
            <v>27</v>
          </cell>
          <cell r="H76">
            <v>6</v>
          </cell>
          <cell r="I76">
            <v>70</v>
          </cell>
        </row>
        <row r="77">
          <cell r="B77">
            <v>84</v>
          </cell>
          <cell r="C77">
            <v>0</v>
          </cell>
          <cell r="D77">
            <v>0</v>
          </cell>
          <cell r="E77">
            <v>9207</v>
          </cell>
          <cell r="F77">
            <v>0</v>
          </cell>
          <cell r="G77">
            <v>596</v>
          </cell>
          <cell r="H77">
            <v>350</v>
          </cell>
          <cell r="I77">
            <v>16</v>
          </cell>
        </row>
        <row r="78">
          <cell r="B78">
            <v>275</v>
          </cell>
          <cell r="C78">
            <v>15</v>
          </cell>
          <cell r="D78">
            <v>28</v>
          </cell>
          <cell r="E78">
            <v>117</v>
          </cell>
          <cell r="F78">
            <v>320</v>
          </cell>
          <cell r="G78">
            <v>30</v>
          </cell>
          <cell r="H78">
            <v>155</v>
          </cell>
          <cell r="I78">
            <v>24</v>
          </cell>
        </row>
        <row r="80">
          <cell r="B80">
            <v>0</v>
          </cell>
          <cell r="C80">
            <v>8</v>
          </cell>
          <cell r="D80">
            <v>0</v>
          </cell>
          <cell r="E80">
            <v>645</v>
          </cell>
          <cell r="F80">
            <v>230</v>
          </cell>
          <cell r="G80">
            <v>279</v>
          </cell>
          <cell r="H80">
            <v>0</v>
          </cell>
          <cell r="I80">
            <v>0</v>
          </cell>
        </row>
        <row r="81">
          <cell r="B81">
            <v>258</v>
          </cell>
          <cell r="C81">
            <v>10</v>
          </cell>
          <cell r="D81">
            <v>3378</v>
          </cell>
          <cell r="E81">
            <v>3116</v>
          </cell>
          <cell r="F81">
            <v>0</v>
          </cell>
          <cell r="G81">
            <v>7661</v>
          </cell>
          <cell r="H81">
            <v>1803</v>
          </cell>
          <cell r="I81">
            <v>935</v>
          </cell>
        </row>
        <row r="82">
          <cell r="B82">
            <v>373</v>
          </cell>
          <cell r="C82">
            <v>1320</v>
          </cell>
          <cell r="D82">
            <v>30</v>
          </cell>
          <cell r="E82">
            <v>70</v>
          </cell>
          <cell r="F82">
            <v>2170</v>
          </cell>
          <cell r="G82">
            <v>330</v>
          </cell>
          <cell r="H82">
            <v>45</v>
          </cell>
          <cell r="I82">
            <v>1590</v>
          </cell>
        </row>
        <row r="83">
          <cell r="B83">
            <v>755</v>
          </cell>
          <cell r="C83">
            <v>669</v>
          </cell>
          <cell r="D83">
            <v>2519</v>
          </cell>
          <cell r="E83">
            <v>1156</v>
          </cell>
          <cell r="F83">
            <v>200</v>
          </cell>
          <cell r="G83">
            <v>1135</v>
          </cell>
          <cell r="H83">
            <v>238</v>
          </cell>
          <cell r="I83">
            <v>228</v>
          </cell>
        </row>
        <row r="84">
          <cell r="B84">
            <v>0</v>
          </cell>
          <cell r="C84">
            <v>0</v>
          </cell>
          <cell r="D84">
            <v>303</v>
          </cell>
          <cell r="E84">
            <v>0</v>
          </cell>
          <cell r="F84">
            <v>0</v>
          </cell>
          <cell r="G84">
            <v>120</v>
          </cell>
          <cell r="H84">
            <v>30</v>
          </cell>
          <cell r="I84">
            <v>1000</v>
          </cell>
        </row>
        <row r="85">
          <cell r="B85">
            <v>2764</v>
          </cell>
          <cell r="C85">
            <v>3848</v>
          </cell>
          <cell r="D85">
            <v>0</v>
          </cell>
          <cell r="E85">
            <v>2314</v>
          </cell>
          <cell r="F85">
            <v>12585</v>
          </cell>
          <cell r="G85">
            <v>3076</v>
          </cell>
          <cell r="H85">
            <v>35</v>
          </cell>
          <cell r="I85">
            <v>7175</v>
          </cell>
        </row>
        <row r="86">
          <cell r="B86">
            <v>57</v>
          </cell>
          <cell r="C86">
            <v>11685</v>
          </cell>
          <cell r="D86">
            <v>0</v>
          </cell>
          <cell r="E86">
            <v>100</v>
          </cell>
          <cell r="F86">
            <v>150</v>
          </cell>
          <cell r="G86">
            <v>0</v>
          </cell>
          <cell r="H86">
            <v>0</v>
          </cell>
          <cell r="I86">
            <v>47</v>
          </cell>
        </row>
        <row r="87">
          <cell r="B87">
            <v>0</v>
          </cell>
          <cell r="C87">
            <v>46</v>
          </cell>
          <cell r="D87">
            <v>0</v>
          </cell>
          <cell r="E87">
            <v>0</v>
          </cell>
          <cell r="F87">
            <v>280</v>
          </cell>
          <cell r="G87">
            <v>3014</v>
          </cell>
          <cell r="H87">
            <v>0</v>
          </cell>
          <cell r="I87">
            <v>476</v>
          </cell>
        </row>
        <row r="88">
          <cell r="B88">
            <v>26836</v>
          </cell>
          <cell r="C88">
            <v>6539</v>
          </cell>
          <cell r="D88">
            <v>147673</v>
          </cell>
          <cell r="E88">
            <v>4076</v>
          </cell>
          <cell r="F88">
            <v>23949</v>
          </cell>
          <cell r="G88">
            <v>57375</v>
          </cell>
          <cell r="H88">
            <v>34148</v>
          </cell>
          <cell r="I88">
            <v>906</v>
          </cell>
        </row>
        <row r="89">
          <cell r="B89">
            <v>160696</v>
          </cell>
          <cell r="C89">
            <v>148088</v>
          </cell>
          <cell r="D89">
            <v>8152</v>
          </cell>
          <cell r="E89">
            <v>193385</v>
          </cell>
          <cell r="F89">
            <v>33497</v>
          </cell>
          <cell r="G89">
            <v>18129</v>
          </cell>
          <cell r="H89">
            <v>20048</v>
          </cell>
          <cell r="I89">
            <v>3191</v>
          </cell>
        </row>
      </sheetData>
      <sheetData sheetId="3">
        <row r="56">
          <cell r="D56">
            <v>11934</v>
          </cell>
          <cell r="F56">
            <v>4230</v>
          </cell>
        </row>
        <row r="57">
          <cell r="B57">
            <v>544</v>
          </cell>
          <cell r="C57">
            <v>846</v>
          </cell>
          <cell r="D57">
            <v>697</v>
          </cell>
          <cell r="E57">
            <v>1102</v>
          </cell>
          <cell r="F57">
            <v>3629</v>
          </cell>
          <cell r="G57">
            <v>7450</v>
          </cell>
          <cell r="H57">
            <v>2431</v>
          </cell>
          <cell r="I57">
            <v>898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820</v>
          </cell>
          <cell r="H58">
            <v>0</v>
          </cell>
          <cell r="I58">
            <v>0</v>
          </cell>
        </row>
        <row r="59">
          <cell r="B59">
            <v>1538</v>
          </cell>
          <cell r="C59">
            <v>71990</v>
          </cell>
          <cell r="D59">
            <v>398</v>
          </cell>
          <cell r="E59">
            <v>1119</v>
          </cell>
          <cell r="F59">
            <v>8698</v>
          </cell>
          <cell r="G59">
            <v>19890</v>
          </cell>
          <cell r="H59">
            <v>641</v>
          </cell>
          <cell r="I59">
            <v>29750</v>
          </cell>
        </row>
        <row r="60">
          <cell r="B60">
            <v>0</v>
          </cell>
          <cell r="C60">
            <v>0</v>
          </cell>
          <cell r="D60">
            <v>92</v>
          </cell>
          <cell r="E60">
            <v>0</v>
          </cell>
          <cell r="F60">
            <v>0</v>
          </cell>
          <cell r="G60">
            <v>0</v>
          </cell>
          <cell r="H60">
            <v>8</v>
          </cell>
          <cell r="I60">
            <v>45</v>
          </cell>
        </row>
        <row r="61">
          <cell r="B61">
            <v>627</v>
          </cell>
          <cell r="C61">
            <v>203</v>
          </cell>
          <cell r="D61">
            <v>397</v>
          </cell>
          <cell r="E61">
            <v>860</v>
          </cell>
          <cell r="F61">
            <v>1571</v>
          </cell>
          <cell r="G61">
            <v>1388</v>
          </cell>
          <cell r="H61">
            <v>117279</v>
          </cell>
          <cell r="I61">
            <v>11173</v>
          </cell>
        </row>
        <row r="62">
          <cell r="B62">
            <v>105</v>
          </cell>
          <cell r="C62">
            <v>85</v>
          </cell>
          <cell r="D62">
            <v>107</v>
          </cell>
          <cell r="E62">
            <v>0</v>
          </cell>
          <cell r="F62">
            <v>170</v>
          </cell>
          <cell r="G62">
            <v>10582</v>
          </cell>
          <cell r="H62">
            <v>1296</v>
          </cell>
          <cell r="I62">
            <v>265</v>
          </cell>
        </row>
        <row r="63">
          <cell r="B63">
            <v>78</v>
          </cell>
          <cell r="C63">
            <v>0</v>
          </cell>
          <cell r="D63">
            <v>0</v>
          </cell>
          <cell r="E63">
            <v>6</v>
          </cell>
          <cell r="F63">
            <v>50</v>
          </cell>
          <cell r="G63">
            <v>507</v>
          </cell>
          <cell r="H63">
            <v>40</v>
          </cell>
          <cell r="I63">
            <v>0</v>
          </cell>
        </row>
        <row r="64">
          <cell r="B64">
            <v>1286</v>
          </cell>
          <cell r="C64">
            <v>1118</v>
          </cell>
          <cell r="D64">
            <v>1429</v>
          </cell>
          <cell r="E64">
            <v>600</v>
          </cell>
          <cell r="F64">
            <v>3525</v>
          </cell>
          <cell r="G64">
            <v>29038</v>
          </cell>
          <cell r="H64">
            <v>42553</v>
          </cell>
          <cell r="I64">
            <v>1336</v>
          </cell>
        </row>
        <row r="65">
          <cell r="B65">
            <v>396</v>
          </cell>
          <cell r="C65">
            <v>847</v>
          </cell>
          <cell r="D65">
            <v>41</v>
          </cell>
          <cell r="E65">
            <v>849</v>
          </cell>
          <cell r="F65">
            <v>345</v>
          </cell>
          <cell r="G65">
            <v>246</v>
          </cell>
          <cell r="H65">
            <v>677</v>
          </cell>
          <cell r="I65">
            <v>615</v>
          </cell>
        </row>
        <row r="66">
          <cell r="B66">
            <v>21</v>
          </cell>
          <cell r="C66">
            <v>2642</v>
          </cell>
          <cell r="D66">
            <v>25</v>
          </cell>
          <cell r="E66">
            <v>108</v>
          </cell>
          <cell r="F66">
            <v>4083</v>
          </cell>
          <cell r="G66">
            <v>687</v>
          </cell>
          <cell r="H66">
            <v>99</v>
          </cell>
          <cell r="I66">
            <v>1375</v>
          </cell>
        </row>
        <row r="67">
          <cell r="B67">
            <v>20</v>
          </cell>
          <cell r="C67">
            <v>0</v>
          </cell>
          <cell r="D67">
            <v>0</v>
          </cell>
          <cell r="E67">
            <v>1732</v>
          </cell>
          <cell r="F67">
            <v>150</v>
          </cell>
          <cell r="G67">
            <v>1540</v>
          </cell>
          <cell r="H67">
            <v>0</v>
          </cell>
          <cell r="I67">
            <v>0</v>
          </cell>
        </row>
        <row r="68">
          <cell r="B68">
            <v>316</v>
          </cell>
          <cell r="C68">
            <v>1090</v>
          </cell>
          <cell r="D68">
            <v>41</v>
          </cell>
          <cell r="E68">
            <v>314</v>
          </cell>
          <cell r="F68">
            <v>3210</v>
          </cell>
          <cell r="G68">
            <v>771</v>
          </cell>
          <cell r="H68">
            <v>103</v>
          </cell>
          <cell r="I68">
            <v>836</v>
          </cell>
        </row>
        <row r="69">
          <cell r="B69">
            <v>3339</v>
          </cell>
          <cell r="C69">
            <v>2759</v>
          </cell>
          <cell r="D69">
            <v>2559</v>
          </cell>
          <cell r="E69">
            <v>5976</v>
          </cell>
          <cell r="F69">
            <v>2618</v>
          </cell>
          <cell r="G69">
            <v>509</v>
          </cell>
          <cell r="H69">
            <v>3353</v>
          </cell>
          <cell r="I69">
            <v>2461</v>
          </cell>
        </row>
        <row r="70">
          <cell r="B70">
            <v>2204</v>
          </cell>
          <cell r="C70">
            <v>345</v>
          </cell>
          <cell r="D70">
            <v>5569</v>
          </cell>
          <cell r="E70">
            <v>975</v>
          </cell>
          <cell r="F70">
            <v>670</v>
          </cell>
          <cell r="G70">
            <v>875</v>
          </cell>
          <cell r="H70">
            <v>814</v>
          </cell>
          <cell r="I70">
            <v>182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4833</v>
          </cell>
          <cell r="C72">
            <v>2560</v>
          </cell>
          <cell r="D72">
            <v>603</v>
          </cell>
          <cell r="E72">
            <v>369</v>
          </cell>
          <cell r="F72">
            <v>3086</v>
          </cell>
          <cell r="G72">
            <v>2711</v>
          </cell>
          <cell r="H72">
            <v>1309</v>
          </cell>
          <cell r="I72">
            <v>1128</v>
          </cell>
        </row>
        <row r="73">
          <cell r="B73">
            <v>2312</v>
          </cell>
          <cell r="C73">
            <v>106</v>
          </cell>
          <cell r="D73">
            <v>933</v>
          </cell>
          <cell r="E73">
            <v>355</v>
          </cell>
          <cell r="F73">
            <v>433</v>
          </cell>
          <cell r="G73">
            <v>344</v>
          </cell>
          <cell r="H73">
            <v>279</v>
          </cell>
          <cell r="I73">
            <v>16</v>
          </cell>
        </row>
        <row r="74">
          <cell r="B74">
            <v>182</v>
          </cell>
          <cell r="C74">
            <v>0</v>
          </cell>
          <cell r="D74">
            <v>55</v>
          </cell>
          <cell r="E74">
            <v>0</v>
          </cell>
          <cell r="F74">
            <v>549</v>
          </cell>
          <cell r="G74">
            <v>364</v>
          </cell>
          <cell r="H74">
            <v>1421</v>
          </cell>
          <cell r="I74">
            <v>12</v>
          </cell>
        </row>
        <row r="75">
          <cell r="B75">
            <v>250</v>
          </cell>
          <cell r="C75">
            <v>67</v>
          </cell>
          <cell r="D75">
            <v>152</v>
          </cell>
          <cell r="E75">
            <v>336</v>
          </cell>
          <cell r="F75">
            <v>96</v>
          </cell>
          <cell r="G75">
            <v>42</v>
          </cell>
          <cell r="H75">
            <v>132</v>
          </cell>
          <cell r="I75">
            <v>21</v>
          </cell>
        </row>
        <row r="76">
          <cell r="B76">
            <v>10</v>
          </cell>
          <cell r="C76">
            <v>37</v>
          </cell>
          <cell r="D76">
            <v>0</v>
          </cell>
          <cell r="E76">
            <v>488</v>
          </cell>
          <cell r="F76">
            <v>190</v>
          </cell>
          <cell r="G76">
            <v>82</v>
          </cell>
          <cell r="H76">
            <v>6</v>
          </cell>
          <cell r="I76">
            <v>130</v>
          </cell>
        </row>
        <row r="77">
          <cell r="B77">
            <v>9</v>
          </cell>
          <cell r="C77">
            <v>0</v>
          </cell>
          <cell r="D77">
            <v>0</v>
          </cell>
          <cell r="E77">
            <v>12304</v>
          </cell>
          <cell r="F77">
            <v>8</v>
          </cell>
          <cell r="G77">
            <v>521</v>
          </cell>
          <cell r="H77">
            <v>266</v>
          </cell>
          <cell r="I77">
            <v>2</v>
          </cell>
        </row>
        <row r="78">
          <cell r="B78">
            <v>298</v>
          </cell>
          <cell r="C78">
            <v>38</v>
          </cell>
          <cell r="D78">
            <v>31</v>
          </cell>
          <cell r="E78">
            <v>107</v>
          </cell>
          <cell r="F78">
            <v>200</v>
          </cell>
          <cell r="G78">
            <v>20</v>
          </cell>
          <cell r="H78">
            <v>175</v>
          </cell>
          <cell r="I78">
            <v>37</v>
          </cell>
        </row>
        <row r="79">
          <cell r="B79">
            <v>0</v>
          </cell>
          <cell r="C79">
            <v>0</v>
          </cell>
          <cell r="D79">
            <v>8300</v>
          </cell>
          <cell r="E79">
            <v>0</v>
          </cell>
          <cell r="F79">
            <v>0</v>
          </cell>
          <cell r="G79">
            <v>0</v>
          </cell>
          <cell r="H79">
            <v>32000</v>
          </cell>
          <cell r="I79">
            <v>0</v>
          </cell>
        </row>
        <row r="80">
          <cell r="B80">
            <v>15</v>
          </cell>
          <cell r="C80">
            <v>16</v>
          </cell>
          <cell r="D80">
            <v>0</v>
          </cell>
          <cell r="E80">
            <v>456</v>
          </cell>
          <cell r="F80">
            <v>190</v>
          </cell>
          <cell r="G80">
            <v>1232</v>
          </cell>
          <cell r="H80">
            <v>0</v>
          </cell>
          <cell r="I80">
            <v>4</v>
          </cell>
        </row>
        <row r="81">
          <cell r="B81">
            <v>1880</v>
          </cell>
          <cell r="C81">
            <v>0</v>
          </cell>
          <cell r="D81">
            <v>40</v>
          </cell>
          <cell r="E81">
            <v>5</v>
          </cell>
          <cell r="F81">
            <v>955</v>
          </cell>
          <cell r="G81">
            <v>1140</v>
          </cell>
          <cell r="H81">
            <v>1084</v>
          </cell>
          <cell r="I81">
            <v>580</v>
          </cell>
        </row>
        <row r="82">
          <cell r="B82">
            <v>276</v>
          </cell>
          <cell r="C82">
            <v>1158</v>
          </cell>
          <cell r="D82">
            <v>35</v>
          </cell>
          <cell r="E82">
            <v>286</v>
          </cell>
          <cell r="F82">
            <v>3082</v>
          </cell>
          <cell r="G82">
            <v>170</v>
          </cell>
          <cell r="H82">
            <v>45</v>
          </cell>
          <cell r="I82">
            <v>2143</v>
          </cell>
        </row>
        <row r="83">
          <cell r="B83">
            <v>719</v>
          </cell>
          <cell r="C83">
            <v>653</v>
          </cell>
          <cell r="D83">
            <v>2393</v>
          </cell>
          <cell r="E83">
            <v>1030</v>
          </cell>
          <cell r="F83">
            <v>210</v>
          </cell>
          <cell r="G83">
            <v>819</v>
          </cell>
          <cell r="H83">
            <v>181</v>
          </cell>
          <cell r="I83">
            <v>241</v>
          </cell>
        </row>
        <row r="84">
          <cell r="B84">
            <v>5</v>
          </cell>
          <cell r="C84">
            <v>2</v>
          </cell>
          <cell r="D84">
            <v>135</v>
          </cell>
          <cell r="E84">
            <v>0</v>
          </cell>
          <cell r="F84">
            <v>0</v>
          </cell>
          <cell r="G84">
            <v>260</v>
          </cell>
          <cell r="H84">
            <v>115</v>
          </cell>
          <cell r="I84">
            <v>500</v>
          </cell>
        </row>
        <row r="85">
          <cell r="B85">
            <v>35</v>
          </cell>
          <cell r="C85">
            <v>4754</v>
          </cell>
          <cell r="D85">
            <v>3</v>
          </cell>
          <cell r="E85">
            <v>2566</v>
          </cell>
          <cell r="F85">
            <v>15905</v>
          </cell>
          <cell r="G85">
            <v>4419</v>
          </cell>
          <cell r="H85">
            <v>45</v>
          </cell>
          <cell r="I85">
            <v>7430</v>
          </cell>
        </row>
        <row r="86">
          <cell r="B86">
            <v>260</v>
          </cell>
          <cell r="C86">
            <v>11388</v>
          </cell>
          <cell r="D86">
            <v>0</v>
          </cell>
          <cell r="E86">
            <v>90</v>
          </cell>
          <cell r="F86">
            <v>610</v>
          </cell>
          <cell r="G86">
            <v>0</v>
          </cell>
          <cell r="H86">
            <v>0</v>
          </cell>
          <cell r="I86">
            <v>27</v>
          </cell>
        </row>
        <row r="87">
          <cell r="B87">
            <v>0</v>
          </cell>
          <cell r="C87">
            <v>33</v>
          </cell>
          <cell r="D87">
            <v>0</v>
          </cell>
          <cell r="E87">
            <v>30</v>
          </cell>
          <cell r="F87">
            <v>470</v>
          </cell>
          <cell r="G87">
            <v>3425</v>
          </cell>
          <cell r="H87">
            <v>8</v>
          </cell>
          <cell r="I87">
            <v>1061</v>
          </cell>
        </row>
        <row r="88">
          <cell r="B88">
            <v>27412</v>
          </cell>
          <cell r="C88">
            <v>6617</v>
          </cell>
          <cell r="D88">
            <v>103626</v>
          </cell>
          <cell r="E88">
            <v>3810</v>
          </cell>
          <cell r="F88">
            <v>24632</v>
          </cell>
          <cell r="G88">
            <v>62386</v>
          </cell>
          <cell r="H88">
            <v>27582</v>
          </cell>
          <cell r="I88">
            <v>639</v>
          </cell>
        </row>
        <row r="89">
          <cell r="B89">
            <v>149626</v>
          </cell>
          <cell r="C89">
            <v>144881</v>
          </cell>
          <cell r="D89">
            <v>7709</v>
          </cell>
          <cell r="E89">
            <v>198035</v>
          </cell>
          <cell r="F89">
            <v>36884</v>
          </cell>
          <cell r="G89">
            <v>24480</v>
          </cell>
          <cell r="H89">
            <v>20421</v>
          </cell>
          <cell r="I89">
            <v>2546</v>
          </cell>
        </row>
      </sheetData>
      <sheetData sheetId="4">
        <row r="56">
          <cell r="B56">
            <v>0</v>
          </cell>
          <cell r="C56">
            <v>2111</v>
          </cell>
          <cell r="D56">
            <v>0</v>
          </cell>
          <cell r="F56">
            <v>1599</v>
          </cell>
          <cell r="G56">
            <v>0</v>
          </cell>
        </row>
        <row r="57">
          <cell r="B57">
            <v>4172</v>
          </cell>
          <cell r="C57">
            <v>1301</v>
          </cell>
          <cell r="D57">
            <v>1560</v>
          </cell>
          <cell r="E57">
            <v>718</v>
          </cell>
          <cell r="F57">
            <v>3205</v>
          </cell>
          <cell r="G57">
            <v>2164</v>
          </cell>
          <cell r="H57">
            <v>1536</v>
          </cell>
          <cell r="I57">
            <v>1224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2680</v>
          </cell>
          <cell r="H58">
            <v>0</v>
          </cell>
          <cell r="I58">
            <v>0</v>
          </cell>
        </row>
        <row r="59">
          <cell r="B59">
            <v>1519</v>
          </cell>
          <cell r="C59">
            <v>71912</v>
          </cell>
          <cell r="D59">
            <v>732</v>
          </cell>
          <cell r="E59">
            <v>1143</v>
          </cell>
          <cell r="F59">
            <v>8640</v>
          </cell>
          <cell r="G59">
            <v>19862</v>
          </cell>
          <cell r="H59">
            <v>640</v>
          </cell>
          <cell r="I59">
            <v>29750</v>
          </cell>
        </row>
        <row r="60">
          <cell r="B60">
            <v>0</v>
          </cell>
          <cell r="C60">
            <v>0</v>
          </cell>
          <cell r="D60">
            <v>149</v>
          </cell>
          <cell r="E60">
            <v>0</v>
          </cell>
          <cell r="F60">
            <v>0</v>
          </cell>
          <cell r="G60">
            <v>0</v>
          </cell>
          <cell r="H60">
            <v>423</v>
          </cell>
          <cell r="I60">
            <v>25</v>
          </cell>
        </row>
        <row r="61">
          <cell r="B61">
            <v>754</v>
          </cell>
          <cell r="C61">
            <v>954</v>
          </cell>
          <cell r="D61">
            <v>1778</v>
          </cell>
          <cell r="E61">
            <v>2183</v>
          </cell>
          <cell r="F61">
            <v>2732</v>
          </cell>
          <cell r="G61">
            <v>2471</v>
          </cell>
          <cell r="H61">
            <v>7655</v>
          </cell>
          <cell r="I61">
            <v>37117</v>
          </cell>
        </row>
        <row r="62">
          <cell r="B62">
            <v>34</v>
          </cell>
          <cell r="C62">
            <v>273</v>
          </cell>
          <cell r="D62">
            <v>489</v>
          </cell>
          <cell r="E62">
            <v>43</v>
          </cell>
          <cell r="F62">
            <v>157</v>
          </cell>
          <cell r="G62">
            <v>6817</v>
          </cell>
          <cell r="H62">
            <v>9401</v>
          </cell>
          <cell r="I62">
            <v>1299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76</v>
          </cell>
          <cell r="F63">
            <v>20</v>
          </cell>
          <cell r="G63">
            <v>84</v>
          </cell>
          <cell r="H63">
            <v>86</v>
          </cell>
          <cell r="I63">
            <v>0</v>
          </cell>
        </row>
        <row r="64">
          <cell r="B64">
            <v>1716</v>
          </cell>
          <cell r="C64">
            <v>799</v>
          </cell>
          <cell r="D64">
            <v>1738</v>
          </cell>
          <cell r="E64">
            <v>447</v>
          </cell>
          <cell r="F64">
            <v>4941</v>
          </cell>
          <cell r="G64">
            <v>17380</v>
          </cell>
          <cell r="H64">
            <v>22812</v>
          </cell>
          <cell r="I64">
            <v>1544</v>
          </cell>
        </row>
        <row r="65">
          <cell r="B65">
            <v>542</v>
          </cell>
          <cell r="C65">
            <v>673</v>
          </cell>
          <cell r="D65">
            <v>339</v>
          </cell>
          <cell r="E65">
            <v>2690</v>
          </cell>
          <cell r="F65">
            <v>1230</v>
          </cell>
          <cell r="G65">
            <v>343</v>
          </cell>
          <cell r="H65">
            <v>333</v>
          </cell>
          <cell r="I65">
            <v>477</v>
          </cell>
        </row>
        <row r="66">
          <cell r="B66">
            <v>7</v>
          </cell>
          <cell r="C66">
            <v>4796</v>
          </cell>
          <cell r="D66">
            <v>79</v>
          </cell>
          <cell r="E66">
            <v>119</v>
          </cell>
          <cell r="F66">
            <v>5055</v>
          </cell>
          <cell r="G66">
            <v>286</v>
          </cell>
          <cell r="H66">
            <v>85</v>
          </cell>
          <cell r="I66">
            <v>1528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1249</v>
          </cell>
          <cell r="F67">
            <v>30</v>
          </cell>
          <cell r="G67">
            <v>720</v>
          </cell>
          <cell r="H67">
            <v>160</v>
          </cell>
          <cell r="I67">
            <v>0</v>
          </cell>
        </row>
        <row r="68">
          <cell r="B68">
            <v>277</v>
          </cell>
          <cell r="C68">
            <v>617</v>
          </cell>
          <cell r="D68">
            <v>128</v>
          </cell>
          <cell r="E68">
            <v>190</v>
          </cell>
          <cell r="F68">
            <v>3935</v>
          </cell>
          <cell r="G68">
            <v>706</v>
          </cell>
          <cell r="H68">
            <v>152</v>
          </cell>
          <cell r="I68">
            <v>637</v>
          </cell>
        </row>
        <row r="69">
          <cell r="B69">
            <v>8854</v>
          </cell>
          <cell r="C69">
            <v>1818</v>
          </cell>
          <cell r="D69">
            <v>2327</v>
          </cell>
          <cell r="E69">
            <v>3757</v>
          </cell>
          <cell r="F69">
            <v>2950</v>
          </cell>
          <cell r="G69">
            <v>503</v>
          </cell>
          <cell r="H69">
            <v>1300</v>
          </cell>
          <cell r="I69">
            <v>1932</v>
          </cell>
        </row>
        <row r="70">
          <cell r="B70">
            <v>1873</v>
          </cell>
          <cell r="C70">
            <v>425</v>
          </cell>
          <cell r="D70">
            <v>6007</v>
          </cell>
          <cell r="E70">
            <v>945</v>
          </cell>
          <cell r="F70">
            <v>599</v>
          </cell>
          <cell r="G70">
            <v>1386</v>
          </cell>
          <cell r="H70">
            <v>1149</v>
          </cell>
          <cell r="I70">
            <v>217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5020</v>
          </cell>
          <cell r="C72">
            <v>1741</v>
          </cell>
          <cell r="D72">
            <v>651</v>
          </cell>
          <cell r="E72">
            <v>928</v>
          </cell>
          <cell r="F72">
            <v>2580</v>
          </cell>
          <cell r="G72">
            <v>1594</v>
          </cell>
          <cell r="H72">
            <v>4432</v>
          </cell>
          <cell r="I72">
            <v>1157</v>
          </cell>
        </row>
        <row r="73">
          <cell r="B73">
            <v>2421</v>
          </cell>
          <cell r="C73">
            <v>112</v>
          </cell>
          <cell r="D73">
            <v>1868</v>
          </cell>
          <cell r="E73">
            <v>1232</v>
          </cell>
          <cell r="F73">
            <v>346</v>
          </cell>
          <cell r="G73">
            <v>417</v>
          </cell>
          <cell r="H73">
            <v>385</v>
          </cell>
          <cell r="I73">
            <v>29</v>
          </cell>
        </row>
        <row r="74">
          <cell r="B74">
            <v>0</v>
          </cell>
          <cell r="C74">
            <v>0</v>
          </cell>
          <cell r="D74">
            <v>155</v>
          </cell>
          <cell r="E74">
            <v>0</v>
          </cell>
          <cell r="F74">
            <v>1272</v>
          </cell>
          <cell r="G74">
            <v>301</v>
          </cell>
          <cell r="H74">
            <v>350</v>
          </cell>
          <cell r="I74">
            <v>39</v>
          </cell>
        </row>
        <row r="75">
          <cell r="B75">
            <v>275</v>
          </cell>
          <cell r="C75">
            <v>56</v>
          </cell>
          <cell r="D75">
            <v>116</v>
          </cell>
          <cell r="E75">
            <v>391</v>
          </cell>
          <cell r="F75">
            <v>328</v>
          </cell>
          <cell r="G75">
            <v>92</v>
          </cell>
          <cell r="H75">
            <v>65</v>
          </cell>
          <cell r="I75">
            <v>17</v>
          </cell>
        </row>
        <row r="76">
          <cell r="B76">
            <v>0</v>
          </cell>
          <cell r="C76">
            <v>37</v>
          </cell>
          <cell r="D76">
            <v>0</v>
          </cell>
          <cell r="E76">
            <v>277</v>
          </cell>
          <cell r="F76">
            <v>225</v>
          </cell>
          <cell r="G76">
            <v>15</v>
          </cell>
          <cell r="H76">
            <v>5</v>
          </cell>
          <cell r="I76">
            <v>18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11353</v>
          </cell>
          <cell r="F77">
            <v>70</v>
          </cell>
          <cell r="G77">
            <v>424</v>
          </cell>
          <cell r="H77">
            <v>0</v>
          </cell>
          <cell r="I77">
            <v>2</v>
          </cell>
        </row>
        <row r="78">
          <cell r="B78">
            <v>315</v>
          </cell>
          <cell r="C78">
            <v>39</v>
          </cell>
          <cell r="D78">
            <v>177</v>
          </cell>
          <cell r="E78">
            <v>87</v>
          </cell>
          <cell r="F78">
            <v>627</v>
          </cell>
          <cell r="G78">
            <v>10</v>
          </cell>
          <cell r="H78">
            <v>127</v>
          </cell>
          <cell r="I78">
            <v>36</v>
          </cell>
        </row>
        <row r="79">
          <cell r="B79">
            <v>0</v>
          </cell>
          <cell r="C79">
            <v>0</v>
          </cell>
          <cell r="D79">
            <v>24600</v>
          </cell>
          <cell r="E79">
            <v>0</v>
          </cell>
          <cell r="F79">
            <v>0</v>
          </cell>
          <cell r="G79">
            <v>0</v>
          </cell>
          <cell r="H79">
            <v>7400</v>
          </cell>
          <cell r="I79">
            <v>0</v>
          </cell>
        </row>
        <row r="80">
          <cell r="B80">
            <v>0</v>
          </cell>
          <cell r="C80">
            <v>3</v>
          </cell>
          <cell r="D80">
            <v>0</v>
          </cell>
          <cell r="E80">
            <v>338</v>
          </cell>
          <cell r="F80">
            <v>150</v>
          </cell>
          <cell r="G80">
            <v>643</v>
          </cell>
          <cell r="H80">
            <v>0</v>
          </cell>
          <cell r="I80">
            <v>2</v>
          </cell>
        </row>
        <row r="81">
          <cell r="B81">
            <v>355</v>
          </cell>
          <cell r="C81">
            <v>300</v>
          </cell>
          <cell r="D81">
            <v>0</v>
          </cell>
          <cell r="E81">
            <v>0</v>
          </cell>
          <cell r="F81">
            <v>200</v>
          </cell>
          <cell r="G81">
            <v>1022</v>
          </cell>
          <cell r="H81">
            <v>408</v>
          </cell>
          <cell r="I81">
            <v>10</v>
          </cell>
        </row>
        <row r="82">
          <cell r="B82">
            <v>136</v>
          </cell>
          <cell r="C82">
            <v>231</v>
          </cell>
          <cell r="D82">
            <v>30</v>
          </cell>
          <cell r="E82">
            <v>297</v>
          </cell>
          <cell r="F82">
            <v>3622</v>
          </cell>
          <cell r="G82">
            <v>56</v>
          </cell>
          <cell r="H82">
            <v>0</v>
          </cell>
          <cell r="I82">
            <v>1772</v>
          </cell>
        </row>
        <row r="83">
          <cell r="B83">
            <v>688</v>
          </cell>
          <cell r="C83">
            <v>766</v>
          </cell>
          <cell r="D83">
            <v>2808</v>
          </cell>
          <cell r="E83">
            <v>770</v>
          </cell>
          <cell r="F83">
            <v>608</v>
          </cell>
          <cell r="G83">
            <v>764</v>
          </cell>
          <cell r="H83">
            <v>304</v>
          </cell>
          <cell r="I83">
            <v>223</v>
          </cell>
        </row>
        <row r="84">
          <cell r="B84">
            <v>0</v>
          </cell>
          <cell r="C84">
            <v>2</v>
          </cell>
          <cell r="D84">
            <v>181</v>
          </cell>
          <cell r="E84">
            <v>0</v>
          </cell>
          <cell r="F84">
            <v>0</v>
          </cell>
          <cell r="G84">
            <v>209</v>
          </cell>
          <cell r="H84">
            <v>0</v>
          </cell>
          <cell r="I84">
            <v>850</v>
          </cell>
        </row>
        <row r="85">
          <cell r="B85">
            <v>0</v>
          </cell>
          <cell r="C85">
            <v>3855</v>
          </cell>
          <cell r="D85">
            <v>0</v>
          </cell>
          <cell r="E85">
            <v>507</v>
          </cell>
          <cell r="F85">
            <v>14715</v>
          </cell>
          <cell r="G85">
            <v>3345</v>
          </cell>
          <cell r="H85">
            <v>5</v>
          </cell>
          <cell r="I85">
            <v>24263</v>
          </cell>
        </row>
        <row r="86">
          <cell r="B86">
            <v>378</v>
          </cell>
          <cell r="C86">
            <v>11061</v>
          </cell>
          <cell r="D86">
            <v>0</v>
          </cell>
          <cell r="E86">
            <v>81</v>
          </cell>
          <cell r="F86">
            <v>1130</v>
          </cell>
          <cell r="G86">
            <v>0</v>
          </cell>
          <cell r="H86">
            <v>0</v>
          </cell>
          <cell r="I86">
            <v>20</v>
          </cell>
        </row>
        <row r="87">
          <cell r="B87">
            <v>0</v>
          </cell>
          <cell r="C87">
            <v>10</v>
          </cell>
          <cell r="D87">
            <v>0</v>
          </cell>
          <cell r="E87">
            <v>10</v>
          </cell>
          <cell r="F87">
            <v>455</v>
          </cell>
          <cell r="G87">
            <v>2398</v>
          </cell>
          <cell r="H87">
            <v>12</v>
          </cell>
          <cell r="I87">
            <v>119</v>
          </cell>
        </row>
        <row r="88">
          <cell r="B88">
            <v>27634</v>
          </cell>
          <cell r="C88">
            <v>6639</v>
          </cell>
          <cell r="D88">
            <v>143870</v>
          </cell>
          <cell r="E88">
            <v>3719</v>
          </cell>
          <cell r="F88">
            <v>24852</v>
          </cell>
          <cell r="G88">
            <v>61984</v>
          </cell>
          <cell r="H88">
            <v>29475</v>
          </cell>
          <cell r="I88">
            <v>504</v>
          </cell>
        </row>
        <row r="89">
          <cell r="B89">
            <v>151648</v>
          </cell>
          <cell r="C89">
            <v>146347</v>
          </cell>
          <cell r="D89">
            <v>7670</v>
          </cell>
          <cell r="E89">
            <v>191911</v>
          </cell>
          <cell r="F89">
            <v>35215</v>
          </cell>
          <cell r="G89">
            <v>22788</v>
          </cell>
          <cell r="H89">
            <v>19801</v>
          </cell>
          <cell r="I89">
            <v>2990</v>
          </cell>
        </row>
      </sheetData>
      <sheetData sheetId="5">
        <row r="57">
          <cell r="B57">
            <v>1428</v>
          </cell>
          <cell r="C57">
            <v>320411</v>
          </cell>
          <cell r="D57">
            <v>21340</v>
          </cell>
          <cell r="F57">
            <v>663</v>
          </cell>
          <cell r="G57">
            <v>0</v>
          </cell>
        </row>
        <row r="58">
          <cell r="B58">
            <v>565</v>
          </cell>
          <cell r="C58">
            <v>1839</v>
          </cell>
          <cell r="D58">
            <v>2805</v>
          </cell>
          <cell r="E58">
            <v>1014</v>
          </cell>
          <cell r="F58">
            <v>6644</v>
          </cell>
          <cell r="G58">
            <v>1348</v>
          </cell>
          <cell r="H58">
            <v>1628</v>
          </cell>
          <cell r="I58">
            <v>842</v>
          </cell>
        </row>
        <row r="59">
          <cell r="B59">
            <v>0</v>
          </cell>
          <cell r="C59">
            <v>440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1629</v>
          </cell>
          <cell r="C60">
            <v>71890</v>
          </cell>
          <cell r="D60">
            <v>394</v>
          </cell>
          <cell r="E60">
            <v>1261</v>
          </cell>
          <cell r="F60">
            <v>8618</v>
          </cell>
          <cell r="G60">
            <v>19924</v>
          </cell>
          <cell r="H60">
            <v>700</v>
          </cell>
          <cell r="I60">
            <v>29896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2155</v>
          </cell>
          <cell r="I61">
            <v>0</v>
          </cell>
        </row>
        <row r="62">
          <cell r="B62">
            <v>613</v>
          </cell>
          <cell r="C62">
            <v>1102</v>
          </cell>
          <cell r="D62">
            <v>140</v>
          </cell>
          <cell r="E62">
            <v>535</v>
          </cell>
          <cell r="F62">
            <v>9789</v>
          </cell>
          <cell r="G62">
            <v>1341</v>
          </cell>
          <cell r="H62">
            <v>170</v>
          </cell>
          <cell r="I62">
            <v>294</v>
          </cell>
        </row>
        <row r="63">
          <cell r="B63">
            <v>255</v>
          </cell>
          <cell r="C63">
            <v>348</v>
          </cell>
          <cell r="D63">
            <v>25</v>
          </cell>
          <cell r="E63">
            <v>11</v>
          </cell>
          <cell r="F63">
            <v>973</v>
          </cell>
          <cell r="G63">
            <v>661</v>
          </cell>
          <cell r="H63">
            <v>0</v>
          </cell>
          <cell r="I63">
            <v>167</v>
          </cell>
        </row>
        <row r="64">
          <cell r="B64">
            <v>11</v>
          </cell>
          <cell r="C64">
            <v>0</v>
          </cell>
          <cell r="D64">
            <v>0</v>
          </cell>
          <cell r="E64">
            <v>0</v>
          </cell>
          <cell r="F64">
            <v>70</v>
          </cell>
          <cell r="G64">
            <v>30</v>
          </cell>
          <cell r="H64">
            <v>0</v>
          </cell>
          <cell r="I64">
            <v>0</v>
          </cell>
        </row>
        <row r="65">
          <cell r="B65">
            <v>742</v>
          </cell>
          <cell r="C65">
            <v>434</v>
          </cell>
          <cell r="D65">
            <v>1133</v>
          </cell>
          <cell r="E65">
            <v>124</v>
          </cell>
          <cell r="F65">
            <v>2753</v>
          </cell>
          <cell r="G65">
            <v>4410</v>
          </cell>
          <cell r="H65">
            <v>3490</v>
          </cell>
          <cell r="I65">
            <v>282</v>
          </cell>
        </row>
        <row r="66">
          <cell r="B66">
            <v>442</v>
          </cell>
          <cell r="C66">
            <v>435</v>
          </cell>
          <cell r="D66">
            <v>158</v>
          </cell>
          <cell r="E66">
            <v>898</v>
          </cell>
          <cell r="F66">
            <v>803</v>
          </cell>
          <cell r="G66">
            <v>229</v>
          </cell>
          <cell r="H66">
            <v>3559</v>
          </cell>
          <cell r="I66">
            <v>381</v>
          </cell>
        </row>
        <row r="67">
          <cell r="B67">
            <v>2</v>
          </cell>
          <cell r="C67">
            <v>2282</v>
          </cell>
          <cell r="D67">
            <v>2</v>
          </cell>
          <cell r="E67">
            <v>21</v>
          </cell>
          <cell r="F67">
            <v>2055</v>
          </cell>
          <cell r="G67">
            <v>153</v>
          </cell>
          <cell r="H67">
            <v>35</v>
          </cell>
          <cell r="I67">
            <v>397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1727</v>
          </cell>
          <cell r="F68">
            <v>1055</v>
          </cell>
          <cell r="G68">
            <v>927</v>
          </cell>
          <cell r="H68">
            <v>0</v>
          </cell>
          <cell r="I68">
            <v>0</v>
          </cell>
        </row>
        <row r="69">
          <cell r="B69">
            <v>68</v>
          </cell>
          <cell r="C69">
            <v>1012</v>
          </cell>
          <cell r="D69">
            <v>19</v>
          </cell>
          <cell r="E69">
            <v>358</v>
          </cell>
          <cell r="F69">
            <v>2375</v>
          </cell>
          <cell r="G69">
            <v>731</v>
          </cell>
          <cell r="H69">
            <v>23</v>
          </cell>
          <cell r="I69">
            <v>587</v>
          </cell>
        </row>
        <row r="70">
          <cell r="B70">
            <v>2180</v>
          </cell>
          <cell r="C70">
            <v>2120</v>
          </cell>
          <cell r="D70">
            <v>2269</v>
          </cell>
          <cell r="E70">
            <v>2706</v>
          </cell>
          <cell r="F70">
            <v>2530</v>
          </cell>
          <cell r="G70">
            <v>524</v>
          </cell>
          <cell r="H70">
            <v>2454</v>
          </cell>
          <cell r="I70">
            <v>1099</v>
          </cell>
        </row>
        <row r="71">
          <cell r="B71">
            <v>1421</v>
          </cell>
          <cell r="C71">
            <v>499</v>
          </cell>
          <cell r="D71">
            <v>6570</v>
          </cell>
          <cell r="E71">
            <v>1171</v>
          </cell>
          <cell r="F71">
            <v>460</v>
          </cell>
          <cell r="G71">
            <v>1079</v>
          </cell>
          <cell r="H71">
            <v>869</v>
          </cell>
          <cell r="I71">
            <v>231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4762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3981</v>
          </cell>
          <cell r="C73">
            <v>2536</v>
          </cell>
          <cell r="D73">
            <v>264</v>
          </cell>
          <cell r="E73">
            <v>1014</v>
          </cell>
          <cell r="F73">
            <v>2185</v>
          </cell>
          <cell r="G73">
            <v>1347</v>
          </cell>
          <cell r="H73">
            <v>305</v>
          </cell>
          <cell r="I73">
            <v>717</v>
          </cell>
        </row>
        <row r="74">
          <cell r="B74">
            <v>2664</v>
          </cell>
          <cell r="C74">
            <v>112</v>
          </cell>
          <cell r="D74">
            <v>2117</v>
          </cell>
          <cell r="E74">
            <v>1346</v>
          </cell>
          <cell r="F74">
            <v>176</v>
          </cell>
          <cell r="G74">
            <v>713</v>
          </cell>
          <cell r="H74">
            <v>798</v>
          </cell>
          <cell r="I74">
            <v>13</v>
          </cell>
        </row>
        <row r="75">
          <cell r="B75">
            <v>48</v>
          </cell>
          <cell r="C75">
            <v>1</v>
          </cell>
          <cell r="D75">
            <v>24</v>
          </cell>
          <cell r="E75">
            <v>1332</v>
          </cell>
          <cell r="F75">
            <v>1266</v>
          </cell>
          <cell r="G75">
            <v>268</v>
          </cell>
          <cell r="H75">
            <v>4332</v>
          </cell>
          <cell r="I75">
            <v>0</v>
          </cell>
        </row>
        <row r="76">
          <cell r="B76">
            <v>354</v>
          </cell>
          <cell r="C76">
            <v>68</v>
          </cell>
          <cell r="D76">
            <v>216</v>
          </cell>
          <cell r="E76">
            <v>364</v>
          </cell>
          <cell r="F76">
            <v>145</v>
          </cell>
          <cell r="G76">
            <v>341</v>
          </cell>
          <cell r="H76">
            <v>41</v>
          </cell>
          <cell r="I76">
            <v>32</v>
          </cell>
        </row>
        <row r="77">
          <cell r="B77">
            <v>38</v>
          </cell>
          <cell r="C77">
            <v>165</v>
          </cell>
          <cell r="D77">
            <v>0</v>
          </cell>
          <cell r="E77">
            <v>492</v>
          </cell>
          <cell r="F77">
            <v>70</v>
          </cell>
          <cell r="G77">
            <v>10</v>
          </cell>
          <cell r="H77">
            <v>0</v>
          </cell>
          <cell r="I77">
            <v>12</v>
          </cell>
        </row>
        <row r="78">
          <cell r="B78">
            <v>9</v>
          </cell>
          <cell r="C78">
            <v>0</v>
          </cell>
          <cell r="D78">
            <v>0</v>
          </cell>
          <cell r="E78">
            <v>9822</v>
          </cell>
          <cell r="F78">
            <v>89</v>
          </cell>
          <cell r="G78">
            <v>276</v>
          </cell>
          <cell r="H78">
            <v>75</v>
          </cell>
          <cell r="I78">
            <v>0</v>
          </cell>
        </row>
        <row r="79">
          <cell r="B79">
            <v>315</v>
          </cell>
          <cell r="C79">
            <v>50</v>
          </cell>
          <cell r="D79">
            <v>402</v>
          </cell>
          <cell r="E79">
            <v>172</v>
          </cell>
          <cell r="F79">
            <v>474</v>
          </cell>
          <cell r="G79">
            <v>12</v>
          </cell>
          <cell r="H79">
            <v>258</v>
          </cell>
          <cell r="I79">
            <v>15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18000</v>
          </cell>
          <cell r="I80">
            <v>0</v>
          </cell>
        </row>
        <row r="81">
          <cell r="B81">
            <v>13</v>
          </cell>
          <cell r="C81">
            <v>21</v>
          </cell>
          <cell r="D81">
            <v>0</v>
          </cell>
          <cell r="E81">
            <v>419</v>
          </cell>
          <cell r="F81">
            <v>220</v>
          </cell>
          <cell r="G81">
            <v>337</v>
          </cell>
          <cell r="H81">
            <v>0</v>
          </cell>
          <cell r="I81">
            <v>1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150</v>
          </cell>
          <cell r="G82">
            <v>60</v>
          </cell>
          <cell r="H82">
            <v>2</v>
          </cell>
          <cell r="I82">
            <v>0</v>
          </cell>
        </row>
        <row r="83">
          <cell r="B83">
            <v>319</v>
          </cell>
          <cell r="C83">
            <v>199</v>
          </cell>
          <cell r="D83">
            <v>90</v>
          </cell>
          <cell r="E83">
            <v>246</v>
          </cell>
          <cell r="F83">
            <v>3050</v>
          </cell>
          <cell r="G83">
            <v>44</v>
          </cell>
          <cell r="H83">
            <v>0</v>
          </cell>
          <cell r="I83">
            <v>1885</v>
          </cell>
        </row>
        <row r="84">
          <cell r="B84">
            <v>781</v>
          </cell>
          <cell r="C84">
            <v>850</v>
          </cell>
          <cell r="D84">
            <v>2631</v>
          </cell>
          <cell r="E84">
            <v>430</v>
          </cell>
          <cell r="F84">
            <v>572</v>
          </cell>
          <cell r="G84">
            <v>654</v>
          </cell>
          <cell r="H84">
            <v>382</v>
          </cell>
          <cell r="I84">
            <v>184</v>
          </cell>
        </row>
        <row r="85">
          <cell r="B85">
            <v>165</v>
          </cell>
          <cell r="C85">
            <v>0</v>
          </cell>
          <cell r="D85">
            <v>410</v>
          </cell>
          <cell r="E85">
            <v>0</v>
          </cell>
          <cell r="F85">
            <v>0</v>
          </cell>
          <cell r="G85">
            <v>469</v>
          </cell>
          <cell r="H85">
            <v>120</v>
          </cell>
          <cell r="I85">
            <v>605</v>
          </cell>
        </row>
        <row r="86">
          <cell r="B86">
            <v>0</v>
          </cell>
          <cell r="C86">
            <v>2028</v>
          </cell>
          <cell r="D86">
            <v>0</v>
          </cell>
          <cell r="E86">
            <v>3</v>
          </cell>
          <cell r="F86">
            <v>14825</v>
          </cell>
          <cell r="G86">
            <v>772</v>
          </cell>
          <cell r="H86">
            <v>0</v>
          </cell>
          <cell r="I86">
            <v>5892</v>
          </cell>
        </row>
        <row r="87">
          <cell r="B87">
            <v>167</v>
          </cell>
          <cell r="C87">
            <v>11510</v>
          </cell>
          <cell r="D87">
            <v>0</v>
          </cell>
          <cell r="E87">
            <v>20</v>
          </cell>
          <cell r="F87">
            <v>1223</v>
          </cell>
          <cell r="G87">
            <v>0</v>
          </cell>
          <cell r="H87">
            <v>0</v>
          </cell>
          <cell r="I87">
            <v>8</v>
          </cell>
        </row>
        <row r="88">
          <cell r="B88">
            <v>0</v>
          </cell>
          <cell r="C88">
            <v>20</v>
          </cell>
          <cell r="D88">
            <v>0</v>
          </cell>
          <cell r="E88">
            <v>15</v>
          </cell>
          <cell r="F88">
            <v>200</v>
          </cell>
          <cell r="G88">
            <v>420</v>
          </cell>
          <cell r="H88">
            <v>0</v>
          </cell>
          <cell r="I88">
            <v>0</v>
          </cell>
        </row>
        <row r="89">
          <cell r="B89">
            <v>27305</v>
          </cell>
          <cell r="C89">
            <v>6817</v>
          </cell>
          <cell r="D89">
            <v>145319</v>
          </cell>
          <cell r="E89">
            <v>3604</v>
          </cell>
          <cell r="F89">
            <v>24142</v>
          </cell>
          <cell r="G89">
            <v>62185</v>
          </cell>
          <cell r="H89">
            <v>22667</v>
          </cell>
          <cell r="I89">
            <v>549</v>
          </cell>
        </row>
        <row r="90">
          <cell r="B90">
            <v>147763</v>
          </cell>
          <cell r="C90">
            <v>147738</v>
          </cell>
          <cell r="D90">
            <v>8702</v>
          </cell>
          <cell r="E90">
            <v>198828</v>
          </cell>
          <cell r="F90">
            <v>37863</v>
          </cell>
          <cell r="G90">
            <v>25085</v>
          </cell>
          <cell r="H90">
            <v>21818</v>
          </cell>
          <cell r="I90">
            <v>1794</v>
          </cell>
        </row>
      </sheetData>
      <sheetData sheetId="6">
        <row r="56">
          <cell r="B56">
            <v>240</v>
          </cell>
          <cell r="C56">
            <v>87172</v>
          </cell>
          <cell r="D56">
            <v>4663</v>
          </cell>
          <cell r="F56">
            <v>300</v>
          </cell>
          <cell r="G56">
            <v>0</v>
          </cell>
        </row>
        <row r="57">
          <cell r="B57">
            <v>7628</v>
          </cell>
          <cell r="C57">
            <v>634</v>
          </cell>
          <cell r="D57">
            <v>629</v>
          </cell>
          <cell r="E57">
            <v>1107</v>
          </cell>
          <cell r="F57">
            <v>6206</v>
          </cell>
          <cell r="G57">
            <v>2547</v>
          </cell>
          <cell r="H57">
            <v>1544</v>
          </cell>
          <cell r="I57">
            <v>882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1540</v>
          </cell>
          <cell r="C59">
            <v>71890</v>
          </cell>
          <cell r="D59">
            <v>380</v>
          </cell>
          <cell r="E59">
            <v>1440</v>
          </cell>
          <cell r="F59">
            <v>8636</v>
          </cell>
          <cell r="G59">
            <v>19820</v>
          </cell>
          <cell r="H59">
            <v>650</v>
          </cell>
          <cell r="I59">
            <v>29890</v>
          </cell>
        </row>
        <row r="60">
          <cell r="B60">
            <v>0</v>
          </cell>
          <cell r="C60">
            <v>0</v>
          </cell>
          <cell r="D60">
            <v>240</v>
          </cell>
          <cell r="E60">
            <v>0</v>
          </cell>
          <cell r="F60">
            <v>0</v>
          </cell>
          <cell r="G60">
            <v>0</v>
          </cell>
          <cell r="H60">
            <v>1297</v>
          </cell>
          <cell r="I60">
            <v>0</v>
          </cell>
        </row>
        <row r="61">
          <cell r="B61">
            <v>842</v>
          </cell>
          <cell r="C61">
            <v>2261</v>
          </cell>
          <cell r="D61">
            <v>1545</v>
          </cell>
          <cell r="E61">
            <v>1722</v>
          </cell>
          <cell r="F61">
            <v>4887</v>
          </cell>
          <cell r="G61">
            <v>1519</v>
          </cell>
          <cell r="H61">
            <v>1157</v>
          </cell>
          <cell r="I61">
            <v>1809</v>
          </cell>
        </row>
        <row r="62">
          <cell r="B62">
            <v>45</v>
          </cell>
          <cell r="C62">
            <v>214</v>
          </cell>
          <cell r="D62">
            <v>50</v>
          </cell>
          <cell r="E62">
            <v>17</v>
          </cell>
          <cell r="F62">
            <v>935</v>
          </cell>
          <cell r="G62">
            <v>4726</v>
          </cell>
          <cell r="H62">
            <v>80</v>
          </cell>
          <cell r="I62">
            <v>633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395</v>
          </cell>
          <cell r="H63">
            <v>0</v>
          </cell>
          <cell r="I63">
            <v>0</v>
          </cell>
        </row>
        <row r="64">
          <cell r="B64">
            <v>788</v>
          </cell>
          <cell r="C64">
            <v>489</v>
          </cell>
          <cell r="D64">
            <v>2687</v>
          </cell>
          <cell r="E64">
            <v>277</v>
          </cell>
          <cell r="F64">
            <v>6093</v>
          </cell>
          <cell r="G64">
            <v>7953</v>
          </cell>
          <cell r="H64">
            <v>6326</v>
          </cell>
          <cell r="I64">
            <v>791</v>
          </cell>
        </row>
        <row r="65">
          <cell r="B65">
            <v>532</v>
          </cell>
          <cell r="C65">
            <v>1559</v>
          </cell>
          <cell r="D65">
            <v>463</v>
          </cell>
          <cell r="E65">
            <v>1354</v>
          </cell>
          <cell r="F65">
            <v>1138</v>
          </cell>
          <cell r="G65">
            <v>2176</v>
          </cell>
          <cell r="H65">
            <v>811</v>
          </cell>
          <cell r="I65">
            <v>380</v>
          </cell>
        </row>
        <row r="66">
          <cell r="B66">
            <v>0</v>
          </cell>
          <cell r="C66">
            <v>2336</v>
          </cell>
          <cell r="D66">
            <v>0</v>
          </cell>
          <cell r="E66">
            <v>14</v>
          </cell>
          <cell r="F66">
            <v>3096</v>
          </cell>
          <cell r="G66">
            <v>253</v>
          </cell>
          <cell r="H66">
            <v>160</v>
          </cell>
          <cell r="I66">
            <v>652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1290</v>
          </cell>
          <cell r="F67">
            <v>295</v>
          </cell>
          <cell r="G67">
            <v>650</v>
          </cell>
          <cell r="H67">
            <v>34</v>
          </cell>
          <cell r="I67">
            <v>0</v>
          </cell>
        </row>
        <row r="68">
          <cell r="B68">
            <v>133</v>
          </cell>
          <cell r="C68">
            <v>1299</v>
          </cell>
          <cell r="D68">
            <v>19</v>
          </cell>
          <cell r="E68">
            <v>133</v>
          </cell>
          <cell r="F68">
            <v>4109</v>
          </cell>
          <cell r="G68">
            <v>992</v>
          </cell>
          <cell r="H68">
            <v>33</v>
          </cell>
          <cell r="I68">
            <v>592</v>
          </cell>
        </row>
        <row r="69">
          <cell r="B69">
            <v>3349</v>
          </cell>
          <cell r="C69">
            <v>1920</v>
          </cell>
          <cell r="D69">
            <v>2100</v>
          </cell>
          <cell r="E69">
            <v>5780</v>
          </cell>
          <cell r="F69">
            <v>2870</v>
          </cell>
          <cell r="G69">
            <v>579</v>
          </cell>
          <cell r="H69">
            <v>1220</v>
          </cell>
          <cell r="I69">
            <v>1339</v>
          </cell>
        </row>
        <row r="70">
          <cell r="B70">
            <v>1726</v>
          </cell>
          <cell r="C70">
            <v>550</v>
          </cell>
          <cell r="D70">
            <v>7585</v>
          </cell>
          <cell r="E70">
            <v>1107</v>
          </cell>
          <cell r="F70">
            <v>757</v>
          </cell>
          <cell r="G70">
            <v>1480</v>
          </cell>
          <cell r="H70">
            <v>885</v>
          </cell>
          <cell r="I70">
            <v>234</v>
          </cell>
        </row>
        <row r="71">
          <cell r="B71">
            <v>4</v>
          </cell>
          <cell r="C71">
            <v>0</v>
          </cell>
          <cell r="D71">
            <v>0</v>
          </cell>
          <cell r="E71">
            <v>1172</v>
          </cell>
          <cell r="F71">
            <v>0</v>
          </cell>
          <cell r="G71">
            <v>1</v>
          </cell>
          <cell r="H71">
            <v>0</v>
          </cell>
          <cell r="I71">
            <v>0</v>
          </cell>
        </row>
        <row r="72">
          <cell r="B72">
            <v>4819</v>
          </cell>
          <cell r="C72">
            <v>1189</v>
          </cell>
          <cell r="D72">
            <v>1038</v>
          </cell>
          <cell r="E72">
            <v>1000</v>
          </cell>
          <cell r="F72">
            <v>2354</v>
          </cell>
          <cell r="G72">
            <v>1363</v>
          </cell>
          <cell r="H72">
            <v>501</v>
          </cell>
          <cell r="I72">
            <v>1538</v>
          </cell>
        </row>
        <row r="73">
          <cell r="B73">
            <v>2454</v>
          </cell>
          <cell r="C73">
            <v>101</v>
          </cell>
          <cell r="D73">
            <v>3151</v>
          </cell>
          <cell r="E73">
            <v>341</v>
          </cell>
          <cell r="F73">
            <v>115</v>
          </cell>
          <cell r="G73">
            <v>844</v>
          </cell>
          <cell r="H73">
            <v>711</v>
          </cell>
          <cell r="I73">
            <v>50</v>
          </cell>
        </row>
        <row r="74">
          <cell r="B74">
            <v>5</v>
          </cell>
          <cell r="C74">
            <v>13</v>
          </cell>
          <cell r="D74">
            <v>435</v>
          </cell>
          <cell r="E74">
            <v>530</v>
          </cell>
          <cell r="F74">
            <v>3101</v>
          </cell>
          <cell r="G74">
            <v>46</v>
          </cell>
          <cell r="H74">
            <v>6649</v>
          </cell>
          <cell r="I74">
            <v>6</v>
          </cell>
        </row>
        <row r="75">
          <cell r="B75">
            <v>280</v>
          </cell>
          <cell r="C75">
            <v>53</v>
          </cell>
          <cell r="D75">
            <v>158</v>
          </cell>
          <cell r="E75">
            <v>170</v>
          </cell>
          <cell r="F75">
            <v>376</v>
          </cell>
          <cell r="G75">
            <v>101</v>
          </cell>
          <cell r="H75">
            <v>84</v>
          </cell>
          <cell r="I75">
            <v>12</v>
          </cell>
        </row>
        <row r="76">
          <cell r="B76">
            <v>22</v>
          </cell>
          <cell r="C76">
            <v>1</v>
          </cell>
          <cell r="D76">
            <v>13</v>
          </cell>
          <cell r="E76">
            <v>497</v>
          </cell>
          <cell r="F76">
            <v>65</v>
          </cell>
          <cell r="G76">
            <v>15</v>
          </cell>
          <cell r="H76">
            <v>0</v>
          </cell>
          <cell r="I76">
            <v>6</v>
          </cell>
        </row>
        <row r="77">
          <cell r="B77">
            <v>9</v>
          </cell>
          <cell r="C77">
            <v>0</v>
          </cell>
          <cell r="D77">
            <v>0</v>
          </cell>
          <cell r="E77">
            <v>9822</v>
          </cell>
          <cell r="F77">
            <v>45</v>
          </cell>
          <cell r="G77">
            <v>353</v>
          </cell>
          <cell r="H77">
            <v>125</v>
          </cell>
          <cell r="I77">
            <v>0</v>
          </cell>
        </row>
        <row r="78">
          <cell r="B78">
            <v>304</v>
          </cell>
          <cell r="C78">
            <v>49</v>
          </cell>
          <cell r="D78">
            <v>175</v>
          </cell>
          <cell r="E78">
            <v>102</v>
          </cell>
          <cell r="F78">
            <v>412</v>
          </cell>
          <cell r="G78">
            <v>51</v>
          </cell>
          <cell r="H78">
            <v>155</v>
          </cell>
          <cell r="I78">
            <v>19</v>
          </cell>
        </row>
        <row r="79">
          <cell r="B79">
            <v>0</v>
          </cell>
          <cell r="C79">
            <v>0</v>
          </cell>
          <cell r="D79">
            <v>8500</v>
          </cell>
          <cell r="E79">
            <v>0</v>
          </cell>
          <cell r="F79">
            <v>0</v>
          </cell>
          <cell r="G79">
            <v>0</v>
          </cell>
          <cell r="H79">
            <v>22200</v>
          </cell>
          <cell r="I79">
            <v>0</v>
          </cell>
        </row>
        <row r="80">
          <cell r="B80">
            <v>0</v>
          </cell>
          <cell r="C80">
            <v>14</v>
          </cell>
          <cell r="D80">
            <v>0</v>
          </cell>
          <cell r="E80">
            <v>283</v>
          </cell>
          <cell r="F80">
            <v>210</v>
          </cell>
          <cell r="G80">
            <v>756</v>
          </cell>
          <cell r="H80">
            <v>0</v>
          </cell>
          <cell r="I80">
            <v>1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50</v>
          </cell>
          <cell r="G81">
            <v>0</v>
          </cell>
          <cell r="H81">
            <v>0</v>
          </cell>
          <cell r="I81">
            <v>0</v>
          </cell>
        </row>
        <row r="82">
          <cell r="B82">
            <v>78</v>
          </cell>
          <cell r="C82">
            <v>219</v>
          </cell>
          <cell r="D82">
            <v>30</v>
          </cell>
          <cell r="E82">
            <v>145</v>
          </cell>
          <cell r="F82">
            <v>5682</v>
          </cell>
          <cell r="G82">
            <v>60</v>
          </cell>
          <cell r="H82">
            <v>0</v>
          </cell>
          <cell r="I82">
            <v>1322</v>
          </cell>
        </row>
        <row r="83">
          <cell r="B83">
            <v>636</v>
          </cell>
          <cell r="C83">
            <v>953</v>
          </cell>
          <cell r="D83">
            <v>2936</v>
          </cell>
          <cell r="E83">
            <v>585</v>
          </cell>
          <cell r="F83">
            <v>690</v>
          </cell>
          <cell r="G83">
            <v>956</v>
          </cell>
          <cell r="H83">
            <v>163</v>
          </cell>
          <cell r="I83">
            <v>304</v>
          </cell>
        </row>
        <row r="84">
          <cell r="B84">
            <v>120</v>
          </cell>
          <cell r="C84">
            <v>2</v>
          </cell>
          <cell r="D84">
            <v>320</v>
          </cell>
          <cell r="E84">
            <v>0</v>
          </cell>
          <cell r="F84">
            <v>0</v>
          </cell>
          <cell r="G84">
            <v>494</v>
          </cell>
          <cell r="H84">
            <v>95</v>
          </cell>
          <cell r="I84">
            <v>750</v>
          </cell>
        </row>
        <row r="85">
          <cell r="B85">
            <v>0</v>
          </cell>
          <cell r="C85">
            <v>1542</v>
          </cell>
          <cell r="D85">
            <v>0</v>
          </cell>
          <cell r="E85">
            <v>0</v>
          </cell>
          <cell r="F85">
            <v>17115</v>
          </cell>
          <cell r="G85">
            <v>1950</v>
          </cell>
          <cell r="H85">
            <v>5</v>
          </cell>
          <cell r="I85">
            <v>6220</v>
          </cell>
        </row>
        <row r="86">
          <cell r="B86">
            <v>197</v>
          </cell>
          <cell r="C86">
            <v>11754</v>
          </cell>
          <cell r="D86">
            <v>0</v>
          </cell>
          <cell r="E86">
            <v>81</v>
          </cell>
          <cell r="F86">
            <v>421</v>
          </cell>
          <cell r="G86">
            <v>0</v>
          </cell>
          <cell r="H86">
            <v>0</v>
          </cell>
          <cell r="I86">
            <v>94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430</v>
          </cell>
          <cell r="G87">
            <v>1137</v>
          </cell>
          <cell r="H87">
            <v>3</v>
          </cell>
          <cell r="I87">
            <v>4</v>
          </cell>
        </row>
        <row r="88">
          <cell r="B88">
            <v>27339</v>
          </cell>
          <cell r="C88">
            <v>6714</v>
          </cell>
          <cell r="D88">
            <v>144693</v>
          </cell>
          <cell r="E88">
            <v>3383</v>
          </cell>
          <cell r="F88">
            <v>24180</v>
          </cell>
          <cell r="G88">
            <v>62336</v>
          </cell>
          <cell r="H88">
            <v>17653</v>
          </cell>
          <cell r="I88">
            <v>702</v>
          </cell>
        </row>
        <row r="89">
          <cell r="B89">
            <v>149073</v>
          </cell>
          <cell r="C89">
            <v>147047</v>
          </cell>
          <cell r="D89">
            <v>8685</v>
          </cell>
          <cell r="E89">
            <v>198489</v>
          </cell>
          <cell r="F89">
            <v>33338</v>
          </cell>
          <cell r="G89">
            <v>25970</v>
          </cell>
          <cell r="H89">
            <v>21652</v>
          </cell>
          <cell r="I89">
            <v>2897</v>
          </cell>
        </row>
      </sheetData>
      <sheetData sheetId="7">
        <row r="56">
          <cell r="B56">
            <v>5094</v>
          </cell>
          <cell r="C56">
            <v>148270</v>
          </cell>
          <cell r="D56">
            <v>135972</v>
          </cell>
          <cell r="F56">
            <v>1230</v>
          </cell>
          <cell r="G56">
            <v>0</v>
          </cell>
        </row>
        <row r="57">
          <cell r="B57">
            <v>549</v>
          </cell>
          <cell r="C57">
            <v>1775</v>
          </cell>
          <cell r="D57">
            <v>1843</v>
          </cell>
          <cell r="E57">
            <v>1282</v>
          </cell>
          <cell r="F57">
            <v>2053</v>
          </cell>
          <cell r="G57">
            <v>1816</v>
          </cell>
          <cell r="H57">
            <v>5565</v>
          </cell>
          <cell r="I57">
            <v>622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1510</v>
          </cell>
          <cell r="C59">
            <v>71998</v>
          </cell>
          <cell r="D59">
            <v>383</v>
          </cell>
          <cell r="E59">
            <v>1105</v>
          </cell>
          <cell r="F59">
            <v>8008</v>
          </cell>
          <cell r="G59">
            <v>19995</v>
          </cell>
          <cell r="H59">
            <v>600</v>
          </cell>
          <cell r="I59">
            <v>29930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10</v>
          </cell>
          <cell r="G60">
            <v>25</v>
          </cell>
          <cell r="H60">
            <v>1108</v>
          </cell>
          <cell r="I60">
            <v>0</v>
          </cell>
        </row>
        <row r="61">
          <cell r="B61">
            <v>284</v>
          </cell>
          <cell r="C61">
            <v>151</v>
          </cell>
          <cell r="D61">
            <v>135</v>
          </cell>
          <cell r="E61">
            <v>285</v>
          </cell>
          <cell r="F61">
            <v>256</v>
          </cell>
          <cell r="G61">
            <v>667</v>
          </cell>
          <cell r="H61">
            <v>2222</v>
          </cell>
          <cell r="I61">
            <v>0</v>
          </cell>
        </row>
        <row r="62">
          <cell r="B62">
            <v>83</v>
          </cell>
          <cell r="C62">
            <v>0</v>
          </cell>
          <cell r="D62">
            <v>0</v>
          </cell>
          <cell r="E62">
            <v>0</v>
          </cell>
          <cell r="F62">
            <v>95</v>
          </cell>
          <cell r="G62">
            <v>325</v>
          </cell>
          <cell r="H62">
            <v>3443</v>
          </cell>
          <cell r="I62">
            <v>648</v>
          </cell>
        </row>
        <row r="63">
          <cell r="B63">
            <v>30</v>
          </cell>
          <cell r="C63">
            <v>0</v>
          </cell>
          <cell r="D63">
            <v>0</v>
          </cell>
          <cell r="E63">
            <v>0</v>
          </cell>
          <cell r="F63">
            <v>65</v>
          </cell>
          <cell r="G63">
            <v>85</v>
          </cell>
          <cell r="H63">
            <v>0</v>
          </cell>
          <cell r="I63">
            <v>0</v>
          </cell>
        </row>
        <row r="64">
          <cell r="B64">
            <v>931</v>
          </cell>
          <cell r="C64">
            <v>407</v>
          </cell>
          <cell r="D64">
            <v>1848</v>
          </cell>
          <cell r="E64">
            <v>102</v>
          </cell>
          <cell r="F64">
            <v>2135</v>
          </cell>
          <cell r="G64">
            <v>1496</v>
          </cell>
          <cell r="H64">
            <v>2680</v>
          </cell>
          <cell r="I64">
            <v>284</v>
          </cell>
        </row>
        <row r="65">
          <cell r="B65">
            <v>407</v>
          </cell>
          <cell r="C65">
            <v>573</v>
          </cell>
          <cell r="D65">
            <v>30</v>
          </cell>
          <cell r="E65">
            <v>1570</v>
          </cell>
          <cell r="F65">
            <v>675</v>
          </cell>
          <cell r="G65">
            <v>224</v>
          </cell>
          <cell r="H65">
            <v>3797</v>
          </cell>
          <cell r="I65">
            <v>265</v>
          </cell>
        </row>
        <row r="66">
          <cell r="B66">
            <v>5</v>
          </cell>
          <cell r="C66">
            <v>175</v>
          </cell>
          <cell r="D66">
            <v>0</v>
          </cell>
          <cell r="E66">
            <v>0</v>
          </cell>
          <cell r="F66">
            <v>1908</v>
          </cell>
          <cell r="G66">
            <v>82</v>
          </cell>
          <cell r="H66">
            <v>30</v>
          </cell>
          <cell r="I66">
            <v>405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1303</v>
          </cell>
          <cell r="F67">
            <v>355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216</v>
          </cell>
          <cell r="C68">
            <v>201</v>
          </cell>
          <cell r="D68">
            <v>0</v>
          </cell>
          <cell r="E68">
            <v>395</v>
          </cell>
          <cell r="F68">
            <v>1960</v>
          </cell>
          <cell r="G68">
            <v>331</v>
          </cell>
          <cell r="H68">
            <v>40</v>
          </cell>
          <cell r="I68">
            <v>491</v>
          </cell>
        </row>
        <row r="69">
          <cell r="B69">
            <v>2139</v>
          </cell>
          <cell r="C69">
            <v>1126</v>
          </cell>
          <cell r="D69">
            <v>1313</v>
          </cell>
          <cell r="E69">
            <v>4293</v>
          </cell>
          <cell r="F69">
            <v>1935</v>
          </cell>
          <cell r="G69">
            <v>282</v>
          </cell>
          <cell r="H69">
            <v>1227</v>
          </cell>
          <cell r="I69">
            <v>803</v>
          </cell>
        </row>
        <row r="70">
          <cell r="B70">
            <v>1213</v>
          </cell>
          <cell r="C70">
            <v>838</v>
          </cell>
          <cell r="D70">
            <v>6410</v>
          </cell>
          <cell r="E70">
            <v>1178</v>
          </cell>
          <cell r="F70">
            <v>952</v>
          </cell>
          <cell r="G70">
            <v>1689</v>
          </cell>
          <cell r="H70">
            <v>943</v>
          </cell>
          <cell r="I70">
            <v>245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340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3093</v>
          </cell>
          <cell r="C72">
            <v>2411</v>
          </cell>
          <cell r="D72">
            <v>99</v>
          </cell>
          <cell r="E72">
            <v>748</v>
          </cell>
          <cell r="F72">
            <v>2398</v>
          </cell>
          <cell r="G72">
            <v>1532</v>
          </cell>
          <cell r="H72">
            <v>250</v>
          </cell>
          <cell r="I72">
            <v>585</v>
          </cell>
        </row>
        <row r="73">
          <cell r="B73">
            <v>2744</v>
          </cell>
          <cell r="C73">
            <v>19</v>
          </cell>
          <cell r="D73">
            <v>1662</v>
          </cell>
          <cell r="E73">
            <v>315</v>
          </cell>
          <cell r="F73">
            <v>110</v>
          </cell>
          <cell r="G73">
            <v>1839</v>
          </cell>
          <cell r="H73">
            <v>781</v>
          </cell>
          <cell r="I73">
            <v>24</v>
          </cell>
        </row>
        <row r="74">
          <cell r="B74">
            <v>60</v>
          </cell>
          <cell r="C74">
            <v>9</v>
          </cell>
          <cell r="D74">
            <v>0</v>
          </cell>
          <cell r="E74">
            <v>635</v>
          </cell>
          <cell r="F74">
            <v>295</v>
          </cell>
          <cell r="G74">
            <v>875</v>
          </cell>
          <cell r="H74">
            <v>40</v>
          </cell>
          <cell r="I74">
            <v>32</v>
          </cell>
        </row>
        <row r="75">
          <cell r="B75">
            <v>237</v>
          </cell>
          <cell r="C75">
            <v>47</v>
          </cell>
          <cell r="D75">
            <v>246</v>
          </cell>
          <cell r="E75">
            <v>234</v>
          </cell>
          <cell r="F75">
            <v>162</v>
          </cell>
          <cell r="G75">
            <v>234</v>
          </cell>
          <cell r="H75">
            <v>80</v>
          </cell>
          <cell r="I75">
            <v>39</v>
          </cell>
        </row>
        <row r="76">
          <cell r="B76">
            <v>20</v>
          </cell>
          <cell r="C76">
            <v>0</v>
          </cell>
          <cell r="D76">
            <v>0</v>
          </cell>
          <cell r="E76">
            <v>293</v>
          </cell>
          <cell r="F76">
            <v>140</v>
          </cell>
          <cell r="G76">
            <v>0</v>
          </cell>
          <cell r="H76">
            <v>0</v>
          </cell>
          <cell r="I76">
            <v>0</v>
          </cell>
        </row>
        <row r="77">
          <cell r="B77">
            <v>0</v>
          </cell>
          <cell r="C77">
            <v>0</v>
          </cell>
          <cell r="D77">
            <v>4</v>
          </cell>
          <cell r="E77">
            <v>4</v>
          </cell>
          <cell r="F77">
            <v>30</v>
          </cell>
          <cell r="G77">
            <v>353</v>
          </cell>
          <cell r="H77">
            <v>80</v>
          </cell>
          <cell r="I77">
            <v>0</v>
          </cell>
        </row>
        <row r="78">
          <cell r="B78">
            <v>320</v>
          </cell>
          <cell r="C78">
            <v>42</v>
          </cell>
          <cell r="D78">
            <v>49</v>
          </cell>
          <cell r="E78">
            <v>267</v>
          </cell>
          <cell r="F78">
            <v>601</v>
          </cell>
          <cell r="G78">
            <v>5</v>
          </cell>
          <cell r="H78">
            <v>45</v>
          </cell>
          <cell r="I78">
            <v>14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815</v>
          </cell>
          <cell r="F80">
            <v>190</v>
          </cell>
          <cell r="G80">
            <v>8581</v>
          </cell>
          <cell r="H80">
            <v>3</v>
          </cell>
          <cell r="I80">
            <v>1</v>
          </cell>
        </row>
        <row r="81">
          <cell r="B81">
            <v>0</v>
          </cell>
          <cell r="C81">
            <v>40</v>
          </cell>
          <cell r="D81">
            <v>0</v>
          </cell>
          <cell r="E81">
            <v>0</v>
          </cell>
          <cell r="F81">
            <v>170</v>
          </cell>
          <cell r="G81">
            <v>136</v>
          </cell>
          <cell r="H81">
            <v>0</v>
          </cell>
          <cell r="I81">
            <v>12</v>
          </cell>
        </row>
        <row r="82">
          <cell r="B82">
            <v>346</v>
          </cell>
          <cell r="C82">
            <v>1646</v>
          </cell>
          <cell r="D82">
            <v>30</v>
          </cell>
          <cell r="E82">
            <v>594</v>
          </cell>
          <cell r="F82">
            <v>2992</v>
          </cell>
          <cell r="G82">
            <v>47</v>
          </cell>
          <cell r="H82">
            <v>12</v>
          </cell>
          <cell r="I82">
            <v>1640</v>
          </cell>
        </row>
        <row r="83">
          <cell r="B83">
            <v>613</v>
          </cell>
          <cell r="C83">
            <v>876</v>
          </cell>
          <cell r="D83">
            <v>2678</v>
          </cell>
          <cell r="E83">
            <v>820</v>
          </cell>
          <cell r="F83">
            <v>395</v>
          </cell>
          <cell r="G83">
            <v>812</v>
          </cell>
          <cell r="H83">
            <v>11</v>
          </cell>
          <cell r="I83">
            <v>253</v>
          </cell>
        </row>
        <row r="84">
          <cell r="B84">
            <v>0</v>
          </cell>
          <cell r="C84">
            <v>14</v>
          </cell>
          <cell r="D84">
            <v>350</v>
          </cell>
          <cell r="E84">
            <v>0</v>
          </cell>
          <cell r="F84">
            <v>20</v>
          </cell>
          <cell r="G84">
            <v>210</v>
          </cell>
          <cell r="H84">
            <v>140</v>
          </cell>
          <cell r="I84">
            <v>820</v>
          </cell>
        </row>
        <row r="85">
          <cell r="B85">
            <v>0</v>
          </cell>
          <cell r="C85">
            <v>80</v>
          </cell>
          <cell r="D85">
            <v>0</v>
          </cell>
          <cell r="E85">
            <v>2</v>
          </cell>
          <cell r="F85">
            <v>11450</v>
          </cell>
          <cell r="G85">
            <v>0</v>
          </cell>
          <cell r="H85">
            <v>0</v>
          </cell>
          <cell r="I85">
            <v>3063</v>
          </cell>
        </row>
        <row r="86">
          <cell r="B86">
            <v>113</v>
          </cell>
          <cell r="C86">
            <v>11643</v>
          </cell>
          <cell r="D86">
            <v>0</v>
          </cell>
          <cell r="E86">
            <v>3</v>
          </cell>
          <cell r="F86">
            <v>285</v>
          </cell>
          <cell r="G86">
            <v>0</v>
          </cell>
          <cell r="H86">
            <v>0</v>
          </cell>
          <cell r="I86">
            <v>35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455</v>
          </cell>
          <cell r="G87">
            <v>0</v>
          </cell>
          <cell r="H87">
            <v>0</v>
          </cell>
          <cell r="I87">
            <v>4</v>
          </cell>
        </row>
        <row r="88">
          <cell r="B88">
            <v>27583</v>
          </cell>
          <cell r="C88">
            <v>6759</v>
          </cell>
          <cell r="D88">
            <v>144986</v>
          </cell>
          <cell r="E88">
            <v>4332</v>
          </cell>
          <cell r="F88">
            <v>24442</v>
          </cell>
          <cell r="G88">
            <v>60603</v>
          </cell>
          <cell r="H88">
            <v>17803</v>
          </cell>
          <cell r="I88">
            <v>564</v>
          </cell>
        </row>
        <row r="89">
          <cell r="B89">
            <v>147392</v>
          </cell>
          <cell r="C89">
            <v>146950</v>
          </cell>
          <cell r="D89">
            <v>10079</v>
          </cell>
          <cell r="E89">
            <v>210968</v>
          </cell>
          <cell r="F89">
            <v>36504</v>
          </cell>
          <cell r="G89">
            <v>26489</v>
          </cell>
          <cell r="H89">
            <v>18511</v>
          </cell>
          <cell r="I89">
            <v>3926</v>
          </cell>
        </row>
      </sheetData>
      <sheetData sheetId="8">
        <row r="56">
          <cell r="B56">
            <v>8020</v>
          </cell>
          <cell r="C56">
            <v>22897</v>
          </cell>
          <cell r="D56">
            <v>150215</v>
          </cell>
          <cell r="F56">
            <v>2000</v>
          </cell>
          <cell r="G56">
            <v>0</v>
          </cell>
        </row>
        <row r="57">
          <cell r="B57">
            <v>200</v>
          </cell>
          <cell r="C57">
            <v>1777</v>
          </cell>
          <cell r="D57">
            <v>1067</v>
          </cell>
          <cell r="E57">
            <v>1164</v>
          </cell>
          <cell r="F57">
            <v>2922</v>
          </cell>
          <cell r="G57">
            <v>2090</v>
          </cell>
          <cell r="H57">
            <v>10224</v>
          </cell>
          <cell r="I57">
            <v>1372</v>
          </cell>
        </row>
        <row r="58">
          <cell r="B58">
            <v>0</v>
          </cell>
          <cell r="C58">
            <v>0</v>
          </cell>
          <cell r="D58">
            <v>25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19925</v>
          </cell>
          <cell r="C59">
            <v>71815</v>
          </cell>
          <cell r="D59">
            <v>1610</v>
          </cell>
          <cell r="E59">
            <v>1169</v>
          </cell>
          <cell r="F59">
            <v>8648</v>
          </cell>
          <cell r="G59">
            <v>386</v>
          </cell>
          <cell r="H59">
            <v>663</v>
          </cell>
          <cell r="I59">
            <v>29859</v>
          </cell>
        </row>
        <row r="60">
          <cell r="B60">
            <v>0</v>
          </cell>
          <cell r="C60">
            <v>0</v>
          </cell>
          <cell r="D60">
            <v>212</v>
          </cell>
          <cell r="E60">
            <v>0</v>
          </cell>
          <cell r="F60">
            <v>5</v>
          </cell>
          <cell r="G60">
            <v>5</v>
          </cell>
          <cell r="H60">
            <v>4217</v>
          </cell>
          <cell r="I60">
            <v>160</v>
          </cell>
        </row>
        <row r="61">
          <cell r="B61">
            <v>92</v>
          </cell>
          <cell r="C61">
            <v>77</v>
          </cell>
          <cell r="D61">
            <v>1516</v>
          </cell>
          <cell r="E61">
            <v>863</v>
          </cell>
          <cell r="F61">
            <v>530</v>
          </cell>
          <cell r="G61">
            <v>844</v>
          </cell>
          <cell r="H61">
            <v>22153</v>
          </cell>
          <cell r="I61">
            <v>0</v>
          </cell>
        </row>
        <row r="62">
          <cell r="B62">
            <v>120</v>
          </cell>
          <cell r="C62">
            <v>196</v>
          </cell>
          <cell r="D62">
            <v>1184</v>
          </cell>
          <cell r="E62">
            <v>245</v>
          </cell>
          <cell r="F62">
            <v>120</v>
          </cell>
          <cell r="G62">
            <v>6174</v>
          </cell>
          <cell r="H62">
            <v>11397</v>
          </cell>
          <cell r="I62">
            <v>0</v>
          </cell>
        </row>
        <row r="63">
          <cell r="B63">
            <v>15</v>
          </cell>
          <cell r="C63">
            <v>0</v>
          </cell>
          <cell r="D63">
            <v>0</v>
          </cell>
          <cell r="E63">
            <v>0</v>
          </cell>
          <cell r="F63">
            <v>30</v>
          </cell>
          <cell r="G63">
            <v>22</v>
          </cell>
          <cell r="H63">
            <v>145</v>
          </cell>
          <cell r="I63">
            <v>0</v>
          </cell>
        </row>
        <row r="64">
          <cell r="B64">
            <v>822</v>
          </cell>
          <cell r="C64">
            <v>774</v>
          </cell>
          <cell r="D64">
            <v>1151</v>
          </cell>
          <cell r="E64">
            <v>93</v>
          </cell>
          <cell r="F64">
            <v>1488</v>
          </cell>
          <cell r="G64">
            <v>592</v>
          </cell>
          <cell r="H64">
            <v>4041</v>
          </cell>
          <cell r="I64">
            <v>254</v>
          </cell>
        </row>
        <row r="65">
          <cell r="B65">
            <v>265</v>
          </cell>
          <cell r="C65">
            <v>893</v>
          </cell>
          <cell r="D65">
            <v>211</v>
          </cell>
          <cell r="E65">
            <v>1278</v>
          </cell>
          <cell r="F65">
            <v>521</v>
          </cell>
          <cell r="G65">
            <v>340</v>
          </cell>
          <cell r="H65">
            <v>1792</v>
          </cell>
          <cell r="I65">
            <v>722</v>
          </cell>
        </row>
        <row r="66">
          <cell r="B66">
            <v>0</v>
          </cell>
          <cell r="C66">
            <v>605</v>
          </cell>
          <cell r="D66">
            <v>0</v>
          </cell>
          <cell r="E66">
            <v>0</v>
          </cell>
          <cell r="F66">
            <v>622</v>
          </cell>
          <cell r="G66">
            <v>1363</v>
          </cell>
          <cell r="H66">
            <v>0</v>
          </cell>
          <cell r="I66">
            <v>975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1320</v>
          </cell>
          <cell r="F67">
            <v>325</v>
          </cell>
          <cell r="H67">
            <v>10</v>
          </cell>
          <cell r="I67">
            <v>0</v>
          </cell>
        </row>
        <row r="68">
          <cell r="B68">
            <v>158</v>
          </cell>
          <cell r="C68">
            <v>366</v>
          </cell>
          <cell r="D68">
            <v>62</v>
          </cell>
          <cell r="E68">
            <v>257</v>
          </cell>
          <cell r="F68">
            <v>1464</v>
          </cell>
          <cell r="G68">
            <v>1097</v>
          </cell>
          <cell r="H68">
            <v>15</v>
          </cell>
          <cell r="I68">
            <v>256</v>
          </cell>
        </row>
        <row r="69">
          <cell r="B69">
            <v>2495</v>
          </cell>
          <cell r="C69">
            <v>2006</v>
          </cell>
          <cell r="D69">
            <v>1379</v>
          </cell>
          <cell r="E69">
            <v>3478</v>
          </cell>
          <cell r="F69">
            <v>1500</v>
          </cell>
          <cell r="G69">
            <v>356</v>
          </cell>
          <cell r="H69">
            <v>2008</v>
          </cell>
          <cell r="I69">
            <v>1249</v>
          </cell>
        </row>
        <row r="70">
          <cell r="B70">
            <v>1180</v>
          </cell>
          <cell r="C70">
            <v>844</v>
          </cell>
          <cell r="D70">
            <v>4424</v>
          </cell>
          <cell r="E70">
            <v>1060</v>
          </cell>
          <cell r="F70">
            <v>728</v>
          </cell>
          <cell r="G70">
            <v>675</v>
          </cell>
          <cell r="H70">
            <v>775</v>
          </cell>
          <cell r="I70">
            <v>285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416</v>
          </cell>
          <cell r="F71">
            <v>0</v>
          </cell>
          <cell r="G71">
            <v>0</v>
          </cell>
          <cell r="H71">
            <v>0</v>
          </cell>
        </row>
        <row r="72">
          <cell r="B72">
            <v>2920</v>
          </cell>
          <cell r="C72">
            <v>2732</v>
          </cell>
          <cell r="D72">
            <v>632</v>
          </cell>
          <cell r="E72">
            <v>377</v>
          </cell>
          <cell r="F72">
            <v>3528</v>
          </cell>
          <cell r="G72">
            <v>813</v>
          </cell>
          <cell r="H72">
            <v>235</v>
          </cell>
          <cell r="I72">
            <v>711</v>
          </cell>
        </row>
        <row r="73">
          <cell r="B73">
            <v>2669</v>
          </cell>
          <cell r="C73">
            <v>66</v>
          </cell>
          <cell r="D73">
            <v>183</v>
          </cell>
          <cell r="E73">
            <v>1092</v>
          </cell>
          <cell r="F73">
            <v>275</v>
          </cell>
          <cell r="G73">
            <v>459</v>
          </cell>
          <cell r="H73">
            <v>1270</v>
          </cell>
          <cell r="I73">
            <v>66</v>
          </cell>
        </row>
        <row r="74">
          <cell r="B74">
            <v>0</v>
          </cell>
          <cell r="C74">
            <v>23</v>
          </cell>
          <cell r="D74">
            <v>523</v>
          </cell>
          <cell r="E74">
            <v>90</v>
          </cell>
          <cell r="F74">
            <v>575</v>
          </cell>
          <cell r="G74">
            <v>24</v>
          </cell>
          <cell r="H74">
            <v>2788</v>
          </cell>
          <cell r="I74">
            <v>0</v>
          </cell>
        </row>
        <row r="75">
          <cell r="B75">
            <v>260</v>
          </cell>
          <cell r="C75">
            <v>24</v>
          </cell>
          <cell r="D75">
            <v>165</v>
          </cell>
          <cell r="E75">
            <v>117</v>
          </cell>
          <cell r="F75">
            <v>220</v>
          </cell>
          <cell r="G75">
            <v>100</v>
          </cell>
          <cell r="H75">
            <v>50</v>
          </cell>
          <cell r="I75">
            <v>52</v>
          </cell>
        </row>
        <row r="76">
          <cell r="B76">
            <v>20</v>
          </cell>
          <cell r="C76">
            <v>0</v>
          </cell>
          <cell r="D76">
            <v>0</v>
          </cell>
          <cell r="E76">
            <v>557</v>
          </cell>
          <cell r="F76">
            <v>34</v>
          </cell>
          <cell r="G76">
            <v>4</v>
          </cell>
          <cell r="H76">
            <v>2</v>
          </cell>
          <cell r="I76">
            <v>24</v>
          </cell>
        </row>
        <row r="77">
          <cell r="B77">
            <v>9</v>
          </cell>
          <cell r="C77">
            <v>0</v>
          </cell>
          <cell r="D77">
            <v>153</v>
          </cell>
          <cell r="E77">
            <v>11200</v>
          </cell>
          <cell r="F77">
            <v>72</v>
          </cell>
          <cell r="G77">
            <v>101</v>
          </cell>
          <cell r="H77">
            <v>61</v>
          </cell>
          <cell r="I77">
            <v>6</v>
          </cell>
        </row>
        <row r="78">
          <cell r="B78">
            <v>350</v>
          </cell>
          <cell r="C78">
            <v>25</v>
          </cell>
          <cell r="D78">
            <v>55</v>
          </cell>
          <cell r="E78">
            <v>123</v>
          </cell>
          <cell r="F78">
            <v>710</v>
          </cell>
          <cell r="G78">
            <v>0</v>
          </cell>
          <cell r="H78">
            <v>0</v>
          </cell>
          <cell r="I78">
            <v>23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1</v>
          </cell>
          <cell r="D80">
            <v>0</v>
          </cell>
          <cell r="E80">
            <v>321</v>
          </cell>
          <cell r="F80">
            <v>300</v>
          </cell>
          <cell r="G80">
            <v>226</v>
          </cell>
          <cell r="H80">
            <v>0</v>
          </cell>
        </row>
        <row r="81">
          <cell r="B81">
            <v>8190</v>
          </cell>
          <cell r="C81">
            <v>322</v>
          </cell>
          <cell r="D81">
            <v>14</v>
          </cell>
          <cell r="E81">
            <v>3168</v>
          </cell>
          <cell r="F81">
            <v>450</v>
          </cell>
          <cell r="G81">
            <v>373</v>
          </cell>
          <cell r="H81">
            <v>25</v>
          </cell>
          <cell r="I81">
            <v>492</v>
          </cell>
        </row>
        <row r="82">
          <cell r="B82">
            <v>385</v>
          </cell>
          <cell r="C82">
            <v>1994</v>
          </cell>
          <cell r="D82">
            <v>20</v>
          </cell>
          <cell r="E82">
            <v>664</v>
          </cell>
          <cell r="F82">
            <v>1736</v>
          </cell>
          <cell r="G82">
            <v>81</v>
          </cell>
          <cell r="H82">
            <v>20</v>
          </cell>
          <cell r="I82">
            <v>1881</v>
          </cell>
        </row>
        <row r="83">
          <cell r="B83">
            <v>553</v>
          </cell>
          <cell r="C83">
            <v>842</v>
          </cell>
          <cell r="D83">
            <v>2886</v>
          </cell>
          <cell r="E83">
            <v>1070</v>
          </cell>
          <cell r="F83">
            <v>295</v>
          </cell>
          <cell r="G83">
            <v>622</v>
          </cell>
          <cell r="H83">
            <v>8</v>
          </cell>
          <cell r="I83">
            <v>181</v>
          </cell>
        </row>
        <row r="84">
          <cell r="B84">
            <v>0</v>
          </cell>
          <cell r="C84">
            <v>0</v>
          </cell>
          <cell r="D84">
            <v>459</v>
          </cell>
          <cell r="E84">
            <v>0</v>
          </cell>
          <cell r="F84">
            <v>0</v>
          </cell>
          <cell r="G84">
            <v>257</v>
          </cell>
          <cell r="H84">
            <v>245</v>
          </cell>
          <cell r="I84">
            <v>900</v>
          </cell>
        </row>
        <row r="85">
          <cell r="B85">
            <v>0</v>
          </cell>
          <cell r="C85">
            <v>48</v>
          </cell>
          <cell r="D85">
            <v>0</v>
          </cell>
          <cell r="E85">
            <v>433</v>
          </cell>
          <cell r="F85">
            <v>15800</v>
          </cell>
          <cell r="G85">
            <v>0</v>
          </cell>
          <cell r="H85">
            <v>0</v>
          </cell>
          <cell r="I85">
            <v>3510</v>
          </cell>
        </row>
        <row r="86">
          <cell r="B86">
            <v>113</v>
          </cell>
          <cell r="C86">
            <v>12252</v>
          </cell>
          <cell r="D86">
            <v>0</v>
          </cell>
          <cell r="E86">
            <v>90</v>
          </cell>
          <cell r="F86">
            <v>870</v>
          </cell>
          <cell r="G86">
            <v>0</v>
          </cell>
          <cell r="H86">
            <v>0</v>
          </cell>
          <cell r="I86">
            <v>30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300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28373</v>
          </cell>
          <cell r="C88">
            <v>6850</v>
          </cell>
          <cell r="D88">
            <v>147143</v>
          </cell>
          <cell r="E88">
            <v>4167</v>
          </cell>
          <cell r="F88">
            <v>11420</v>
          </cell>
          <cell r="G88">
            <v>61801</v>
          </cell>
          <cell r="H88">
            <v>19670</v>
          </cell>
          <cell r="I88">
            <v>576</v>
          </cell>
        </row>
        <row r="89">
          <cell r="B89">
            <v>145344</v>
          </cell>
          <cell r="C89">
            <v>148147</v>
          </cell>
          <cell r="D89">
            <v>9790</v>
          </cell>
          <cell r="E89">
            <v>190102</v>
          </cell>
          <cell r="F89">
            <v>22367</v>
          </cell>
          <cell r="G89">
            <v>25652</v>
          </cell>
          <cell r="H89">
            <v>18997</v>
          </cell>
          <cell r="I89">
            <v>2913</v>
          </cell>
        </row>
      </sheetData>
      <sheetData sheetId="9">
        <row r="57">
          <cell r="B57">
            <v>1131</v>
          </cell>
          <cell r="C57">
            <v>25588</v>
          </cell>
          <cell r="D57">
            <v>34175</v>
          </cell>
          <cell r="F57">
            <v>959</v>
          </cell>
        </row>
        <row r="58">
          <cell r="B58">
            <v>749</v>
          </cell>
          <cell r="C58">
            <v>1938</v>
          </cell>
          <cell r="D58">
            <v>848</v>
          </cell>
          <cell r="E58">
            <v>2306</v>
          </cell>
          <cell r="F58">
            <v>3496</v>
          </cell>
          <cell r="G58">
            <v>4420</v>
          </cell>
          <cell r="H58">
            <v>25525</v>
          </cell>
          <cell r="I58">
            <v>2767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7</v>
          </cell>
          <cell r="G59">
            <v>60</v>
          </cell>
          <cell r="H59">
            <v>0</v>
          </cell>
          <cell r="I59">
            <v>0</v>
          </cell>
        </row>
        <row r="60">
          <cell r="B60">
            <v>1489</v>
          </cell>
          <cell r="C60">
            <v>71760</v>
          </cell>
          <cell r="D60">
            <v>391</v>
          </cell>
          <cell r="E60">
            <v>1137</v>
          </cell>
          <cell r="F60">
            <v>8740</v>
          </cell>
          <cell r="G60">
            <v>19940</v>
          </cell>
          <cell r="H60">
            <v>680</v>
          </cell>
          <cell r="I60">
            <v>29670</v>
          </cell>
        </row>
        <row r="61">
          <cell r="B61">
            <v>0</v>
          </cell>
          <cell r="C61">
            <v>200</v>
          </cell>
          <cell r="D61">
            <v>716</v>
          </cell>
          <cell r="E61">
            <v>0</v>
          </cell>
          <cell r="F61">
            <v>0</v>
          </cell>
          <cell r="G61">
            <v>0</v>
          </cell>
          <cell r="H61">
            <v>6265</v>
          </cell>
          <cell r="I61">
            <v>995</v>
          </cell>
        </row>
        <row r="62">
          <cell r="B62">
            <v>468</v>
          </cell>
          <cell r="C62">
            <v>52</v>
          </cell>
          <cell r="D62">
            <v>1134</v>
          </cell>
          <cell r="E62">
            <v>118</v>
          </cell>
          <cell r="F62">
            <v>265</v>
          </cell>
          <cell r="G62">
            <v>1889</v>
          </cell>
          <cell r="H62">
            <v>18422</v>
          </cell>
          <cell r="I62">
            <v>0</v>
          </cell>
        </row>
        <row r="63">
          <cell r="B63">
            <v>190</v>
          </cell>
          <cell r="C63">
            <v>86</v>
          </cell>
          <cell r="D63">
            <v>338</v>
          </cell>
          <cell r="E63">
            <v>151</v>
          </cell>
          <cell r="F63">
            <v>145</v>
          </cell>
          <cell r="G63">
            <v>16083</v>
          </cell>
          <cell r="H63">
            <v>7868</v>
          </cell>
          <cell r="I63">
            <v>33</v>
          </cell>
        </row>
        <row r="64">
          <cell r="B64">
            <v>30</v>
          </cell>
          <cell r="C64">
            <v>0</v>
          </cell>
          <cell r="D64">
            <v>0</v>
          </cell>
          <cell r="E64">
            <v>0</v>
          </cell>
          <cell r="F64">
            <v>140</v>
          </cell>
          <cell r="G64">
            <v>218</v>
          </cell>
          <cell r="H64">
            <v>456</v>
          </cell>
          <cell r="I64">
            <v>0</v>
          </cell>
        </row>
        <row r="65">
          <cell r="B65">
            <v>741</v>
          </cell>
          <cell r="C65">
            <v>964</v>
          </cell>
          <cell r="D65">
            <v>1750</v>
          </cell>
          <cell r="E65">
            <v>63</v>
          </cell>
          <cell r="F65">
            <v>1220</v>
          </cell>
          <cell r="G65">
            <v>713</v>
          </cell>
          <cell r="H65">
            <v>3828</v>
          </cell>
          <cell r="I65">
            <v>430</v>
          </cell>
        </row>
        <row r="66">
          <cell r="B66">
            <v>520</v>
          </cell>
          <cell r="C66">
            <v>458</v>
          </cell>
          <cell r="D66">
            <v>113</v>
          </cell>
          <cell r="E66">
            <v>2488</v>
          </cell>
          <cell r="F66">
            <v>370</v>
          </cell>
          <cell r="G66">
            <v>292</v>
          </cell>
          <cell r="H66">
            <v>3064</v>
          </cell>
          <cell r="I66">
            <v>613</v>
          </cell>
        </row>
        <row r="67">
          <cell r="B67">
            <v>0</v>
          </cell>
          <cell r="C67">
            <v>127</v>
          </cell>
          <cell r="D67">
            <v>0</v>
          </cell>
          <cell r="E67">
            <v>29</v>
          </cell>
          <cell r="F67">
            <v>506</v>
          </cell>
          <cell r="G67">
            <v>949</v>
          </cell>
          <cell r="H67">
            <v>5</v>
          </cell>
          <cell r="I67">
            <v>343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710</v>
          </cell>
          <cell r="F68">
            <v>525</v>
          </cell>
          <cell r="G68">
            <v>0</v>
          </cell>
          <cell r="H68">
            <v>8</v>
          </cell>
          <cell r="I68">
            <v>0</v>
          </cell>
        </row>
        <row r="69">
          <cell r="B69">
            <v>832</v>
          </cell>
          <cell r="C69">
            <v>1165</v>
          </cell>
          <cell r="D69">
            <v>289</v>
          </cell>
          <cell r="E69">
            <v>246</v>
          </cell>
          <cell r="F69">
            <v>1073</v>
          </cell>
          <cell r="G69">
            <v>947</v>
          </cell>
          <cell r="H69">
            <v>34</v>
          </cell>
          <cell r="I69">
            <v>221</v>
          </cell>
        </row>
        <row r="70">
          <cell r="B70">
            <v>2063</v>
          </cell>
          <cell r="C70">
            <v>3014</v>
          </cell>
          <cell r="D70">
            <v>2547</v>
          </cell>
          <cell r="E70">
            <v>4252</v>
          </cell>
          <cell r="F70">
            <v>1612</v>
          </cell>
          <cell r="G70">
            <v>676</v>
          </cell>
          <cell r="H70">
            <v>2895</v>
          </cell>
          <cell r="I70">
            <v>1062</v>
          </cell>
        </row>
        <row r="71">
          <cell r="B71">
            <v>1021</v>
          </cell>
          <cell r="C71">
            <v>849</v>
          </cell>
          <cell r="D71">
            <v>2799</v>
          </cell>
          <cell r="E71">
            <v>1358</v>
          </cell>
          <cell r="F71">
            <v>1299</v>
          </cell>
          <cell r="G71">
            <v>650</v>
          </cell>
          <cell r="H71">
            <v>805</v>
          </cell>
          <cell r="I71">
            <v>203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2310</v>
          </cell>
          <cell r="C73">
            <v>1745</v>
          </cell>
          <cell r="D73">
            <v>128</v>
          </cell>
          <cell r="E73">
            <v>862</v>
          </cell>
          <cell r="F73">
            <v>2707</v>
          </cell>
          <cell r="G73">
            <v>1288</v>
          </cell>
          <cell r="H73">
            <v>194</v>
          </cell>
          <cell r="I73">
            <v>1242</v>
          </cell>
        </row>
        <row r="74">
          <cell r="B74">
            <v>2572</v>
          </cell>
          <cell r="C74">
            <v>198</v>
          </cell>
          <cell r="D74">
            <v>246</v>
          </cell>
          <cell r="E74">
            <v>1149</v>
          </cell>
          <cell r="F74">
            <v>1101</v>
          </cell>
          <cell r="G74">
            <v>323</v>
          </cell>
          <cell r="H74">
            <v>986</v>
          </cell>
          <cell r="I74">
            <v>43</v>
          </cell>
        </row>
        <row r="75">
          <cell r="B75">
            <v>560</v>
          </cell>
          <cell r="C75">
            <v>0</v>
          </cell>
          <cell r="D75">
            <v>1405</v>
          </cell>
          <cell r="E75">
            <v>41</v>
          </cell>
          <cell r="F75">
            <v>3429</v>
          </cell>
          <cell r="G75">
            <v>150</v>
          </cell>
          <cell r="H75">
            <v>4840</v>
          </cell>
          <cell r="I75">
            <v>0</v>
          </cell>
        </row>
        <row r="76">
          <cell r="B76">
            <v>305</v>
          </cell>
          <cell r="C76">
            <v>44</v>
          </cell>
          <cell r="D76">
            <v>35</v>
          </cell>
          <cell r="E76">
            <v>219</v>
          </cell>
          <cell r="F76">
            <v>546</v>
          </cell>
          <cell r="G76">
            <v>20</v>
          </cell>
          <cell r="H76">
            <v>0</v>
          </cell>
          <cell r="I76">
            <v>24</v>
          </cell>
        </row>
        <row r="77">
          <cell r="B77">
            <v>18</v>
          </cell>
          <cell r="C77">
            <v>0</v>
          </cell>
          <cell r="D77">
            <v>0</v>
          </cell>
          <cell r="E77">
            <v>222</v>
          </cell>
          <cell r="F77">
            <v>205</v>
          </cell>
          <cell r="G77">
            <v>10</v>
          </cell>
          <cell r="H77">
            <v>0</v>
          </cell>
          <cell r="I77">
            <v>0</v>
          </cell>
        </row>
        <row r="78">
          <cell r="B78">
            <v>9</v>
          </cell>
          <cell r="C78">
            <v>0</v>
          </cell>
          <cell r="D78">
            <v>0</v>
          </cell>
          <cell r="E78">
            <v>11317</v>
          </cell>
          <cell r="F78">
            <v>0</v>
          </cell>
          <cell r="G78">
            <v>687</v>
          </cell>
          <cell r="H78">
            <v>283</v>
          </cell>
          <cell r="I78">
            <v>4</v>
          </cell>
        </row>
        <row r="79">
          <cell r="B79">
            <v>340</v>
          </cell>
          <cell r="C79">
            <v>12</v>
          </cell>
          <cell r="D79">
            <v>10</v>
          </cell>
          <cell r="E79">
            <v>115</v>
          </cell>
          <cell r="F79">
            <v>739</v>
          </cell>
          <cell r="G79">
            <v>15</v>
          </cell>
          <cell r="H79">
            <v>2</v>
          </cell>
          <cell r="I79">
            <v>32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103</v>
          </cell>
          <cell r="F81">
            <v>195</v>
          </cell>
          <cell r="G81">
            <v>87</v>
          </cell>
          <cell r="H81">
            <v>16</v>
          </cell>
          <cell r="I81">
            <v>0</v>
          </cell>
        </row>
        <row r="82">
          <cell r="B82">
            <v>23466</v>
          </cell>
          <cell r="C82">
            <v>1791</v>
          </cell>
          <cell r="D82">
            <v>150</v>
          </cell>
          <cell r="E82">
            <v>4390</v>
          </cell>
          <cell r="F82">
            <v>4699</v>
          </cell>
          <cell r="G82">
            <v>4939</v>
          </cell>
          <cell r="H82">
            <v>331</v>
          </cell>
          <cell r="I82">
            <v>1434</v>
          </cell>
        </row>
        <row r="83">
          <cell r="B83">
            <v>360</v>
          </cell>
          <cell r="C83">
            <v>1578</v>
          </cell>
          <cell r="D83">
            <v>0</v>
          </cell>
          <cell r="E83">
            <v>684</v>
          </cell>
          <cell r="F83">
            <v>1953</v>
          </cell>
          <cell r="G83">
            <v>134</v>
          </cell>
          <cell r="H83">
            <v>30</v>
          </cell>
          <cell r="I83">
            <v>1473</v>
          </cell>
        </row>
        <row r="84">
          <cell r="B84">
            <v>536</v>
          </cell>
          <cell r="C84">
            <v>779</v>
          </cell>
          <cell r="D84">
            <v>2450</v>
          </cell>
          <cell r="E84">
            <v>1158</v>
          </cell>
          <cell r="F84">
            <v>580</v>
          </cell>
          <cell r="G84">
            <v>668</v>
          </cell>
          <cell r="H84">
            <v>0</v>
          </cell>
          <cell r="I84">
            <v>116</v>
          </cell>
        </row>
        <row r="85">
          <cell r="B85">
            <v>20</v>
          </cell>
          <cell r="C85">
            <v>0</v>
          </cell>
          <cell r="D85">
            <v>180</v>
          </cell>
          <cell r="E85">
            <v>0</v>
          </cell>
          <cell r="F85">
            <v>0</v>
          </cell>
          <cell r="G85">
            <v>392</v>
          </cell>
          <cell r="H85">
            <v>154</v>
          </cell>
          <cell r="I85">
            <v>580</v>
          </cell>
        </row>
        <row r="86">
          <cell r="B86">
            <v>39</v>
          </cell>
          <cell r="C86">
            <v>115</v>
          </cell>
          <cell r="D86">
            <v>0</v>
          </cell>
          <cell r="E86">
            <v>435</v>
          </cell>
          <cell r="F86">
            <v>14575</v>
          </cell>
          <cell r="G86">
            <v>1</v>
          </cell>
          <cell r="H86">
            <v>0</v>
          </cell>
          <cell r="I86">
            <v>1025</v>
          </cell>
        </row>
        <row r="87">
          <cell r="B87">
            <v>198</v>
          </cell>
          <cell r="C87">
            <v>13946</v>
          </cell>
          <cell r="D87">
            <v>0</v>
          </cell>
          <cell r="E87">
            <v>79</v>
          </cell>
          <cell r="F87">
            <v>415</v>
          </cell>
          <cell r="G87">
            <v>0</v>
          </cell>
          <cell r="H87">
            <v>0</v>
          </cell>
          <cell r="I87">
            <v>168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260</v>
          </cell>
          <cell r="G88">
            <v>0</v>
          </cell>
          <cell r="H88">
            <v>0</v>
          </cell>
          <cell r="I88">
            <v>16</v>
          </cell>
        </row>
        <row r="89">
          <cell r="B89">
            <v>27759</v>
          </cell>
          <cell r="C89">
            <v>6918</v>
          </cell>
          <cell r="D89">
            <v>148382</v>
          </cell>
          <cell r="E89">
            <v>3690</v>
          </cell>
          <cell r="F89">
            <v>12517</v>
          </cell>
          <cell r="G89">
            <v>60393</v>
          </cell>
          <cell r="H89">
            <v>10815</v>
          </cell>
          <cell r="I89">
            <v>567</v>
          </cell>
        </row>
        <row r="90">
          <cell r="B90">
            <v>144234</v>
          </cell>
          <cell r="C90">
            <v>147903</v>
          </cell>
          <cell r="D90">
            <v>10603</v>
          </cell>
          <cell r="E90">
            <v>207810</v>
          </cell>
          <cell r="F90">
            <v>24940</v>
          </cell>
          <cell r="G90">
            <v>38112</v>
          </cell>
          <cell r="H90">
            <v>24559</v>
          </cell>
          <cell r="I90">
            <v>2703</v>
          </cell>
        </row>
      </sheetData>
      <sheetData sheetId="10">
        <row r="56">
          <cell r="C56">
            <v>71876</v>
          </cell>
          <cell r="D56">
            <v>12036</v>
          </cell>
          <cell r="F56">
            <v>6930</v>
          </cell>
        </row>
        <row r="57">
          <cell r="B57">
            <v>1680</v>
          </cell>
          <cell r="C57">
            <v>2082</v>
          </cell>
          <cell r="D57">
            <v>2904</v>
          </cell>
          <cell r="E57">
            <v>2128</v>
          </cell>
          <cell r="F57">
            <v>4163</v>
          </cell>
          <cell r="G57">
            <v>8099</v>
          </cell>
          <cell r="H57">
            <v>17820</v>
          </cell>
          <cell r="I57">
            <v>1719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90</v>
          </cell>
          <cell r="H58">
            <v>0</v>
          </cell>
          <cell r="I58">
            <v>0</v>
          </cell>
        </row>
        <row r="59">
          <cell r="B59">
            <v>1520</v>
          </cell>
          <cell r="C59">
            <v>71885</v>
          </cell>
          <cell r="D59">
            <v>382</v>
          </cell>
          <cell r="E59">
            <v>1150</v>
          </cell>
          <cell r="F59">
            <v>8658</v>
          </cell>
          <cell r="G59">
            <v>19735</v>
          </cell>
          <cell r="H59">
            <v>667</v>
          </cell>
          <cell r="I59">
            <v>29750</v>
          </cell>
        </row>
        <row r="60">
          <cell r="B60">
            <v>0</v>
          </cell>
          <cell r="C60">
            <v>0</v>
          </cell>
          <cell r="D60">
            <v>386</v>
          </cell>
          <cell r="E60">
            <v>0</v>
          </cell>
          <cell r="F60">
            <v>10</v>
          </cell>
          <cell r="G60">
            <v>0</v>
          </cell>
          <cell r="H60">
            <v>1115</v>
          </cell>
          <cell r="I60">
            <v>200</v>
          </cell>
        </row>
        <row r="61">
          <cell r="B61">
            <v>227</v>
          </cell>
          <cell r="C61">
            <v>56</v>
          </cell>
          <cell r="D61">
            <v>184</v>
          </cell>
          <cell r="E61">
            <v>1062</v>
          </cell>
          <cell r="F61">
            <v>440</v>
          </cell>
          <cell r="G61">
            <v>294</v>
          </cell>
          <cell r="H61">
            <v>830</v>
          </cell>
          <cell r="I61">
            <v>0</v>
          </cell>
        </row>
        <row r="62">
          <cell r="B62">
            <v>128</v>
          </cell>
          <cell r="C62">
            <v>551</v>
          </cell>
          <cell r="D62">
            <v>62</v>
          </cell>
          <cell r="E62">
            <v>140</v>
          </cell>
          <cell r="F62">
            <v>415</v>
          </cell>
          <cell r="G62">
            <v>1983</v>
          </cell>
          <cell r="H62">
            <v>812</v>
          </cell>
          <cell r="I62">
            <v>0</v>
          </cell>
        </row>
        <row r="63">
          <cell r="B63">
            <v>25</v>
          </cell>
          <cell r="C63">
            <v>0</v>
          </cell>
          <cell r="D63">
            <v>0</v>
          </cell>
          <cell r="E63">
            <v>0</v>
          </cell>
          <cell r="F63">
            <v>65</v>
          </cell>
          <cell r="G63">
            <v>98</v>
          </cell>
          <cell r="H63">
            <v>0</v>
          </cell>
          <cell r="I63">
            <v>0</v>
          </cell>
        </row>
        <row r="64">
          <cell r="B64">
            <v>475</v>
          </cell>
          <cell r="C64">
            <v>1050</v>
          </cell>
          <cell r="D64">
            <v>2915</v>
          </cell>
          <cell r="E64">
            <v>81</v>
          </cell>
          <cell r="F64">
            <v>1480</v>
          </cell>
          <cell r="G64">
            <v>615</v>
          </cell>
          <cell r="H64">
            <v>2851</v>
          </cell>
          <cell r="I64">
            <v>250</v>
          </cell>
        </row>
        <row r="65">
          <cell r="B65">
            <v>1121</v>
          </cell>
          <cell r="C65">
            <v>736</v>
          </cell>
          <cell r="D65">
            <v>680</v>
          </cell>
          <cell r="E65">
            <v>2049</v>
          </cell>
          <cell r="F65">
            <v>459</v>
          </cell>
          <cell r="G65">
            <v>394</v>
          </cell>
          <cell r="H65">
            <v>1966</v>
          </cell>
          <cell r="I65">
            <v>267</v>
          </cell>
        </row>
        <row r="66">
          <cell r="B66">
            <v>0</v>
          </cell>
          <cell r="C66">
            <v>473</v>
          </cell>
          <cell r="D66">
            <v>0</v>
          </cell>
          <cell r="E66">
            <v>12</v>
          </cell>
          <cell r="F66">
            <v>810</v>
          </cell>
          <cell r="G66">
            <v>205</v>
          </cell>
          <cell r="H66">
            <v>0</v>
          </cell>
          <cell r="I66">
            <v>361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2431</v>
          </cell>
          <cell r="F67">
            <v>210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320</v>
          </cell>
          <cell r="C68">
            <v>990</v>
          </cell>
          <cell r="D68">
            <v>0</v>
          </cell>
          <cell r="E68">
            <v>249</v>
          </cell>
          <cell r="F68">
            <v>1025</v>
          </cell>
          <cell r="G68">
            <v>606</v>
          </cell>
          <cell r="H68">
            <v>21</v>
          </cell>
          <cell r="I68">
            <v>254</v>
          </cell>
        </row>
        <row r="69">
          <cell r="B69">
            <v>2183</v>
          </cell>
          <cell r="C69">
            <v>1387</v>
          </cell>
          <cell r="D69">
            <v>2356</v>
          </cell>
          <cell r="E69">
            <v>3661</v>
          </cell>
          <cell r="F69">
            <v>2298</v>
          </cell>
          <cell r="G69">
            <v>1152</v>
          </cell>
          <cell r="H69">
            <v>2916</v>
          </cell>
          <cell r="I69">
            <v>667</v>
          </cell>
        </row>
        <row r="70">
          <cell r="B70">
            <v>1046</v>
          </cell>
          <cell r="C70">
            <v>386</v>
          </cell>
          <cell r="D70">
            <v>2471</v>
          </cell>
          <cell r="E70">
            <v>1503</v>
          </cell>
          <cell r="F70">
            <v>690</v>
          </cell>
          <cell r="G70">
            <v>368</v>
          </cell>
          <cell r="H70">
            <v>171</v>
          </cell>
          <cell r="I70">
            <v>186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2492</v>
          </cell>
          <cell r="C72">
            <v>1674</v>
          </cell>
          <cell r="D72">
            <v>527</v>
          </cell>
          <cell r="E72">
            <v>1349</v>
          </cell>
          <cell r="F72">
            <v>1320</v>
          </cell>
          <cell r="G72">
            <v>842</v>
          </cell>
          <cell r="H72">
            <v>62</v>
          </cell>
          <cell r="I72">
            <v>1123</v>
          </cell>
        </row>
        <row r="73">
          <cell r="B73">
            <v>2695</v>
          </cell>
          <cell r="C73">
            <v>270</v>
          </cell>
          <cell r="D73">
            <v>244</v>
          </cell>
          <cell r="E73">
            <v>949</v>
          </cell>
          <cell r="F73">
            <v>130</v>
          </cell>
          <cell r="G73">
            <v>140</v>
          </cell>
          <cell r="H73">
            <v>101</v>
          </cell>
          <cell r="I73">
            <v>29</v>
          </cell>
        </row>
        <row r="74">
          <cell r="B74">
            <v>400</v>
          </cell>
          <cell r="C74">
            <v>0</v>
          </cell>
          <cell r="D74">
            <v>40</v>
          </cell>
          <cell r="E74">
            <v>499</v>
          </cell>
          <cell r="F74">
            <v>85</v>
          </cell>
          <cell r="G74">
            <v>297</v>
          </cell>
          <cell r="H74">
            <v>2222</v>
          </cell>
          <cell r="I74">
            <v>30</v>
          </cell>
        </row>
        <row r="75">
          <cell r="B75">
            <v>218</v>
          </cell>
          <cell r="C75">
            <v>50</v>
          </cell>
          <cell r="D75">
            <v>8</v>
          </cell>
          <cell r="E75">
            <v>109</v>
          </cell>
          <cell r="F75">
            <v>280</v>
          </cell>
          <cell r="G75">
            <v>0</v>
          </cell>
          <cell r="H75">
            <v>0</v>
          </cell>
          <cell r="I75">
            <v>18</v>
          </cell>
        </row>
        <row r="76">
          <cell r="B76">
            <v>20</v>
          </cell>
          <cell r="C76">
            <v>0</v>
          </cell>
          <cell r="D76">
            <v>0</v>
          </cell>
          <cell r="E76">
            <v>620</v>
          </cell>
          <cell r="F76">
            <v>220</v>
          </cell>
          <cell r="G76">
            <v>15</v>
          </cell>
          <cell r="H76">
            <v>0</v>
          </cell>
          <cell r="I76">
            <v>0</v>
          </cell>
        </row>
        <row r="77">
          <cell r="B77">
            <v>9</v>
          </cell>
          <cell r="C77">
            <v>0</v>
          </cell>
          <cell r="D77">
            <v>0</v>
          </cell>
          <cell r="E77">
            <v>8737</v>
          </cell>
          <cell r="F77">
            <v>0</v>
          </cell>
          <cell r="G77">
            <v>597</v>
          </cell>
          <cell r="H77">
            <v>174</v>
          </cell>
          <cell r="I77">
            <v>0</v>
          </cell>
        </row>
        <row r="78">
          <cell r="B78">
            <v>345</v>
          </cell>
          <cell r="C78">
            <v>19</v>
          </cell>
          <cell r="D78">
            <v>5</v>
          </cell>
          <cell r="E78">
            <v>156</v>
          </cell>
          <cell r="F78">
            <v>630</v>
          </cell>
          <cell r="G78">
            <v>0</v>
          </cell>
          <cell r="H78">
            <v>30</v>
          </cell>
          <cell r="I78">
            <v>7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748</v>
          </cell>
          <cell r="F80">
            <v>250</v>
          </cell>
          <cell r="G80">
            <v>96</v>
          </cell>
          <cell r="H80">
            <v>0</v>
          </cell>
          <cell r="I80">
            <v>0</v>
          </cell>
        </row>
        <row r="81">
          <cell r="B81">
            <v>37731</v>
          </cell>
          <cell r="C81">
            <v>1532</v>
          </cell>
          <cell r="D81">
            <v>150</v>
          </cell>
          <cell r="E81">
            <v>4504</v>
          </cell>
          <cell r="F81">
            <v>5201</v>
          </cell>
          <cell r="G81">
            <v>4041</v>
          </cell>
          <cell r="H81">
            <v>464</v>
          </cell>
          <cell r="I81">
            <v>1251</v>
          </cell>
        </row>
        <row r="82">
          <cell r="B82">
            <v>299</v>
          </cell>
          <cell r="C82">
            <v>1722</v>
          </cell>
          <cell r="D82">
            <v>0</v>
          </cell>
          <cell r="E82">
            <v>755</v>
          </cell>
          <cell r="F82">
            <v>1258</v>
          </cell>
          <cell r="G82">
            <v>161</v>
          </cell>
          <cell r="H82">
            <v>25</v>
          </cell>
          <cell r="I82">
            <v>1996</v>
          </cell>
        </row>
        <row r="83">
          <cell r="B83">
            <v>480</v>
          </cell>
          <cell r="C83">
            <v>674</v>
          </cell>
          <cell r="D83">
            <v>3134</v>
          </cell>
          <cell r="E83">
            <v>1296</v>
          </cell>
          <cell r="F83">
            <v>448</v>
          </cell>
          <cell r="G83">
            <v>1202</v>
          </cell>
          <cell r="H83">
            <v>190</v>
          </cell>
          <cell r="I83">
            <v>68</v>
          </cell>
        </row>
        <row r="84">
          <cell r="B84">
            <v>78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265</v>
          </cell>
          <cell r="H84">
            <v>0</v>
          </cell>
          <cell r="I84">
            <v>200</v>
          </cell>
        </row>
        <row r="85">
          <cell r="B85">
            <v>58</v>
          </cell>
          <cell r="C85">
            <v>1549</v>
          </cell>
          <cell r="D85">
            <v>0</v>
          </cell>
          <cell r="E85">
            <v>1438</v>
          </cell>
          <cell r="F85">
            <v>10170</v>
          </cell>
          <cell r="G85">
            <v>0</v>
          </cell>
          <cell r="H85">
            <v>0</v>
          </cell>
          <cell r="I85">
            <v>947</v>
          </cell>
        </row>
        <row r="86">
          <cell r="B86">
            <v>113</v>
          </cell>
          <cell r="C86">
            <v>13723</v>
          </cell>
          <cell r="D86">
            <v>0</v>
          </cell>
          <cell r="E86">
            <v>135</v>
          </cell>
          <cell r="F86">
            <v>315</v>
          </cell>
          <cell r="G86">
            <v>0</v>
          </cell>
          <cell r="H86">
            <v>0</v>
          </cell>
          <cell r="I86">
            <v>77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160</v>
          </cell>
          <cell r="G87">
            <v>250</v>
          </cell>
          <cell r="H87">
            <v>0</v>
          </cell>
          <cell r="I87">
            <v>4</v>
          </cell>
        </row>
        <row r="88">
          <cell r="B88">
            <v>27439</v>
          </cell>
          <cell r="C88">
            <v>6933</v>
          </cell>
          <cell r="D88">
            <v>148230</v>
          </cell>
          <cell r="E88">
            <v>4090</v>
          </cell>
          <cell r="F88">
            <v>15422</v>
          </cell>
          <cell r="G88">
            <v>58566</v>
          </cell>
          <cell r="H88">
            <v>18896</v>
          </cell>
          <cell r="I88">
            <v>1114</v>
          </cell>
        </row>
        <row r="89">
          <cell r="B89">
            <v>145409</v>
          </cell>
          <cell r="C89">
            <v>148492</v>
          </cell>
          <cell r="D89">
            <v>11530</v>
          </cell>
          <cell r="E89">
            <v>206302</v>
          </cell>
          <cell r="F89">
            <v>25243</v>
          </cell>
          <cell r="G89">
            <v>59098</v>
          </cell>
          <cell r="H89">
            <v>23975</v>
          </cell>
          <cell r="I89">
            <v>2191</v>
          </cell>
        </row>
      </sheetData>
      <sheetData sheetId="11">
        <row r="57">
          <cell r="B57">
            <v>3235</v>
          </cell>
          <cell r="C57">
            <v>252279</v>
          </cell>
          <cell r="D57">
            <v>104787</v>
          </cell>
          <cell r="F57">
            <v>11313</v>
          </cell>
          <cell r="G57">
            <v>0</v>
          </cell>
        </row>
        <row r="58">
          <cell r="B58">
            <v>1341</v>
          </cell>
          <cell r="C58">
            <v>2854</v>
          </cell>
          <cell r="D58">
            <v>832</v>
          </cell>
          <cell r="E58">
            <v>1940</v>
          </cell>
          <cell r="F58">
            <v>2801</v>
          </cell>
          <cell r="G58">
            <v>3371</v>
          </cell>
          <cell r="H58">
            <v>17371</v>
          </cell>
          <cell r="I58">
            <v>4468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1495</v>
          </cell>
          <cell r="C60">
            <v>71690</v>
          </cell>
          <cell r="D60">
            <v>380</v>
          </cell>
          <cell r="E60">
            <v>1224</v>
          </cell>
          <cell r="F60">
            <v>8921</v>
          </cell>
          <cell r="G60">
            <v>19916</v>
          </cell>
          <cell r="H60">
            <v>640</v>
          </cell>
          <cell r="I60">
            <v>29850</v>
          </cell>
        </row>
        <row r="61">
          <cell r="B61">
            <v>0</v>
          </cell>
          <cell r="C61">
            <v>50</v>
          </cell>
          <cell r="D61">
            <v>111</v>
          </cell>
          <cell r="E61">
            <v>0</v>
          </cell>
          <cell r="F61">
            <v>20</v>
          </cell>
          <cell r="G61">
            <v>6</v>
          </cell>
          <cell r="H61">
            <v>1579</v>
          </cell>
          <cell r="I61">
            <v>70</v>
          </cell>
        </row>
        <row r="62">
          <cell r="B62">
            <v>137</v>
          </cell>
          <cell r="C62">
            <v>167</v>
          </cell>
          <cell r="D62">
            <v>89</v>
          </cell>
          <cell r="E62">
            <v>2560</v>
          </cell>
          <cell r="F62">
            <v>291</v>
          </cell>
          <cell r="G62">
            <v>301</v>
          </cell>
          <cell r="H62">
            <v>0</v>
          </cell>
          <cell r="I62">
            <v>0</v>
          </cell>
        </row>
        <row r="63">
          <cell r="B63">
            <v>35</v>
          </cell>
          <cell r="C63">
            <v>313</v>
          </cell>
          <cell r="D63">
            <v>122</v>
          </cell>
          <cell r="E63">
            <v>6</v>
          </cell>
          <cell r="F63">
            <v>25</v>
          </cell>
          <cell r="G63">
            <v>840</v>
          </cell>
          <cell r="H63">
            <v>0</v>
          </cell>
          <cell r="I63">
            <v>0</v>
          </cell>
        </row>
        <row r="64">
          <cell r="B64">
            <v>70</v>
          </cell>
          <cell r="C64">
            <v>0</v>
          </cell>
          <cell r="D64">
            <v>0</v>
          </cell>
          <cell r="E64">
            <v>0</v>
          </cell>
          <cell r="F64">
            <v>25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559</v>
          </cell>
          <cell r="C65">
            <v>673</v>
          </cell>
          <cell r="D65">
            <v>3182</v>
          </cell>
          <cell r="E65">
            <v>34</v>
          </cell>
          <cell r="F65">
            <v>1284</v>
          </cell>
          <cell r="G65">
            <v>296</v>
          </cell>
          <cell r="H65">
            <v>3144</v>
          </cell>
          <cell r="I65">
            <v>93</v>
          </cell>
        </row>
        <row r="66">
          <cell r="B66">
            <v>772</v>
          </cell>
          <cell r="C66">
            <v>739</v>
          </cell>
          <cell r="D66">
            <v>636</v>
          </cell>
          <cell r="E66">
            <v>2670</v>
          </cell>
          <cell r="F66">
            <v>475</v>
          </cell>
          <cell r="G66">
            <v>93</v>
          </cell>
          <cell r="H66">
            <v>3398</v>
          </cell>
          <cell r="I66">
            <v>414</v>
          </cell>
        </row>
        <row r="67">
          <cell r="B67">
            <v>0</v>
          </cell>
          <cell r="C67">
            <v>5340</v>
          </cell>
          <cell r="D67">
            <v>0</v>
          </cell>
          <cell r="E67">
            <v>100</v>
          </cell>
          <cell r="F67">
            <v>527</v>
          </cell>
          <cell r="G67">
            <v>496</v>
          </cell>
          <cell r="H67">
            <v>0</v>
          </cell>
          <cell r="I67">
            <v>726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2751</v>
          </cell>
          <cell r="F68">
            <v>830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175</v>
          </cell>
          <cell r="C69">
            <v>636</v>
          </cell>
          <cell r="D69">
            <v>3</v>
          </cell>
          <cell r="E69">
            <v>895</v>
          </cell>
          <cell r="F69">
            <v>998</v>
          </cell>
          <cell r="G69">
            <v>654</v>
          </cell>
          <cell r="H69">
            <v>15</v>
          </cell>
          <cell r="I69">
            <v>267</v>
          </cell>
        </row>
        <row r="70">
          <cell r="B70">
            <v>2552</v>
          </cell>
          <cell r="C70">
            <v>1975</v>
          </cell>
          <cell r="D70">
            <v>1907</v>
          </cell>
          <cell r="E70">
            <v>5596</v>
          </cell>
          <cell r="F70">
            <v>2260</v>
          </cell>
          <cell r="G70">
            <v>330</v>
          </cell>
          <cell r="H70">
            <v>5420</v>
          </cell>
          <cell r="I70">
            <v>1506</v>
          </cell>
        </row>
        <row r="71">
          <cell r="B71">
            <v>1012</v>
          </cell>
          <cell r="C71">
            <v>434</v>
          </cell>
          <cell r="D71">
            <v>2475</v>
          </cell>
          <cell r="E71">
            <v>1327</v>
          </cell>
          <cell r="F71">
            <v>909</v>
          </cell>
          <cell r="G71">
            <v>257</v>
          </cell>
          <cell r="H71">
            <v>180</v>
          </cell>
          <cell r="I71">
            <v>79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3264</v>
          </cell>
          <cell r="C73">
            <v>1401</v>
          </cell>
          <cell r="D73">
            <v>513</v>
          </cell>
          <cell r="E73">
            <v>1091</v>
          </cell>
          <cell r="F73">
            <v>1315</v>
          </cell>
          <cell r="G73">
            <v>1012</v>
          </cell>
          <cell r="H73">
            <v>103</v>
          </cell>
          <cell r="I73">
            <v>1508</v>
          </cell>
        </row>
        <row r="74">
          <cell r="B74">
            <v>2446</v>
          </cell>
          <cell r="C74">
            <v>274</v>
          </cell>
          <cell r="D74">
            <v>296</v>
          </cell>
          <cell r="E74">
            <v>1247</v>
          </cell>
          <cell r="F74">
            <v>190</v>
          </cell>
          <cell r="G74">
            <v>468</v>
          </cell>
          <cell r="H74">
            <v>95</v>
          </cell>
          <cell r="I74">
            <v>47</v>
          </cell>
        </row>
        <row r="75">
          <cell r="B75">
            <v>25</v>
          </cell>
          <cell r="C75">
            <v>0</v>
          </cell>
          <cell r="D75">
            <v>0</v>
          </cell>
          <cell r="E75">
            <v>549</v>
          </cell>
          <cell r="F75">
            <v>190</v>
          </cell>
          <cell r="G75">
            <v>1595</v>
          </cell>
          <cell r="H75">
            <v>166</v>
          </cell>
          <cell r="I75">
            <v>10</v>
          </cell>
        </row>
        <row r="76">
          <cell r="B76">
            <v>185</v>
          </cell>
          <cell r="C76">
            <v>40</v>
          </cell>
          <cell r="D76">
            <v>40</v>
          </cell>
          <cell r="E76">
            <v>60</v>
          </cell>
          <cell r="F76">
            <v>235</v>
          </cell>
          <cell r="G76">
            <v>21</v>
          </cell>
          <cell r="H76">
            <v>0</v>
          </cell>
          <cell r="I76">
            <v>8</v>
          </cell>
        </row>
        <row r="77">
          <cell r="B77">
            <v>15</v>
          </cell>
          <cell r="C77">
            <v>0</v>
          </cell>
          <cell r="D77">
            <v>0</v>
          </cell>
          <cell r="E77">
            <v>638</v>
          </cell>
          <cell r="F77">
            <v>170</v>
          </cell>
          <cell r="G77">
            <v>49</v>
          </cell>
          <cell r="H77">
            <v>0</v>
          </cell>
          <cell r="I77">
            <v>0</v>
          </cell>
        </row>
        <row r="78">
          <cell r="B78">
            <v>9</v>
          </cell>
          <cell r="C78">
            <v>0</v>
          </cell>
          <cell r="D78">
            <v>0</v>
          </cell>
          <cell r="E78">
            <v>8870</v>
          </cell>
          <cell r="F78">
            <v>103</v>
          </cell>
          <cell r="G78">
            <v>569</v>
          </cell>
          <cell r="H78">
            <v>303</v>
          </cell>
          <cell r="I78">
            <v>25</v>
          </cell>
        </row>
        <row r="79">
          <cell r="B79">
            <v>360</v>
          </cell>
          <cell r="C79">
            <v>16</v>
          </cell>
          <cell r="D79">
            <v>0</v>
          </cell>
          <cell r="E79">
            <v>190</v>
          </cell>
          <cell r="F79">
            <v>470</v>
          </cell>
          <cell r="G79">
            <v>0</v>
          </cell>
          <cell r="H79">
            <v>0</v>
          </cell>
          <cell r="I79">
            <v>11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248</v>
          </cell>
          <cell r="F81">
            <v>230</v>
          </cell>
          <cell r="G81">
            <v>64</v>
          </cell>
          <cell r="H81">
            <v>11</v>
          </cell>
          <cell r="I81">
            <v>300</v>
          </cell>
        </row>
        <row r="82">
          <cell r="B82">
            <v>46093</v>
          </cell>
          <cell r="C82">
            <v>840</v>
          </cell>
          <cell r="D82">
            <v>400</v>
          </cell>
          <cell r="E82">
            <v>4595</v>
          </cell>
          <cell r="F82">
            <v>1749</v>
          </cell>
          <cell r="G82">
            <v>9680</v>
          </cell>
          <cell r="H82">
            <v>1155</v>
          </cell>
          <cell r="I82">
            <v>891</v>
          </cell>
        </row>
        <row r="83">
          <cell r="B83">
            <v>335</v>
          </cell>
          <cell r="C83">
            <v>1301</v>
          </cell>
          <cell r="D83">
            <v>0</v>
          </cell>
          <cell r="E83">
            <v>759</v>
          </cell>
          <cell r="F83">
            <v>1940</v>
          </cell>
          <cell r="G83">
            <v>221</v>
          </cell>
          <cell r="H83">
            <v>30</v>
          </cell>
          <cell r="I83">
            <v>1630</v>
          </cell>
        </row>
        <row r="84">
          <cell r="B84">
            <v>563</v>
          </cell>
          <cell r="C84">
            <v>494</v>
          </cell>
          <cell r="D84">
            <v>3075</v>
          </cell>
          <cell r="E84">
            <v>1252</v>
          </cell>
          <cell r="F84">
            <v>415</v>
          </cell>
          <cell r="G84">
            <v>1258</v>
          </cell>
          <cell r="H84">
            <v>54</v>
          </cell>
          <cell r="I84">
            <v>99</v>
          </cell>
        </row>
        <row r="85">
          <cell r="B85">
            <v>82</v>
          </cell>
          <cell r="C85">
            <v>0</v>
          </cell>
          <cell r="D85">
            <v>87</v>
          </cell>
          <cell r="E85">
            <v>0</v>
          </cell>
          <cell r="F85">
            <v>0</v>
          </cell>
          <cell r="G85">
            <v>290</v>
          </cell>
          <cell r="H85">
            <v>0</v>
          </cell>
          <cell r="I85">
            <v>300</v>
          </cell>
        </row>
        <row r="86">
          <cell r="B86">
            <v>95</v>
          </cell>
          <cell r="C86">
            <v>1894</v>
          </cell>
          <cell r="D86">
            <v>0</v>
          </cell>
          <cell r="E86">
            <v>3701</v>
          </cell>
          <cell r="F86">
            <v>12985</v>
          </cell>
          <cell r="G86">
            <v>52</v>
          </cell>
          <cell r="H86">
            <v>22</v>
          </cell>
          <cell r="I86">
            <v>3529</v>
          </cell>
        </row>
        <row r="87">
          <cell r="B87">
            <v>189</v>
          </cell>
          <cell r="C87">
            <v>13721</v>
          </cell>
          <cell r="D87">
            <v>2</v>
          </cell>
          <cell r="E87">
            <v>75</v>
          </cell>
          <cell r="F87">
            <v>350</v>
          </cell>
          <cell r="G87">
            <v>0</v>
          </cell>
          <cell r="H87">
            <v>0</v>
          </cell>
          <cell r="I87">
            <v>23</v>
          </cell>
        </row>
        <row r="88">
          <cell r="B88">
            <v>0</v>
          </cell>
          <cell r="C88">
            <v>7</v>
          </cell>
          <cell r="D88">
            <v>0</v>
          </cell>
          <cell r="E88">
            <v>0</v>
          </cell>
          <cell r="F88">
            <v>420</v>
          </cell>
          <cell r="G88">
            <v>755</v>
          </cell>
          <cell r="H88">
            <v>0</v>
          </cell>
          <cell r="I88">
            <v>56</v>
          </cell>
        </row>
        <row r="89">
          <cell r="B89">
            <v>27501</v>
          </cell>
          <cell r="C89">
            <v>117638</v>
          </cell>
          <cell r="D89">
            <v>148440</v>
          </cell>
          <cell r="E89">
            <v>4100</v>
          </cell>
          <cell r="F89">
            <v>15407</v>
          </cell>
          <cell r="G89">
            <v>61537</v>
          </cell>
          <cell r="H89">
            <v>17932</v>
          </cell>
          <cell r="I89">
            <v>657</v>
          </cell>
        </row>
        <row r="90">
          <cell r="B90">
            <v>147074</v>
          </cell>
          <cell r="C90">
            <v>32377</v>
          </cell>
          <cell r="D90">
            <v>11986</v>
          </cell>
          <cell r="E90">
            <v>194374</v>
          </cell>
          <cell r="F90">
            <v>19188</v>
          </cell>
          <cell r="G90">
            <v>60193</v>
          </cell>
          <cell r="H90">
            <v>23962</v>
          </cell>
          <cell r="I90">
            <v>2467</v>
          </cell>
        </row>
      </sheetData>
      <sheetData sheetId="12">
        <row r="57">
          <cell r="B57">
            <v>8329</v>
          </cell>
          <cell r="C57">
            <v>189583</v>
          </cell>
          <cell r="D57">
            <v>198728</v>
          </cell>
          <cell r="F57">
            <v>5983</v>
          </cell>
        </row>
        <row r="58">
          <cell r="B58">
            <v>645</v>
          </cell>
          <cell r="C58">
            <v>2988</v>
          </cell>
          <cell r="D58">
            <v>731</v>
          </cell>
          <cell r="E58">
            <v>1340</v>
          </cell>
          <cell r="F58">
            <v>2180</v>
          </cell>
          <cell r="G58">
            <v>1940</v>
          </cell>
          <cell r="H58">
            <v>10534</v>
          </cell>
          <cell r="I58">
            <v>1392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1514</v>
          </cell>
          <cell r="C60">
            <v>71862</v>
          </cell>
          <cell r="D60">
            <v>340</v>
          </cell>
          <cell r="E60">
            <v>1145</v>
          </cell>
          <cell r="F60">
            <v>8720</v>
          </cell>
          <cell r="G60">
            <v>19603</v>
          </cell>
          <cell r="H60">
            <v>640</v>
          </cell>
          <cell r="I60">
            <v>29840</v>
          </cell>
        </row>
        <row r="61">
          <cell r="B61">
            <v>0</v>
          </cell>
          <cell r="C61">
            <v>0</v>
          </cell>
          <cell r="D61">
            <v>397</v>
          </cell>
          <cell r="E61">
            <v>0</v>
          </cell>
          <cell r="F61">
            <v>10</v>
          </cell>
          <cell r="G61">
            <v>0</v>
          </cell>
          <cell r="H61">
            <v>3913</v>
          </cell>
          <cell r="I61">
            <v>80</v>
          </cell>
        </row>
        <row r="62">
          <cell r="B62">
            <v>20</v>
          </cell>
          <cell r="C62">
            <v>30</v>
          </cell>
          <cell r="D62">
            <v>372</v>
          </cell>
          <cell r="E62">
            <v>727</v>
          </cell>
          <cell r="F62">
            <v>146</v>
          </cell>
          <cell r="G62">
            <v>636</v>
          </cell>
          <cell r="H62">
            <v>8825</v>
          </cell>
          <cell r="I62">
            <v>20</v>
          </cell>
        </row>
        <row r="63">
          <cell r="B63">
            <v>15</v>
          </cell>
          <cell r="C63">
            <v>154</v>
          </cell>
          <cell r="D63">
            <v>327</v>
          </cell>
          <cell r="E63">
            <v>24</v>
          </cell>
          <cell r="F63">
            <v>75</v>
          </cell>
          <cell r="G63">
            <v>1006</v>
          </cell>
          <cell r="H63">
            <v>8688</v>
          </cell>
          <cell r="I63">
            <v>10</v>
          </cell>
        </row>
        <row r="64">
          <cell r="B64">
            <v>10</v>
          </cell>
          <cell r="C64">
            <v>0</v>
          </cell>
          <cell r="D64">
            <v>0</v>
          </cell>
          <cell r="E64">
            <v>0</v>
          </cell>
          <cell r="F64">
            <v>45</v>
          </cell>
          <cell r="G64">
            <v>4</v>
          </cell>
          <cell r="H64">
            <v>64</v>
          </cell>
          <cell r="I64">
            <v>0</v>
          </cell>
        </row>
        <row r="65">
          <cell r="B65">
            <v>747</v>
          </cell>
          <cell r="C65">
            <v>1399</v>
          </cell>
          <cell r="D65">
            <v>2143</v>
          </cell>
          <cell r="E65">
            <v>37</v>
          </cell>
          <cell r="F65">
            <v>2123</v>
          </cell>
          <cell r="G65">
            <v>1731</v>
          </cell>
          <cell r="H65">
            <v>5326</v>
          </cell>
          <cell r="I65">
            <v>100</v>
          </cell>
        </row>
        <row r="66">
          <cell r="B66">
            <v>596</v>
          </cell>
          <cell r="C66">
            <v>1433</v>
          </cell>
          <cell r="D66">
            <v>167</v>
          </cell>
          <cell r="E66">
            <v>3158</v>
          </cell>
          <cell r="F66">
            <v>493</v>
          </cell>
          <cell r="G66">
            <v>125</v>
          </cell>
          <cell r="H66">
            <v>2577</v>
          </cell>
          <cell r="I66">
            <v>450</v>
          </cell>
        </row>
        <row r="67">
          <cell r="B67">
            <v>0</v>
          </cell>
          <cell r="C67">
            <v>588</v>
          </cell>
          <cell r="D67">
            <v>0</v>
          </cell>
          <cell r="E67">
            <v>146</v>
          </cell>
          <cell r="F67">
            <v>1840</v>
          </cell>
          <cell r="G67">
            <v>235</v>
          </cell>
          <cell r="H67">
            <v>0</v>
          </cell>
          <cell r="I67">
            <v>824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1114</v>
          </cell>
          <cell r="F68">
            <v>515</v>
          </cell>
          <cell r="G68">
            <v>0</v>
          </cell>
          <cell r="H68">
            <v>29</v>
          </cell>
          <cell r="I68">
            <v>0</v>
          </cell>
        </row>
        <row r="69">
          <cell r="B69">
            <v>465</v>
          </cell>
          <cell r="C69">
            <v>442</v>
          </cell>
          <cell r="D69">
            <v>65</v>
          </cell>
          <cell r="E69">
            <v>272</v>
          </cell>
          <cell r="F69">
            <v>1582</v>
          </cell>
          <cell r="G69">
            <v>583</v>
          </cell>
          <cell r="H69">
            <v>29</v>
          </cell>
          <cell r="I69">
            <v>247</v>
          </cell>
        </row>
        <row r="70">
          <cell r="B70">
            <v>2429</v>
          </cell>
          <cell r="C70">
            <v>1439</v>
          </cell>
          <cell r="D70">
            <v>1771</v>
          </cell>
          <cell r="E70">
            <v>4931</v>
          </cell>
          <cell r="F70">
            <v>3040</v>
          </cell>
          <cell r="G70">
            <v>802</v>
          </cell>
          <cell r="H70">
            <v>3197</v>
          </cell>
          <cell r="I70">
            <v>1145</v>
          </cell>
        </row>
        <row r="71">
          <cell r="B71">
            <v>383</v>
          </cell>
          <cell r="C71">
            <v>377</v>
          </cell>
          <cell r="D71">
            <v>2496</v>
          </cell>
          <cell r="E71">
            <v>1290</v>
          </cell>
          <cell r="F71">
            <v>837</v>
          </cell>
          <cell r="G71">
            <v>595</v>
          </cell>
          <cell r="H71">
            <v>77</v>
          </cell>
          <cell r="I71">
            <v>99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2855</v>
          </cell>
          <cell r="C73">
            <v>1492</v>
          </cell>
          <cell r="D73">
            <v>931</v>
          </cell>
          <cell r="E73">
            <v>671</v>
          </cell>
          <cell r="F73">
            <v>2441</v>
          </cell>
          <cell r="G73">
            <v>751</v>
          </cell>
          <cell r="H73">
            <v>1204</v>
          </cell>
          <cell r="I73">
            <v>642</v>
          </cell>
        </row>
        <row r="74">
          <cell r="B74">
            <v>2290</v>
          </cell>
          <cell r="C74">
            <v>152</v>
          </cell>
          <cell r="D74">
            <v>370</v>
          </cell>
          <cell r="E74">
            <v>913</v>
          </cell>
          <cell r="F74">
            <v>150</v>
          </cell>
          <cell r="G74">
            <v>673</v>
          </cell>
          <cell r="H74">
            <v>124</v>
          </cell>
          <cell r="I74">
            <v>24</v>
          </cell>
        </row>
        <row r="75">
          <cell r="B75">
            <v>85</v>
          </cell>
          <cell r="C75">
            <v>0</v>
          </cell>
          <cell r="D75">
            <v>0</v>
          </cell>
          <cell r="E75">
            <v>80</v>
          </cell>
          <cell r="F75">
            <v>15</v>
          </cell>
          <cell r="G75">
            <v>0</v>
          </cell>
          <cell r="H75">
            <v>146</v>
          </cell>
          <cell r="I75">
            <v>0</v>
          </cell>
        </row>
        <row r="76">
          <cell r="B76">
            <v>179</v>
          </cell>
          <cell r="C76">
            <v>42</v>
          </cell>
          <cell r="D76">
            <v>0</v>
          </cell>
          <cell r="E76">
            <v>142</v>
          </cell>
          <cell r="F76">
            <v>389</v>
          </cell>
          <cell r="G76">
            <v>50</v>
          </cell>
          <cell r="H76">
            <v>12</v>
          </cell>
          <cell r="I76">
            <v>9</v>
          </cell>
        </row>
        <row r="77">
          <cell r="B77">
            <v>10</v>
          </cell>
          <cell r="C77">
            <v>0</v>
          </cell>
          <cell r="D77">
            <v>0</v>
          </cell>
          <cell r="E77">
            <v>301</v>
          </cell>
          <cell r="F77">
            <v>200</v>
          </cell>
          <cell r="G77">
            <v>2</v>
          </cell>
          <cell r="H77">
            <v>3</v>
          </cell>
          <cell r="I77">
            <v>0</v>
          </cell>
        </row>
        <row r="78">
          <cell r="B78">
            <v>0</v>
          </cell>
          <cell r="C78">
            <v>0</v>
          </cell>
          <cell r="D78">
            <v>350</v>
          </cell>
          <cell r="E78">
            <v>9530</v>
          </cell>
          <cell r="F78">
            <v>30</v>
          </cell>
          <cell r="G78">
            <v>757</v>
          </cell>
          <cell r="H78">
            <v>203</v>
          </cell>
          <cell r="I78">
            <v>3</v>
          </cell>
        </row>
        <row r="79">
          <cell r="B79">
            <v>335</v>
          </cell>
          <cell r="C79">
            <v>12</v>
          </cell>
          <cell r="D79">
            <v>0</v>
          </cell>
          <cell r="E79">
            <v>169</v>
          </cell>
          <cell r="F79">
            <v>745</v>
          </cell>
          <cell r="G79">
            <v>3</v>
          </cell>
          <cell r="H79">
            <v>39</v>
          </cell>
          <cell r="I79">
            <v>2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525</v>
          </cell>
          <cell r="F81">
            <v>285</v>
          </cell>
          <cell r="G81">
            <v>75</v>
          </cell>
          <cell r="H81">
            <v>0</v>
          </cell>
          <cell r="I81">
            <v>0</v>
          </cell>
        </row>
        <row r="82">
          <cell r="B82">
            <v>21898</v>
          </cell>
          <cell r="C82">
            <v>556</v>
          </cell>
          <cell r="D82">
            <v>145</v>
          </cell>
          <cell r="E82">
            <v>4642</v>
          </cell>
          <cell r="F82">
            <v>2760</v>
          </cell>
          <cell r="G82">
            <v>8046</v>
          </cell>
          <cell r="H82">
            <v>778</v>
          </cell>
          <cell r="I82">
            <v>619</v>
          </cell>
        </row>
        <row r="83">
          <cell r="B83">
            <v>271</v>
          </cell>
          <cell r="C83">
            <v>2886</v>
          </cell>
          <cell r="D83">
            <v>100</v>
          </cell>
          <cell r="E83">
            <v>696</v>
          </cell>
          <cell r="F83">
            <v>1098</v>
          </cell>
          <cell r="G83">
            <v>193</v>
          </cell>
          <cell r="H83">
            <v>27</v>
          </cell>
          <cell r="I83">
            <v>1378</v>
          </cell>
        </row>
        <row r="84">
          <cell r="B84">
            <v>451</v>
          </cell>
          <cell r="C84">
            <v>547</v>
          </cell>
          <cell r="D84">
            <v>2957</v>
          </cell>
          <cell r="E84">
            <v>1170</v>
          </cell>
          <cell r="F84">
            <v>137</v>
          </cell>
          <cell r="G84">
            <v>1718</v>
          </cell>
          <cell r="H84">
            <v>179</v>
          </cell>
          <cell r="I84">
            <v>155</v>
          </cell>
        </row>
        <row r="85">
          <cell r="B85">
            <v>14</v>
          </cell>
          <cell r="C85">
            <v>0</v>
          </cell>
          <cell r="D85">
            <v>430</v>
          </cell>
          <cell r="E85">
            <v>0</v>
          </cell>
          <cell r="F85">
            <v>0</v>
          </cell>
          <cell r="G85">
            <v>427</v>
          </cell>
          <cell r="H85">
            <v>3</v>
          </cell>
          <cell r="I85">
            <v>400</v>
          </cell>
        </row>
        <row r="86">
          <cell r="B86">
            <v>4216</v>
          </cell>
          <cell r="C86">
            <v>8091</v>
          </cell>
          <cell r="D86">
            <v>0</v>
          </cell>
          <cell r="E86">
            <v>3461</v>
          </cell>
          <cell r="F86">
            <v>17492</v>
          </cell>
          <cell r="G86">
            <v>713</v>
          </cell>
          <cell r="H86">
            <v>33</v>
          </cell>
          <cell r="I86">
            <v>2959</v>
          </cell>
        </row>
        <row r="87">
          <cell r="B87">
            <v>156</v>
          </cell>
          <cell r="C87">
            <v>13824</v>
          </cell>
          <cell r="D87">
            <v>0</v>
          </cell>
          <cell r="E87">
            <v>95</v>
          </cell>
          <cell r="F87">
            <v>981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0</v>
          </cell>
          <cell r="C88">
            <v>15</v>
          </cell>
          <cell r="D88">
            <v>0</v>
          </cell>
          <cell r="E88">
            <v>0</v>
          </cell>
          <cell r="F88">
            <v>763</v>
          </cell>
          <cell r="G88">
            <v>1790</v>
          </cell>
          <cell r="H88">
            <v>10</v>
          </cell>
          <cell r="I88">
            <v>72</v>
          </cell>
        </row>
        <row r="89">
          <cell r="B89">
            <v>27366</v>
          </cell>
          <cell r="C89">
            <v>6967</v>
          </cell>
          <cell r="D89">
            <v>148266</v>
          </cell>
          <cell r="E89">
            <v>1311</v>
          </cell>
          <cell r="F89">
            <v>10402</v>
          </cell>
          <cell r="G89">
            <v>60108</v>
          </cell>
          <cell r="H89">
            <v>22449</v>
          </cell>
          <cell r="I89">
            <v>1122</v>
          </cell>
        </row>
        <row r="90">
          <cell r="B90">
            <v>148224</v>
          </cell>
          <cell r="C90">
            <v>150471</v>
          </cell>
          <cell r="D90">
            <v>11279</v>
          </cell>
          <cell r="E90">
            <v>205814</v>
          </cell>
          <cell r="F90">
            <v>23814</v>
          </cell>
          <cell r="G90">
            <v>56654</v>
          </cell>
          <cell r="H90">
            <v>25925</v>
          </cell>
          <cell r="I90">
            <v>1883</v>
          </cell>
        </row>
      </sheetData>
      <sheetData sheetId="13">
        <row r="57">
          <cell r="B57">
            <v>3156</v>
          </cell>
          <cell r="C57">
            <v>19976</v>
          </cell>
          <cell r="D57">
            <v>22715</v>
          </cell>
          <cell r="F57">
            <v>6500</v>
          </cell>
          <cell r="G57">
            <v>0</v>
          </cell>
        </row>
        <row r="58">
          <cell r="B58">
            <v>669</v>
          </cell>
          <cell r="C58">
            <v>2373</v>
          </cell>
          <cell r="D58">
            <v>875</v>
          </cell>
          <cell r="E58">
            <v>2056</v>
          </cell>
          <cell r="F58">
            <v>1837</v>
          </cell>
          <cell r="G58">
            <v>3878</v>
          </cell>
          <cell r="H58">
            <v>9166</v>
          </cell>
          <cell r="I58">
            <v>1613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20303</v>
          </cell>
          <cell r="C60">
            <v>71680</v>
          </cell>
          <cell r="D60">
            <v>1549</v>
          </cell>
          <cell r="E60">
            <v>1240</v>
          </cell>
          <cell r="F60">
            <v>8670</v>
          </cell>
          <cell r="G60">
            <v>490</v>
          </cell>
          <cell r="H60">
            <v>670</v>
          </cell>
          <cell r="I60">
            <v>29790</v>
          </cell>
        </row>
        <row r="61">
          <cell r="B61">
            <v>0</v>
          </cell>
          <cell r="C61">
            <v>0</v>
          </cell>
          <cell r="D61">
            <v>1004</v>
          </cell>
          <cell r="E61">
            <v>0</v>
          </cell>
          <cell r="F61">
            <v>10</v>
          </cell>
          <cell r="G61">
            <v>0</v>
          </cell>
          <cell r="H61">
            <v>1538</v>
          </cell>
          <cell r="I61">
            <v>80</v>
          </cell>
        </row>
        <row r="62">
          <cell r="B62">
            <v>255</v>
          </cell>
          <cell r="C62">
            <v>45</v>
          </cell>
          <cell r="D62">
            <v>51</v>
          </cell>
          <cell r="E62">
            <v>127</v>
          </cell>
          <cell r="F62">
            <v>610</v>
          </cell>
          <cell r="G62">
            <v>621</v>
          </cell>
          <cell r="H62">
            <v>15883</v>
          </cell>
          <cell r="I62">
            <v>0</v>
          </cell>
        </row>
        <row r="63">
          <cell r="B63">
            <v>100</v>
          </cell>
          <cell r="C63">
            <v>171</v>
          </cell>
          <cell r="D63">
            <v>13</v>
          </cell>
          <cell r="E63">
            <v>0</v>
          </cell>
          <cell r="F63">
            <v>200</v>
          </cell>
          <cell r="G63">
            <v>2021</v>
          </cell>
          <cell r="H63">
            <v>17144</v>
          </cell>
          <cell r="I63">
            <v>0</v>
          </cell>
        </row>
        <row r="64">
          <cell r="B64">
            <v>30</v>
          </cell>
          <cell r="C64">
            <v>0</v>
          </cell>
          <cell r="D64">
            <v>0</v>
          </cell>
          <cell r="E64">
            <v>0</v>
          </cell>
          <cell r="F64">
            <v>75</v>
          </cell>
          <cell r="G64">
            <v>16</v>
          </cell>
          <cell r="H64">
            <v>125</v>
          </cell>
          <cell r="I64">
            <v>0</v>
          </cell>
        </row>
        <row r="65">
          <cell r="B65">
            <v>1798</v>
          </cell>
          <cell r="C65">
            <v>1747</v>
          </cell>
          <cell r="D65">
            <v>1468</v>
          </cell>
          <cell r="E65">
            <v>257</v>
          </cell>
          <cell r="F65">
            <v>3037</v>
          </cell>
          <cell r="G65">
            <v>9938</v>
          </cell>
          <cell r="H65">
            <v>20410</v>
          </cell>
          <cell r="I65">
            <v>609</v>
          </cell>
        </row>
        <row r="66">
          <cell r="B66">
            <v>616</v>
          </cell>
          <cell r="C66">
            <v>568</v>
          </cell>
          <cell r="D66">
            <v>155</v>
          </cell>
          <cell r="E66">
            <v>3214</v>
          </cell>
          <cell r="F66">
            <v>759</v>
          </cell>
          <cell r="G66">
            <v>353</v>
          </cell>
          <cell r="H66">
            <v>2694</v>
          </cell>
          <cell r="I66">
            <v>479</v>
          </cell>
        </row>
        <row r="67">
          <cell r="B67">
            <v>0</v>
          </cell>
          <cell r="C67">
            <v>2518</v>
          </cell>
          <cell r="D67">
            <v>0</v>
          </cell>
          <cell r="E67">
            <v>24</v>
          </cell>
          <cell r="F67">
            <v>2992</v>
          </cell>
          <cell r="G67">
            <v>280</v>
          </cell>
          <cell r="H67">
            <v>34</v>
          </cell>
          <cell r="I67">
            <v>775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655</v>
          </cell>
          <cell r="F68">
            <v>140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234</v>
          </cell>
          <cell r="C69">
            <v>802</v>
          </cell>
          <cell r="D69">
            <v>1</v>
          </cell>
          <cell r="E69">
            <v>247</v>
          </cell>
          <cell r="F69">
            <v>4426</v>
          </cell>
          <cell r="G69">
            <v>1177</v>
          </cell>
          <cell r="H69">
            <v>15</v>
          </cell>
          <cell r="I69">
            <v>381</v>
          </cell>
        </row>
        <row r="70">
          <cell r="B70">
            <v>2558</v>
          </cell>
          <cell r="C70">
            <v>1250</v>
          </cell>
          <cell r="D70">
            <v>2188</v>
          </cell>
          <cell r="E70">
            <v>5173</v>
          </cell>
          <cell r="F70">
            <v>3913</v>
          </cell>
          <cell r="G70">
            <v>843</v>
          </cell>
          <cell r="H70">
            <v>3219</v>
          </cell>
          <cell r="I70">
            <v>2098</v>
          </cell>
        </row>
        <row r="71">
          <cell r="B71">
            <v>896</v>
          </cell>
          <cell r="C71">
            <v>256</v>
          </cell>
          <cell r="D71">
            <v>3315</v>
          </cell>
          <cell r="E71">
            <v>1741</v>
          </cell>
          <cell r="F71">
            <v>716</v>
          </cell>
          <cell r="G71">
            <v>703</v>
          </cell>
          <cell r="H71">
            <v>361</v>
          </cell>
          <cell r="I71">
            <v>119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2842</v>
          </cell>
          <cell r="C73">
            <v>1481</v>
          </cell>
          <cell r="D73">
            <v>566</v>
          </cell>
          <cell r="E73">
            <v>1067</v>
          </cell>
          <cell r="F73">
            <v>2091</v>
          </cell>
          <cell r="G73">
            <v>2120</v>
          </cell>
          <cell r="H73">
            <v>3618</v>
          </cell>
          <cell r="I73">
            <v>837</v>
          </cell>
        </row>
        <row r="74">
          <cell r="B74">
            <v>2296</v>
          </cell>
          <cell r="C74">
            <v>130</v>
          </cell>
          <cell r="D74">
            <v>344</v>
          </cell>
          <cell r="E74">
            <v>1462</v>
          </cell>
          <cell r="F74">
            <v>155</v>
          </cell>
          <cell r="G74">
            <v>839</v>
          </cell>
          <cell r="H74">
            <v>201</v>
          </cell>
          <cell r="I74">
            <v>39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35</v>
          </cell>
          <cell r="F75">
            <v>120</v>
          </cell>
          <cell r="G75">
            <v>245</v>
          </cell>
          <cell r="H75">
            <v>113</v>
          </cell>
          <cell r="I75">
            <v>0</v>
          </cell>
        </row>
        <row r="76">
          <cell r="B76">
            <v>85</v>
          </cell>
          <cell r="C76">
            <v>58</v>
          </cell>
          <cell r="D76">
            <v>40</v>
          </cell>
          <cell r="E76">
            <v>121</v>
          </cell>
          <cell r="F76">
            <v>251</v>
          </cell>
          <cell r="G76">
            <v>29</v>
          </cell>
          <cell r="H76">
            <v>36</v>
          </cell>
          <cell r="I76">
            <v>27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188</v>
          </cell>
          <cell r="F77">
            <v>190</v>
          </cell>
          <cell r="G77">
            <v>78</v>
          </cell>
          <cell r="H77">
            <v>17</v>
          </cell>
          <cell r="I77">
            <v>0</v>
          </cell>
        </row>
        <row r="78">
          <cell r="B78">
            <v>63</v>
          </cell>
          <cell r="C78">
            <v>0</v>
          </cell>
          <cell r="D78">
            <v>0</v>
          </cell>
          <cell r="E78">
            <v>9617</v>
          </cell>
          <cell r="F78">
            <v>55</v>
          </cell>
          <cell r="G78">
            <v>639</v>
          </cell>
          <cell r="H78">
            <v>221</v>
          </cell>
          <cell r="I78">
            <v>0</v>
          </cell>
        </row>
        <row r="79">
          <cell r="B79">
            <v>358</v>
          </cell>
          <cell r="C79">
            <v>9</v>
          </cell>
          <cell r="D79">
            <v>0</v>
          </cell>
          <cell r="E79">
            <v>229</v>
          </cell>
          <cell r="F79">
            <v>785</v>
          </cell>
          <cell r="G79">
            <v>0</v>
          </cell>
          <cell r="H79">
            <v>136</v>
          </cell>
          <cell r="I79">
            <v>8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197</v>
          </cell>
          <cell r="F81">
            <v>145</v>
          </cell>
          <cell r="G81">
            <v>128</v>
          </cell>
          <cell r="H81">
            <v>0</v>
          </cell>
          <cell r="I81">
            <v>0</v>
          </cell>
        </row>
        <row r="82">
          <cell r="B82">
            <v>18462</v>
          </cell>
          <cell r="C82">
            <v>50</v>
          </cell>
          <cell r="D82">
            <v>1244</v>
          </cell>
          <cell r="E82">
            <v>1178</v>
          </cell>
          <cell r="F82">
            <v>6850</v>
          </cell>
          <cell r="G82">
            <v>8491</v>
          </cell>
          <cell r="H82">
            <v>1183</v>
          </cell>
          <cell r="I82">
            <v>990</v>
          </cell>
        </row>
        <row r="83">
          <cell r="B83">
            <v>331</v>
          </cell>
          <cell r="C83">
            <v>1514</v>
          </cell>
          <cell r="E83">
            <v>787</v>
          </cell>
          <cell r="F83">
            <v>1309</v>
          </cell>
          <cell r="G83">
            <v>51</v>
          </cell>
          <cell r="H83">
            <v>1</v>
          </cell>
          <cell r="I83">
            <v>1611</v>
          </cell>
        </row>
        <row r="84">
          <cell r="B84">
            <v>463</v>
          </cell>
          <cell r="C84">
            <v>544</v>
          </cell>
          <cell r="D84">
            <v>3436</v>
          </cell>
          <cell r="E84">
            <v>941</v>
          </cell>
          <cell r="F84">
            <v>215</v>
          </cell>
          <cell r="G84">
            <v>1829</v>
          </cell>
          <cell r="H84">
            <v>275</v>
          </cell>
          <cell r="I84">
            <v>214</v>
          </cell>
        </row>
        <row r="85">
          <cell r="B85">
            <v>20</v>
          </cell>
          <cell r="C85">
            <v>0</v>
          </cell>
          <cell r="D85">
            <v>220</v>
          </cell>
          <cell r="E85">
            <v>0</v>
          </cell>
          <cell r="F85">
            <v>0</v>
          </cell>
          <cell r="G85">
            <v>198</v>
          </cell>
          <cell r="H85">
            <v>0</v>
          </cell>
          <cell r="I85">
            <v>30</v>
          </cell>
        </row>
        <row r="86">
          <cell r="B86">
            <v>1810</v>
          </cell>
          <cell r="C86">
            <v>3591</v>
          </cell>
          <cell r="D86">
            <v>0</v>
          </cell>
          <cell r="E86">
            <v>3643</v>
          </cell>
          <cell r="F86">
            <v>18375</v>
          </cell>
          <cell r="G86">
            <v>1224</v>
          </cell>
          <cell r="H86">
            <v>26</v>
          </cell>
          <cell r="I86">
            <v>7072</v>
          </cell>
        </row>
        <row r="87">
          <cell r="B87">
            <v>158</v>
          </cell>
          <cell r="C87">
            <v>13642</v>
          </cell>
          <cell r="D87">
            <v>0</v>
          </cell>
          <cell r="E87">
            <v>85</v>
          </cell>
          <cell r="F87">
            <v>400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1719</v>
          </cell>
          <cell r="C88">
            <v>20</v>
          </cell>
          <cell r="D88">
            <v>0</v>
          </cell>
          <cell r="E88">
            <v>98</v>
          </cell>
          <cell r="F88">
            <v>805</v>
          </cell>
          <cell r="G88">
            <v>2491</v>
          </cell>
          <cell r="H88">
            <v>0</v>
          </cell>
          <cell r="I88">
            <v>409</v>
          </cell>
        </row>
        <row r="89">
          <cell r="B89">
            <v>27773</v>
          </cell>
          <cell r="C89">
            <v>6955</v>
          </cell>
          <cell r="D89">
            <v>148082</v>
          </cell>
          <cell r="E89">
            <v>3609</v>
          </cell>
          <cell r="F89">
            <v>15591</v>
          </cell>
          <cell r="G89">
            <v>60018</v>
          </cell>
          <cell r="H89">
            <v>23019</v>
          </cell>
          <cell r="I89">
            <v>986</v>
          </cell>
        </row>
        <row r="90">
          <cell r="B90">
            <v>152134</v>
          </cell>
          <cell r="C90">
            <v>150911</v>
          </cell>
          <cell r="D90">
            <v>11332</v>
          </cell>
          <cell r="E90">
            <v>218626</v>
          </cell>
          <cell r="F90">
            <v>19917</v>
          </cell>
          <cell r="G90">
            <v>62763</v>
          </cell>
          <cell r="H90">
            <v>26557</v>
          </cell>
          <cell r="I90">
            <v>1531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56">
          <cell r="B56">
            <v>434</v>
          </cell>
          <cell r="C56">
            <v>2382</v>
          </cell>
          <cell r="D56">
            <v>30430</v>
          </cell>
          <cell r="E56">
            <v>0</v>
          </cell>
          <cell r="F56">
            <v>3340</v>
          </cell>
          <cell r="G56">
            <v>0</v>
          </cell>
          <cell r="H56">
            <v>2790</v>
          </cell>
          <cell r="I56">
            <v>2610</v>
          </cell>
        </row>
        <row r="57">
          <cell r="B57">
            <v>379</v>
          </cell>
          <cell r="C57">
            <v>1152</v>
          </cell>
          <cell r="D57">
            <v>1700</v>
          </cell>
          <cell r="E57">
            <v>1878</v>
          </cell>
          <cell r="F57">
            <v>2950</v>
          </cell>
          <cell r="G57">
            <v>3033</v>
          </cell>
          <cell r="H57">
            <v>36325</v>
          </cell>
          <cell r="I57">
            <v>831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2230</v>
          </cell>
          <cell r="H58">
            <v>0</v>
          </cell>
          <cell r="I58">
            <v>0</v>
          </cell>
        </row>
        <row r="59">
          <cell r="B59">
            <v>1520</v>
          </cell>
          <cell r="C59">
            <v>71790</v>
          </cell>
          <cell r="D59">
            <v>380</v>
          </cell>
          <cell r="E59">
            <v>1130</v>
          </cell>
          <cell r="F59">
            <v>8620</v>
          </cell>
          <cell r="G59">
            <v>4200</v>
          </cell>
          <cell r="H59">
            <v>640</v>
          </cell>
          <cell r="I59">
            <v>29730</v>
          </cell>
        </row>
        <row r="60">
          <cell r="B60">
            <v>0</v>
          </cell>
          <cell r="C60">
            <v>149</v>
          </cell>
          <cell r="D60">
            <v>243</v>
          </cell>
          <cell r="E60">
            <v>0</v>
          </cell>
          <cell r="F60">
            <v>10</v>
          </cell>
          <cell r="G60">
            <v>0</v>
          </cell>
          <cell r="H60">
            <v>406</v>
          </cell>
          <cell r="I60">
            <v>43</v>
          </cell>
        </row>
        <row r="61">
          <cell r="B61">
            <v>212</v>
          </cell>
          <cell r="C61">
            <v>95</v>
          </cell>
          <cell r="D61">
            <v>66</v>
          </cell>
          <cell r="E61">
            <v>353</v>
          </cell>
          <cell r="F61">
            <v>1142</v>
          </cell>
          <cell r="G61">
            <v>1443</v>
          </cell>
          <cell r="H61">
            <v>5606</v>
          </cell>
          <cell r="I61">
            <v>2023</v>
          </cell>
        </row>
        <row r="62">
          <cell r="B62">
            <v>60</v>
          </cell>
          <cell r="C62">
            <v>127</v>
          </cell>
          <cell r="D62">
            <v>130</v>
          </cell>
          <cell r="E62">
            <v>14</v>
          </cell>
          <cell r="F62">
            <v>150</v>
          </cell>
          <cell r="G62">
            <v>5089</v>
          </cell>
          <cell r="H62">
            <v>1696</v>
          </cell>
          <cell r="I62">
            <v>215</v>
          </cell>
        </row>
        <row r="63">
          <cell r="B63">
            <v>90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315</v>
          </cell>
          <cell r="H63">
            <v>62</v>
          </cell>
          <cell r="I63">
            <v>0</v>
          </cell>
        </row>
        <row r="64">
          <cell r="B64">
            <v>2137</v>
          </cell>
          <cell r="C64">
            <v>1628</v>
          </cell>
          <cell r="D64">
            <v>2832</v>
          </cell>
          <cell r="E64">
            <v>639</v>
          </cell>
          <cell r="F64">
            <v>8076</v>
          </cell>
          <cell r="G64">
            <v>35150</v>
          </cell>
          <cell r="H64">
            <v>24145</v>
          </cell>
          <cell r="I64">
            <v>2331</v>
          </cell>
        </row>
        <row r="65">
          <cell r="B65">
            <v>473</v>
          </cell>
          <cell r="C65">
            <v>403</v>
          </cell>
          <cell r="D65">
            <v>263</v>
          </cell>
          <cell r="E65">
            <v>2929</v>
          </cell>
          <cell r="F65">
            <v>960</v>
          </cell>
          <cell r="G65">
            <v>380</v>
          </cell>
          <cell r="H65">
            <v>3731</v>
          </cell>
          <cell r="I65">
            <v>704</v>
          </cell>
        </row>
        <row r="66">
          <cell r="B66">
            <v>10</v>
          </cell>
          <cell r="C66">
            <v>4679</v>
          </cell>
          <cell r="D66">
            <v>45</v>
          </cell>
          <cell r="E66">
            <v>39</v>
          </cell>
          <cell r="F66">
            <v>2280</v>
          </cell>
          <cell r="G66">
            <v>569</v>
          </cell>
          <cell r="H66">
            <v>281</v>
          </cell>
          <cell r="I66">
            <v>842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1756</v>
          </cell>
          <cell r="F67">
            <v>160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275</v>
          </cell>
          <cell r="C68">
            <v>1182</v>
          </cell>
          <cell r="D68">
            <v>132</v>
          </cell>
          <cell r="E68">
            <v>306</v>
          </cell>
          <cell r="F68">
            <v>3300</v>
          </cell>
          <cell r="G68">
            <v>874</v>
          </cell>
          <cell r="H68">
            <v>223</v>
          </cell>
          <cell r="I68">
            <v>517</v>
          </cell>
        </row>
        <row r="69">
          <cell r="B69">
            <v>1644</v>
          </cell>
          <cell r="C69">
            <v>4399</v>
          </cell>
          <cell r="D69">
            <v>2499</v>
          </cell>
          <cell r="E69">
            <v>7354</v>
          </cell>
          <cell r="F69">
            <v>3818</v>
          </cell>
          <cell r="G69">
            <v>1220</v>
          </cell>
          <cell r="H69">
            <v>2521</v>
          </cell>
          <cell r="I69">
            <v>1065</v>
          </cell>
        </row>
        <row r="70">
          <cell r="B70">
            <v>953</v>
          </cell>
          <cell r="C70">
            <v>298</v>
          </cell>
          <cell r="D70">
            <v>5417</v>
          </cell>
          <cell r="E70">
            <v>1303</v>
          </cell>
          <cell r="F70">
            <v>968</v>
          </cell>
          <cell r="G70">
            <v>753</v>
          </cell>
          <cell r="H70">
            <v>416</v>
          </cell>
          <cell r="I70">
            <v>250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2829</v>
          </cell>
          <cell r="C72">
            <v>1382</v>
          </cell>
          <cell r="D72">
            <v>818</v>
          </cell>
          <cell r="E72">
            <v>1290</v>
          </cell>
          <cell r="F72">
            <v>2756</v>
          </cell>
          <cell r="G72">
            <v>1789</v>
          </cell>
          <cell r="H72">
            <v>913</v>
          </cell>
          <cell r="I72">
            <v>1046</v>
          </cell>
        </row>
        <row r="73">
          <cell r="B73">
            <v>2436</v>
          </cell>
          <cell r="C73">
            <v>130</v>
          </cell>
          <cell r="D73">
            <v>572</v>
          </cell>
          <cell r="E73">
            <v>1391</v>
          </cell>
          <cell r="F73">
            <v>192</v>
          </cell>
          <cell r="G73">
            <v>385</v>
          </cell>
          <cell r="H73">
            <v>185</v>
          </cell>
          <cell r="I73">
            <v>50</v>
          </cell>
        </row>
        <row r="74">
          <cell r="B74">
            <v>28</v>
          </cell>
          <cell r="C74">
            <v>0</v>
          </cell>
          <cell r="D74">
            <v>733</v>
          </cell>
          <cell r="E74">
            <v>0</v>
          </cell>
          <cell r="F74">
            <v>93</v>
          </cell>
          <cell r="G74">
            <v>82</v>
          </cell>
          <cell r="H74">
            <v>29</v>
          </cell>
          <cell r="I74">
            <v>5</v>
          </cell>
        </row>
        <row r="75">
          <cell r="B75">
            <v>113</v>
          </cell>
          <cell r="C75">
            <v>101</v>
          </cell>
          <cell r="D75">
            <v>104</v>
          </cell>
          <cell r="E75">
            <v>264</v>
          </cell>
          <cell r="F75">
            <v>265</v>
          </cell>
          <cell r="G75">
            <v>129</v>
          </cell>
          <cell r="H75">
            <v>55</v>
          </cell>
          <cell r="I75">
            <v>29</v>
          </cell>
        </row>
        <row r="76">
          <cell r="B76">
            <v>0</v>
          </cell>
          <cell r="C76">
            <v>6</v>
          </cell>
          <cell r="D76">
            <v>0</v>
          </cell>
          <cell r="E76">
            <v>316</v>
          </cell>
          <cell r="F76">
            <v>165</v>
          </cell>
          <cell r="G76">
            <v>109</v>
          </cell>
          <cell r="H76">
            <v>14</v>
          </cell>
          <cell r="I76">
            <v>20</v>
          </cell>
        </row>
        <row r="77">
          <cell r="B77">
            <v>0</v>
          </cell>
          <cell r="C77">
            <v>0</v>
          </cell>
          <cell r="D77">
            <v>485</v>
          </cell>
          <cell r="E77">
            <v>6663</v>
          </cell>
          <cell r="F77">
            <v>45</v>
          </cell>
          <cell r="G77">
            <v>458</v>
          </cell>
          <cell r="H77">
            <v>153</v>
          </cell>
          <cell r="I77">
            <v>3</v>
          </cell>
        </row>
        <row r="78">
          <cell r="B78">
            <v>359</v>
          </cell>
          <cell r="C78">
            <v>24</v>
          </cell>
          <cell r="D78">
            <v>112</v>
          </cell>
          <cell r="E78">
            <v>316</v>
          </cell>
          <cell r="F78">
            <v>725</v>
          </cell>
          <cell r="G78">
            <v>90</v>
          </cell>
          <cell r="H78">
            <v>141</v>
          </cell>
          <cell r="I78">
            <v>20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19</v>
          </cell>
          <cell r="D80">
            <v>0</v>
          </cell>
          <cell r="E80">
            <v>0</v>
          </cell>
          <cell r="F80">
            <v>150</v>
          </cell>
          <cell r="G80">
            <v>99</v>
          </cell>
          <cell r="H80">
            <v>0</v>
          </cell>
          <cell r="I80">
            <v>0</v>
          </cell>
        </row>
        <row r="81">
          <cell r="B81">
            <v>8567</v>
          </cell>
          <cell r="C81">
            <v>65</v>
          </cell>
          <cell r="D81">
            <v>1130</v>
          </cell>
          <cell r="E81">
            <v>1048</v>
          </cell>
          <cell r="F81">
            <v>5675</v>
          </cell>
          <cell r="G81">
            <v>3811</v>
          </cell>
          <cell r="H81">
            <v>469</v>
          </cell>
          <cell r="I81">
            <v>1349</v>
          </cell>
        </row>
        <row r="82">
          <cell r="B82">
            <v>354</v>
          </cell>
          <cell r="C82">
            <v>1267</v>
          </cell>
          <cell r="D82">
            <v>12</v>
          </cell>
          <cell r="E82">
            <v>481</v>
          </cell>
          <cell r="F82">
            <v>1675</v>
          </cell>
          <cell r="G82">
            <v>108</v>
          </cell>
          <cell r="H82">
            <v>1</v>
          </cell>
          <cell r="I82">
            <v>2365</v>
          </cell>
        </row>
        <row r="83">
          <cell r="B83">
            <v>467</v>
          </cell>
          <cell r="C83">
            <v>768</v>
          </cell>
          <cell r="D83">
            <v>3973</v>
          </cell>
          <cell r="E83">
            <v>1601</v>
          </cell>
          <cell r="F83">
            <v>247</v>
          </cell>
          <cell r="G83">
            <v>1822</v>
          </cell>
          <cell r="H83">
            <v>204</v>
          </cell>
          <cell r="I83">
            <v>282</v>
          </cell>
        </row>
        <row r="84">
          <cell r="B84">
            <v>0</v>
          </cell>
          <cell r="C84">
            <v>0</v>
          </cell>
          <cell r="D84">
            <v>305</v>
          </cell>
          <cell r="E84">
            <v>0</v>
          </cell>
          <cell r="F84">
            <v>0</v>
          </cell>
          <cell r="G84">
            <v>516</v>
          </cell>
          <cell r="H84">
            <v>0</v>
          </cell>
          <cell r="I84">
            <v>430</v>
          </cell>
        </row>
        <row r="85">
          <cell r="B85">
            <v>5069</v>
          </cell>
          <cell r="C85">
            <v>4612</v>
          </cell>
          <cell r="D85">
            <v>323</v>
          </cell>
          <cell r="E85">
            <v>2877</v>
          </cell>
          <cell r="F85">
            <v>20770</v>
          </cell>
          <cell r="G85">
            <v>1071</v>
          </cell>
          <cell r="H85">
            <v>36</v>
          </cell>
          <cell r="I85">
            <v>16013</v>
          </cell>
        </row>
        <row r="86">
          <cell r="B86">
            <v>85</v>
          </cell>
          <cell r="C86">
            <v>12451</v>
          </cell>
          <cell r="D86">
            <v>0</v>
          </cell>
          <cell r="E86">
            <v>0</v>
          </cell>
          <cell r="F86">
            <v>190</v>
          </cell>
          <cell r="G86">
            <v>0</v>
          </cell>
          <cell r="H86">
            <v>0</v>
          </cell>
          <cell r="I86">
            <v>5</v>
          </cell>
        </row>
        <row r="87">
          <cell r="B87">
            <v>0</v>
          </cell>
          <cell r="C87">
            <v>15</v>
          </cell>
          <cell r="D87">
            <v>0</v>
          </cell>
          <cell r="E87">
            <v>23</v>
          </cell>
          <cell r="F87">
            <v>1264</v>
          </cell>
          <cell r="G87">
            <v>2369</v>
          </cell>
          <cell r="H87">
            <v>14</v>
          </cell>
          <cell r="I87">
            <v>1062</v>
          </cell>
        </row>
        <row r="88">
          <cell r="B88">
            <v>27736</v>
          </cell>
          <cell r="C88">
            <v>7080</v>
          </cell>
          <cell r="D88">
            <v>148114</v>
          </cell>
          <cell r="E88">
            <v>3862</v>
          </cell>
          <cell r="F88">
            <v>15337</v>
          </cell>
          <cell r="G88">
            <v>60756</v>
          </cell>
          <cell r="H88">
            <v>23314</v>
          </cell>
          <cell r="I88">
            <v>1263</v>
          </cell>
        </row>
        <row r="89">
          <cell r="B89">
            <v>155741</v>
          </cell>
          <cell r="C89">
            <v>151170</v>
          </cell>
          <cell r="D89">
            <v>11072</v>
          </cell>
          <cell r="E89">
            <v>213873</v>
          </cell>
          <cell r="F89">
            <v>19805</v>
          </cell>
          <cell r="G89">
            <v>65879</v>
          </cell>
          <cell r="H89">
            <v>23939</v>
          </cell>
          <cell r="I89">
            <v>1711</v>
          </cell>
        </row>
      </sheetData>
      <sheetData sheetId="3">
        <row r="56">
          <cell r="B56">
            <v>0</v>
          </cell>
          <cell r="C56">
            <v>625</v>
          </cell>
          <cell r="D56">
            <v>1353</v>
          </cell>
          <cell r="E56">
            <v>0</v>
          </cell>
          <cell r="F56">
            <v>788</v>
          </cell>
          <cell r="G56">
            <v>0</v>
          </cell>
          <cell r="H56">
            <v>0</v>
          </cell>
          <cell r="I56">
            <v>10</v>
          </cell>
        </row>
        <row r="57">
          <cell r="B57">
            <v>886</v>
          </cell>
          <cell r="C57">
            <v>1044</v>
          </cell>
          <cell r="D57">
            <v>820</v>
          </cell>
          <cell r="E57">
            <v>2118</v>
          </cell>
          <cell r="F57">
            <v>3302</v>
          </cell>
          <cell r="G57">
            <v>2808</v>
          </cell>
          <cell r="H57">
            <v>4500</v>
          </cell>
          <cell r="I57">
            <v>1206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1200</v>
          </cell>
          <cell r="H58">
            <v>0</v>
          </cell>
          <cell r="I58">
            <v>0</v>
          </cell>
        </row>
        <row r="59">
          <cell r="B59">
            <v>1522</v>
          </cell>
          <cell r="C59">
            <v>71795</v>
          </cell>
          <cell r="D59">
            <v>382</v>
          </cell>
          <cell r="E59">
            <v>1128</v>
          </cell>
          <cell r="F59">
            <v>8618</v>
          </cell>
          <cell r="G59">
            <v>4195</v>
          </cell>
          <cell r="H59">
            <v>642</v>
          </cell>
          <cell r="I59">
            <v>29732</v>
          </cell>
        </row>
        <row r="60">
          <cell r="B60">
            <v>0</v>
          </cell>
          <cell r="C60">
            <v>0</v>
          </cell>
          <cell r="D60">
            <v>36</v>
          </cell>
          <cell r="E60">
            <v>0</v>
          </cell>
          <cell r="F60">
            <v>10</v>
          </cell>
          <cell r="G60">
            <v>0</v>
          </cell>
          <cell r="H60">
            <v>251</v>
          </cell>
          <cell r="I60">
            <v>135</v>
          </cell>
        </row>
        <row r="61">
          <cell r="B61">
            <v>159</v>
          </cell>
          <cell r="C61">
            <v>468</v>
          </cell>
          <cell r="D61">
            <v>1423</v>
          </cell>
          <cell r="E61">
            <v>1602</v>
          </cell>
          <cell r="F61">
            <v>4209</v>
          </cell>
          <cell r="G61">
            <v>1030</v>
          </cell>
          <cell r="H61">
            <v>125665</v>
          </cell>
          <cell r="I61">
            <v>14277</v>
          </cell>
        </row>
        <row r="62">
          <cell r="B62">
            <v>43</v>
          </cell>
          <cell r="C62">
            <v>103</v>
          </cell>
          <cell r="D62">
            <v>489</v>
          </cell>
          <cell r="E62">
            <v>0</v>
          </cell>
          <cell r="F62">
            <v>130</v>
          </cell>
          <cell r="G62">
            <v>3497</v>
          </cell>
          <cell r="H62">
            <v>10148</v>
          </cell>
          <cell r="I62">
            <v>1650</v>
          </cell>
        </row>
        <row r="63">
          <cell r="B63">
            <v>10</v>
          </cell>
          <cell r="C63">
            <v>0</v>
          </cell>
          <cell r="D63">
            <v>0</v>
          </cell>
          <cell r="E63">
            <v>0</v>
          </cell>
          <cell r="F63">
            <v>35</v>
          </cell>
          <cell r="G63">
            <v>5</v>
          </cell>
          <cell r="H63">
            <v>185</v>
          </cell>
          <cell r="I63">
            <v>0</v>
          </cell>
        </row>
        <row r="64">
          <cell r="B64">
            <v>2065</v>
          </cell>
          <cell r="C64">
            <v>1550</v>
          </cell>
          <cell r="D64">
            <v>2926</v>
          </cell>
          <cell r="E64">
            <v>986</v>
          </cell>
          <cell r="F64">
            <v>5315</v>
          </cell>
          <cell r="G64">
            <v>46865</v>
          </cell>
          <cell r="H64">
            <v>9899</v>
          </cell>
          <cell r="I64">
            <v>2121</v>
          </cell>
        </row>
        <row r="65">
          <cell r="B65">
            <v>668</v>
          </cell>
          <cell r="C65">
            <v>1534</v>
          </cell>
          <cell r="D65">
            <v>315</v>
          </cell>
          <cell r="E65">
            <v>3160</v>
          </cell>
          <cell r="F65">
            <v>1081</v>
          </cell>
          <cell r="G65">
            <v>436</v>
          </cell>
          <cell r="H65">
            <v>888</v>
          </cell>
          <cell r="I65">
            <v>615</v>
          </cell>
        </row>
        <row r="66">
          <cell r="B66">
            <v>0</v>
          </cell>
          <cell r="C66">
            <v>4898</v>
          </cell>
          <cell r="D66">
            <v>50</v>
          </cell>
          <cell r="E66">
            <v>145</v>
          </cell>
          <cell r="F66">
            <v>3760</v>
          </cell>
          <cell r="G66">
            <v>498</v>
          </cell>
          <cell r="H66">
            <v>105</v>
          </cell>
          <cell r="I66">
            <v>1272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3256</v>
          </cell>
          <cell r="F67">
            <v>100</v>
          </cell>
          <cell r="G67">
            <v>284</v>
          </cell>
          <cell r="H67">
            <v>24</v>
          </cell>
          <cell r="I67">
            <v>0</v>
          </cell>
        </row>
        <row r="68">
          <cell r="B68">
            <v>180</v>
          </cell>
          <cell r="C68">
            <v>3046</v>
          </cell>
          <cell r="D68">
            <v>116</v>
          </cell>
          <cell r="E68">
            <v>419</v>
          </cell>
          <cell r="F68">
            <v>4684</v>
          </cell>
          <cell r="G68">
            <v>919</v>
          </cell>
          <cell r="H68">
            <v>122</v>
          </cell>
          <cell r="I68">
            <v>537</v>
          </cell>
        </row>
        <row r="69">
          <cell r="B69">
            <v>2132</v>
          </cell>
          <cell r="C69">
            <v>2754</v>
          </cell>
          <cell r="D69">
            <v>3170</v>
          </cell>
          <cell r="E69">
            <v>9563</v>
          </cell>
          <cell r="F69">
            <v>7531</v>
          </cell>
          <cell r="G69">
            <v>1129</v>
          </cell>
          <cell r="H69">
            <v>2563</v>
          </cell>
          <cell r="I69">
            <v>1421</v>
          </cell>
        </row>
        <row r="70">
          <cell r="B70">
            <v>1608</v>
          </cell>
          <cell r="C70">
            <v>487</v>
          </cell>
          <cell r="D70">
            <v>5845</v>
          </cell>
          <cell r="E70">
            <v>1535</v>
          </cell>
          <cell r="F70">
            <v>821</v>
          </cell>
          <cell r="G70">
            <v>948</v>
          </cell>
          <cell r="H70">
            <v>390</v>
          </cell>
          <cell r="I70">
            <v>312</v>
          </cell>
        </row>
        <row r="71"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2968</v>
          </cell>
          <cell r="C72">
            <v>1340</v>
          </cell>
          <cell r="D72">
            <v>1237</v>
          </cell>
          <cell r="E72">
            <v>1066</v>
          </cell>
          <cell r="F72">
            <v>4584</v>
          </cell>
          <cell r="G72">
            <v>2020</v>
          </cell>
          <cell r="H72">
            <v>565</v>
          </cell>
          <cell r="I72">
            <v>1230</v>
          </cell>
        </row>
        <row r="73">
          <cell r="B73">
            <v>2454</v>
          </cell>
          <cell r="C73">
            <v>113</v>
          </cell>
          <cell r="D73">
            <v>1068</v>
          </cell>
          <cell r="E73">
            <v>2019</v>
          </cell>
          <cell r="F73">
            <v>239</v>
          </cell>
          <cell r="G73">
            <v>1657</v>
          </cell>
          <cell r="H73">
            <v>234</v>
          </cell>
          <cell r="I73">
            <v>50</v>
          </cell>
        </row>
        <row r="74">
          <cell r="B74">
            <v>65</v>
          </cell>
          <cell r="C74">
            <v>13</v>
          </cell>
          <cell r="D74">
            <v>981</v>
          </cell>
          <cell r="E74">
            <v>5</v>
          </cell>
          <cell r="F74">
            <v>439</v>
          </cell>
          <cell r="G74">
            <v>873</v>
          </cell>
          <cell r="H74">
            <v>724</v>
          </cell>
          <cell r="I74">
            <v>0</v>
          </cell>
        </row>
        <row r="75">
          <cell r="B75">
            <v>181</v>
          </cell>
          <cell r="C75">
            <v>75</v>
          </cell>
          <cell r="D75">
            <v>47</v>
          </cell>
          <cell r="E75">
            <v>404</v>
          </cell>
          <cell r="F75">
            <v>547</v>
          </cell>
          <cell r="G75">
            <v>43</v>
          </cell>
          <cell r="H75">
            <v>85</v>
          </cell>
          <cell r="I75">
            <v>20</v>
          </cell>
        </row>
        <row r="76">
          <cell r="B76">
            <v>0</v>
          </cell>
          <cell r="C76">
            <v>10</v>
          </cell>
          <cell r="D76">
            <v>0</v>
          </cell>
          <cell r="E76">
            <v>416</v>
          </cell>
          <cell r="F76">
            <v>380</v>
          </cell>
          <cell r="G76">
            <v>164</v>
          </cell>
          <cell r="H76">
            <v>8</v>
          </cell>
          <cell r="I76">
            <v>63</v>
          </cell>
        </row>
        <row r="77">
          <cell r="B77">
            <v>9</v>
          </cell>
          <cell r="C77">
            <v>0</v>
          </cell>
          <cell r="D77">
            <v>80</v>
          </cell>
          <cell r="E77">
            <v>9774</v>
          </cell>
          <cell r="F77">
            <v>123</v>
          </cell>
          <cell r="G77">
            <v>215</v>
          </cell>
          <cell r="H77">
            <v>125</v>
          </cell>
          <cell r="I77">
            <v>0</v>
          </cell>
        </row>
        <row r="78">
          <cell r="B78">
            <v>446</v>
          </cell>
          <cell r="C78">
            <v>33</v>
          </cell>
          <cell r="D78">
            <v>116</v>
          </cell>
          <cell r="E78">
            <v>628</v>
          </cell>
          <cell r="F78">
            <v>730</v>
          </cell>
          <cell r="G78">
            <v>60</v>
          </cell>
          <cell r="H78">
            <v>296</v>
          </cell>
          <cell r="I78">
            <v>7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1</v>
          </cell>
          <cell r="D80">
            <v>0</v>
          </cell>
          <cell r="E80">
            <v>323</v>
          </cell>
          <cell r="F80">
            <v>110</v>
          </cell>
          <cell r="G80">
            <v>125</v>
          </cell>
          <cell r="H80">
            <v>0</v>
          </cell>
          <cell r="I80">
            <v>0</v>
          </cell>
        </row>
        <row r="81">
          <cell r="B81">
            <v>8802</v>
          </cell>
          <cell r="C81">
            <v>14</v>
          </cell>
          <cell r="D81">
            <v>20</v>
          </cell>
          <cell r="E81">
            <v>0</v>
          </cell>
          <cell r="F81">
            <v>23033</v>
          </cell>
          <cell r="G81">
            <v>6921</v>
          </cell>
          <cell r="H81">
            <v>166</v>
          </cell>
          <cell r="I81">
            <v>965</v>
          </cell>
        </row>
        <row r="82">
          <cell r="B82">
            <v>50</v>
          </cell>
          <cell r="C82">
            <v>2568</v>
          </cell>
          <cell r="D82">
            <v>10</v>
          </cell>
          <cell r="E82">
            <v>563</v>
          </cell>
          <cell r="F82">
            <v>976</v>
          </cell>
          <cell r="G82">
            <v>73</v>
          </cell>
          <cell r="H82">
            <v>1</v>
          </cell>
          <cell r="I82">
            <v>2872</v>
          </cell>
        </row>
        <row r="83">
          <cell r="B83">
            <v>422</v>
          </cell>
          <cell r="C83">
            <v>808</v>
          </cell>
          <cell r="D83">
            <v>4022</v>
          </cell>
          <cell r="E83">
            <v>1242</v>
          </cell>
          <cell r="F83">
            <v>315</v>
          </cell>
          <cell r="G83">
            <v>1856</v>
          </cell>
          <cell r="H83">
            <v>200</v>
          </cell>
          <cell r="I83">
            <v>403</v>
          </cell>
        </row>
        <row r="84">
          <cell r="B84">
            <v>80</v>
          </cell>
          <cell r="C84">
            <v>0</v>
          </cell>
          <cell r="D84">
            <v>346</v>
          </cell>
          <cell r="E84">
            <v>0</v>
          </cell>
          <cell r="F84">
            <v>0</v>
          </cell>
          <cell r="G84">
            <v>413</v>
          </cell>
          <cell r="H84">
            <v>315</v>
          </cell>
          <cell r="I84">
            <v>300</v>
          </cell>
        </row>
        <row r="85">
          <cell r="B85">
            <v>6900</v>
          </cell>
          <cell r="C85">
            <v>4857</v>
          </cell>
          <cell r="D85">
            <v>100</v>
          </cell>
          <cell r="E85">
            <v>2536</v>
          </cell>
          <cell r="F85">
            <v>20270</v>
          </cell>
          <cell r="G85">
            <v>1186</v>
          </cell>
          <cell r="H85">
            <v>57</v>
          </cell>
          <cell r="I85">
            <v>24908</v>
          </cell>
        </row>
        <row r="86">
          <cell r="B86">
            <v>260</v>
          </cell>
          <cell r="C86">
            <v>11334</v>
          </cell>
          <cell r="D86">
            <v>0</v>
          </cell>
          <cell r="E86">
            <v>10</v>
          </cell>
          <cell r="F86">
            <v>692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0</v>
          </cell>
          <cell r="C87">
            <v>8</v>
          </cell>
          <cell r="D87">
            <v>0</v>
          </cell>
          <cell r="E87">
            <v>37</v>
          </cell>
          <cell r="F87">
            <v>1891</v>
          </cell>
          <cell r="G87">
            <v>4344</v>
          </cell>
          <cell r="H87">
            <v>20</v>
          </cell>
          <cell r="I87">
            <v>1145</v>
          </cell>
        </row>
        <row r="88">
          <cell r="B88">
            <v>25156</v>
          </cell>
          <cell r="C88">
            <v>7234</v>
          </cell>
          <cell r="D88">
            <v>148763</v>
          </cell>
          <cell r="E88">
            <v>4083</v>
          </cell>
          <cell r="F88">
            <v>13979</v>
          </cell>
          <cell r="G88">
            <v>63425</v>
          </cell>
          <cell r="H88">
            <v>20439</v>
          </cell>
          <cell r="I88">
            <v>679</v>
          </cell>
        </row>
        <row r="89">
          <cell r="B89">
            <v>155870</v>
          </cell>
          <cell r="C89">
            <v>151494</v>
          </cell>
          <cell r="D89">
            <v>15134</v>
          </cell>
          <cell r="E89">
            <v>220271</v>
          </cell>
          <cell r="F89">
            <v>18546</v>
          </cell>
          <cell r="G89">
            <v>73770</v>
          </cell>
          <cell r="H89">
            <v>26655</v>
          </cell>
          <cell r="I89">
            <v>1832</v>
          </cell>
        </row>
      </sheetData>
      <sheetData sheetId="4">
        <row r="56">
          <cell r="B56">
            <v>0</v>
          </cell>
          <cell r="C56">
            <v>26133</v>
          </cell>
          <cell r="D56">
            <v>144</v>
          </cell>
          <cell r="E56">
            <v>10515</v>
          </cell>
          <cell r="F56">
            <v>300</v>
          </cell>
          <cell r="G56">
            <v>0</v>
          </cell>
          <cell r="H56">
            <v>0</v>
          </cell>
          <cell r="I56">
            <v>115</v>
          </cell>
        </row>
        <row r="57">
          <cell r="B57">
            <v>1482</v>
          </cell>
          <cell r="C57">
            <v>1186</v>
          </cell>
          <cell r="D57">
            <v>1575</v>
          </cell>
          <cell r="E57">
            <v>1570</v>
          </cell>
          <cell r="F57">
            <v>3226</v>
          </cell>
          <cell r="G57">
            <v>911</v>
          </cell>
          <cell r="H57">
            <v>1403</v>
          </cell>
          <cell r="I57">
            <v>940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1350</v>
          </cell>
          <cell r="H58">
            <v>0</v>
          </cell>
          <cell r="I58">
            <v>0</v>
          </cell>
        </row>
        <row r="59">
          <cell r="B59">
            <v>1522</v>
          </cell>
          <cell r="C59">
            <v>71795</v>
          </cell>
          <cell r="D59">
            <v>380</v>
          </cell>
          <cell r="E59">
            <v>1120</v>
          </cell>
          <cell r="F59">
            <v>8618</v>
          </cell>
          <cell r="G59">
            <v>4195</v>
          </cell>
          <cell r="H59">
            <v>640</v>
          </cell>
          <cell r="I59">
            <v>29732</v>
          </cell>
        </row>
        <row r="60">
          <cell r="B60">
            <v>0</v>
          </cell>
          <cell r="C60">
            <v>0</v>
          </cell>
          <cell r="D60">
            <v>4</v>
          </cell>
          <cell r="E60">
            <v>0</v>
          </cell>
          <cell r="F60">
            <v>0</v>
          </cell>
          <cell r="G60">
            <v>15</v>
          </cell>
          <cell r="H60">
            <v>398</v>
          </cell>
          <cell r="I60">
            <v>200</v>
          </cell>
        </row>
        <row r="61">
          <cell r="B61">
            <v>1318</v>
          </cell>
          <cell r="C61">
            <v>518</v>
          </cell>
          <cell r="D61">
            <v>1169</v>
          </cell>
          <cell r="E61">
            <v>2845</v>
          </cell>
          <cell r="F61">
            <v>2210</v>
          </cell>
          <cell r="G61">
            <v>2022</v>
          </cell>
          <cell r="H61">
            <v>34967</v>
          </cell>
          <cell r="I61">
            <v>10107</v>
          </cell>
        </row>
        <row r="62">
          <cell r="B62">
            <v>64</v>
          </cell>
          <cell r="C62">
            <v>104</v>
          </cell>
          <cell r="D62">
            <v>419</v>
          </cell>
          <cell r="E62">
            <v>17</v>
          </cell>
          <cell r="F62">
            <v>134</v>
          </cell>
          <cell r="G62">
            <v>11751</v>
          </cell>
          <cell r="H62">
            <v>8215</v>
          </cell>
          <cell r="I62">
            <v>1611</v>
          </cell>
        </row>
        <row r="63">
          <cell r="B63">
            <v>8</v>
          </cell>
          <cell r="C63">
            <v>0</v>
          </cell>
          <cell r="D63">
            <v>0</v>
          </cell>
          <cell r="E63">
            <v>0</v>
          </cell>
          <cell r="F63">
            <v>50</v>
          </cell>
          <cell r="G63">
            <v>87</v>
          </cell>
          <cell r="H63">
            <v>96</v>
          </cell>
          <cell r="I63">
            <v>0</v>
          </cell>
        </row>
        <row r="64">
          <cell r="B64">
            <v>2329</v>
          </cell>
          <cell r="C64">
            <v>864</v>
          </cell>
          <cell r="D64">
            <v>2765</v>
          </cell>
          <cell r="E64">
            <v>535</v>
          </cell>
          <cell r="F64">
            <v>4170</v>
          </cell>
          <cell r="G64">
            <v>30572</v>
          </cell>
          <cell r="H64">
            <v>12637</v>
          </cell>
          <cell r="I64">
            <v>1586</v>
          </cell>
        </row>
        <row r="65">
          <cell r="B65">
            <v>913</v>
          </cell>
          <cell r="C65">
            <v>1049</v>
          </cell>
          <cell r="D65">
            <v>382</v>
          </cell>
          <cell r="E65">
            <v>3607</v>
          </cell>
          <cell r="F65">
            <v>1164</v>
          </cell>
          <cell r="G65">
            <v>400</v>
          </cell>
          <cell r="H65">
            <v>1478</v>
          </cell>
          <cell r="I65">
            <v>651</v>
          </cell>
        </row>
        <row r="66">
          <cell r="B66">
            <v>9</v>
          </cell>
          <cell r="C66">
            <v>3840</v>
          </cell>
          <cell r="D66">
            <v>30</v>
          </cell>
          <cell r="E66">
            <v>11</v>
          </cell>
          <cell r="F66">
            <v>2150</v>
          </cell>
          <cell r="G66">
            <v>818</v>
          </cell>
          <cell r="H66">
            <v>91</v>
          </cell>
          <cell r="I66">
            <v>1027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2001</v>
          </cell>
          <cell r="F67">
            <v>140</v>
          </cell>
          <cell r="G67">
            <v>25</v>
          </cell>
          <cell r="H67">
            <v>300</v>
          </cell>
          <cell r="I67">
            <v>0</v>
          </cell>
        </row>
        <row r="68">
          <cell r="B68">
            <v>727</v>
          </cell>
          <cell r="C68">
            <v>1335</v>
          </cell>
          <cell r="D68">
            <v>97</v>
          </cell>
          <cell r="E68">
            <v>161</v>
          </cell>
          <cell r="F68">
            <v>2310</v>
          </cell>
          <cell r="G68">
            <v>788</v>
          </cell>
          <cell r="H68">
            <v>30</v>
          </cell>
          <cell r="I68">
            <v>913</v>
          </cell>
        </row>
        <row r="69">
          <cell r="B69">
            <v>3736</v>
          </cell>
          <cell r="C69">
            <v>2974</v>
          </cell>
          <cell r="D69">
            <v>2748</v>
          </cell>
          <cell r="E69">
            <v>9345</v>
          </cell>
          <cell r="F69">
            <v>3502</v>
          </cell>
          <cell r="G69">
            <v>600</v>
          </cell>
          <cell r="H69">
            <v>2863</v>
          </cell>
          <cell r="I69">
            <v>1512</v>
          </cell>
        </row>
        <row r="70">
          <cell r="B70">
            <v>1081</v>
          </cell>
          <cell r="C70">
            <v>398</v>
          </cell>
          <cell r="D70">
            <v>6260</v>
          </cell>
          <cell r="E70">
            <v>1933</v>
          </cell>
          <cell r="F70">
            <v>775</v>
          </cell>
          <cell r="G70">
            <v>767</v>
          </cell>
          <cell r="H70">
            <v>551</v>
          </cell>
          <cell r="I70">
            <v>353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4149</v>
          </cell>
          <cell r="C72">
            <v>1727</v>
          </cell>
          <cell r="D72">
            <v>692</v>
          </cell>
          <cell r="E72">
            <v>1002</v>
          </cell>
          <cell r="F72">
            <v>297</v>
          </cell>
          <cell r="G72">
            <v>1266</v>
          </cell>
          <cell r="H72">
            <v>1122</v>
          </cell>
          <cell r="I72">
            <v>1421</v>
          </cell>
        </row>
        <row r="73">
          <cell r="B73">
            <v>122</v>
          </cell>
          <cell r="C73">
            <v>101</v>
          </cell>
          <cell r="D73">
            <v>720</v>
          </cell>
          <cell r="E73">
            <v>1897</v>
          </cell>
          <cell r="F73">
            <v>152</v>
          </cell>
          <cell r="G73">
            <v>1265</v>
          </cell>
          <cell r="H73">
            <v>477</v>
          </cell>
          <cell r="I73">
            <v>60</v>
          </cell>
        </row>
        <row r="74">
          <cell r="B74">
            <v>0</v>
          </cell>
          <cell r="C74">
            <v>13</v>
          </cell>
          <cell r="D74">
            <v>543</v>
          </cell>
          <cell r="E74">
            <v>0</v>
          </cell>
          <cell r="F74">
            <v>1607</v>
          </cell>
          <cell r="G74">
            <v>300</v>
          </cell>
          <cell r="H74">
            <v>834</v>
          </cell>
          <cell r="I74">
            <v>20</v>
          </cell>
        </row>
        <row r="75">
          <cell r="B75">
            <v>106</v>
          </cell>
          <cell r="C75">
            <v>49</v>
          </cell>
          <cell r="D75">
            <v>64</v>
          </cell>
          <cell r="E75">
            <v>183</v>
          </cell>
          <cell r="F75">
            <v>237</v>
          </cell>
          <cell r="G75">
            <v>42</v>
          </cell>
          <cell r="H75">
            <v>42</v>
          </cell>
          <cell r="I75">
            <v>14</v>
          </cell>
        </row>
        <row r="76">
          <cell r="B76">
            <v>10</v>
          </cell>
          <cell r="C76">
            <v>11</v>
          </cell>
          <cell r="D76">
            <v>0</v>
          </cell>
          <cell r="E76">
            <v>366</v>
          </cell>
          <cell r="F76">
            <v>237</v>
          </cell>
          <cell r="G76">
            <v>33</v>
          </cell>
          <cell r="H76">
            <v>0</v>
          </cell>
          <cell r="I76">
            <v>0</v>
          </cell>
        </row>
        <row r="77">
          <cell r="B77">
            <v>0</v>
          </cell>
          <cell r="C77">
            <v>0</v>
          </cell>
          <cell r="D77">
            <v>140</v>
          </cell>
          <cell r="E77">
            <v>9615</v>
          </cell>
          <cell r="F77">
            <v>38</v>
          </cell>
          <cell r="G77">
            <v>276</v>
          </cell>
          <cell r="H77">
            <v>66</v>
          </cell>
          <cell r="I77">
            <v>0</v>
          </cell>
        </row>
        <row r="78">
          <cell r="B78">
            <v>471</v>
          </cell>
          <cell r="C78">
            <v>42</v>
          </cell>
          <cell r="D78">
            <v>55</v>
          </cell>
          <cell r="E78">
            <v>184</v>
          </cell>
          <cell r="F78">
            <v>312</v>
          </cell>
          <cell r="G78">
            <v>46</v>
          </cell>
          <cell r="H78">
            <v>224</v>
          </cell>
          <cell r="I78">
            <v>7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1</v>
          </cell>
          <cell r="D80">
            <v>0</v>
          </cell>
          <cell r="E80">
            <v>430</v>
          </cell>
          <cell r="F80">
            <v>235</v>
          </cell>
          <cell r="G80">
            <v>125</v>
          </cell>
          <cell r="H80">
            <v>0</v>
          </cell>
          <cell r="I80">
            <v>0</v>
          </cell>
        </row>
        <row r="81">
          <cell r="B81">
            <v>817</v>
          </cell>
          <cell r="C81">
            <v>0</v>
          </cell>
          <cell r="D81">
            <v>0</v>
          </cell>
          <cell r="E81">
            <v>0</v>
          </cell>
          <cell r="F81">
            <v>31690</v>
          </cell>
          <cell r="G81">
            <v>4818</v>
          </cell>
          <cell r="H81">
            <v>30</v>
          </cell>
          <cell r="I81">
            <v>556</v>
          </cell>
        </row>
        <row r="82">
          <cell r="B82">
            <v>50</v>
          </cell>
          <cell r="C82">
            <v>1828</v>
          </cell>
          <cell r="D82">
            <v>134</v>
          </cell>
          <cell r="E82">
            <v>231</v>
          </cell>
          <cell r="F82">
            <v>920</v>
          </cell>
          <cell r="G82">
            <v>50</v>
          </cell>
          <cell r="H82">
            <v>1</v>
          </cell>
          <cell r="I82">
            <v>2578</v>
          </cell>
        </row>
        <row r="83">
          <cell r="B83">
            <v>497</v>
          </cell>
          <cell r="C83">
            <v>733</v>
          </cell>
          <cell r="D83">
            <v>3421</v>
          </cell>
          <cell r="E83">
            <v>1351</v>
          </cell>
          <cell r="F83">
            <v>430</v>
          </cell>
          <cell r="G83">
            <v>1380</v>
          </cell>
          <cell r="H83">
            <v>266</v>
          </cell>
          <cell r="I83">
            <v>332</v>
          </cell>
        </row>
        <row r="84">
          <cell r="B84">
            <v>45</v>
          </cell>
          <cell r="C84">
            <v>0</v>
          </cell>
          <cell r="D84">
            <v>245</v>
          </cell>
          <cell r="E84">
            <v>0</v>
          </cell>
          <cell r="F84">
            <v>0</v>
          </cell>
          <cell r="G84">
            <v>530</v>
          </cell>
          <cell r="H84">
            <v>0</v>
          </cell>
          <cell r="I84">
            <v>250</v>
          </cell>
        </row>
        <row r="85">
          <cell r="B85">
            <v>5064</v>
          </cell>
          <cell r="C85">
            <v>2924</v>
          </cell>
          <cell r="D85">
            <v>0</v>
          </cell>
          <cell r="E85">
            <v>437</v>
          </cell>
          <cell r="F85">
            <v>11975</v>
          </cell>
          <cell r="G85">
            <v>770</v>
          </cell>
          <cell r="H85">
            <v>23</v>
          </cell>
          <cell r="I85">
            <v>16396</v>
          </cell>
        </row>
        <row r="86">
          <cell r="B86">
            <v>122</v>
          </cell>
          <cell r="C86">
            <v>11399</v>
          </cell>
          <cell r="D86">
            <v>272</v>
          </cell>
          <cell r="E86">
            <v>0</v>
          </cell>
          <cell r="F86">
            <v>520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0</v>
          </cell>
          <cell r="C87">
            <v>5</v>
          </cell>
          <cell r="D87">
            <v>0</v>
          </cell>
          <cell r="E87">
            <v>15</v>
          </cell>
          <cell r="F87">
            <v>1095</v>
          </cell>
          <cell r="G87">
            <v>2659</v>
          </cell>
          <cell r="H87">
            <v>0</v>
          </cell>
          <cell r="I87">
            <v>707</v>
          </cell>
        </row>
        <row r="88">
          <cell r="B88">
            <v>25887</v>
          </cell>
          <cell r="C88">
            <v>7295</v>
          </cell>
          <cell r="D88">
            <v>157086</v>
          </cell>
          <cell r="E88">
            <v>3725</v>
          </cell>
          <cell r="F88">
            <v>13426</v>
          </cell>
          <cell r="G88">
            <v>59951</v>
          </cell>
          <cell r="H88">
            <v>19951</v>
          </cell>
          <cell r="I88">
            <v>846</v>
          </cell>
        </row>
        <row r="89">
          <cell r="B89">
            <v>157241</v>
          </cell>
          <cell r="C89">
            <v>151895</v>
          </cell>
          <cell r="D89">
            <v>12138</v>
          </cell>
          <cell r="E89">
            <v>228439</v>
          </cell>
          <cell r="F89">
            <v>18940</v>
          </cell>
          <cell r="G89">
            <v>71743</v>
          </cell>
          <cell r="H89">
            <v>26057</v>
          </cell>
          <cell r="I89">
            <v>1463</v>
          </cell>
        </row>
      </sheetData>
      <sheetData sheetId="5">
        <row r="56">
          <cell r="B56">
            <v>0</v>
          </cell>
          <cell r="C56">
            <v>280829</v>
          </cell>
          <cell r="D56">
            <v>660</v>
          </cell>
          <cell r="E56">
            <v>150710</v>
          </cell>
          <cell r="F56">
            <v>2967</v>
          </cell>
          <cell r="G56">
            <v>0</v>
          </cell>
          <cell r="H56">
            <v>88</v>
          </cell>
          <cell r="I56">
            <v>3166</v>
          </cell>
        </row>
        <row r="57">
          <cell r="B57">
            <v>11266</v>
          </cell>
          <cell r="C57">
            <v>637</v>
          </cell>
          <cell r="D57">
            <v>2675</v>
          </cell>
          <cell r="E57">
            <v>1197</v>
          </cell>
          <cell r="F57">
            <v>2457</v>
          </cell>
          <cell r="G57">
            <v>1766</v>
          </cell>
          <cell r="H57">
            <v>1488</v>
          </cell>
          <cell r="I57">
            <v>1032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1520</v>
          </cell>
          <cell r="C59">
            <v>71790</v>
          </cell>
          <cell r="D59">
            <v>378</v>
          </cell>
          <cell r="E59">
            <v>1118</v>
          </cell>
          <cell r="F59">
            <v>8615</v>
          </cell>
          <cell r="G59">
            <v>4193</v>
          </cell>
          <cell r="H59">
            <v>638</v>
          </cell>
          <cell r="I59">
            <v>29730</v>
          </cell>
        </row>
        <row r="60">
          <cell r="B60">
            <v>0</v>
          </cell>
          <cell r="C60">
            <v>167</v>
          </cell>
          <cell r="D60">
            <v>35</v>
          </cell>
          <cell r="E60">
            <v>0</v>
          </cell>
          <cell r="F60">
            <v>0</v>
          </cell>
          <cell r="G60">
            <v>0</v>
          </cell>
          <cell r="H60">
            <v>1844</v>
          </cell>
          <cell r="I60">
            <v>272</v>
          </cell>
        </row>
        <row r="61">
          <cell r="B61">
            <v>1337</v>
          </cell>
          <cell r="C61">
            <v>1223</v>
          </cell>
          <cell r="D61">
            <v>1370</v>
          </cell>
          <cell r="E61">
            <v>5516</v>
          </cell>
          <cell r="F61">
            <v>9222</v>
          </cell>
          <cell r="G61">
            <v>935</v>
          </cell>
          <cell r="H61">
            <v>1510</v>
          </cell>
          <cell r="I61">
            <v>7559</v>
          </cell>
        </row>
        <row r="62">
          <cell r="B62">
            <v>427</v>
          </cell>
          <cell r="C62">
            <v>302</v>
          </cell>
          <cell r="D62">
            <v>735</v>
          </cell>
          <cell r="E62">
            <v>8</v>
          </cell>
          <cell r="F62">
            <v>535</v>
          </cell>
          <cell r="G62">
            <v>4827</v>
          </cell>
          <cell r="H62">
            <v>4482</v>
          </cell>
          <cell r="I62">
            <v>745</v>
          </cell>
        </row>
        <row r="63">
          <cell r="B63">
            <v>20</v>
          </cell>
          <cell r="C63">
            <v>0</v>
          </cell>
          <cell r="D63">
            <v>0</v>
          </cell>
          <cell r="E63">
            <v>0</v>
          </cell>
          <cell r="F63">
            <v>43</v>
          </cell>
          <cell r="G63">
            <v>422</v>
          </cell>
          <cell r="H63">
            <v>11</v>
          </cell>
          <cell r="I63">
            <v>0</v>
          </cell>
        </row>
        <row r="64">
          <cell r="B64">
            <v>1910</v>
          </cell>
          <cell r="C64">
            <v>1024</v>
          </cell>
          <cell r="D64">
            <v>2851</v>
          </cell>
          <cell r="E64">
            <v>310</v>
          </cell>
          <cell r="F64">
            <v>3852</v>
          </cell>
          <cell r="G64">
            <v>15818</v>
          </cell>
          <cell r="H64">
            <v>1976</v>
          </cell>
          <cell r="I64">
            <v>1388</v>
          </cell>
        </row>
        <row r="65">
          <cell r="B65">
            <v>2544</v>
          </cell>
          <cell r="C65">
            <v>1208</v>
          </cell>
          <cell r="D65">
            <v>454</v>
          </cell>
          <cell r="E65">
            <v>2811</v>
          </cell>
          <cell r="F65">
            <v>2497</v>
          </cell>
          <cell r="G65">
            <v>700</v>
          </cell>
          <cell r="H65">
            <v>3808</v>
          </cell>
          <cell r="I65">
            <v>385</v>
          </cell>
        </row>
        <row r="66">
          <cell r="B66">
            <v>0</v>
          </cell>
          <cell r="C66">
            <v>1571</v>
          </cell>
          <cell r="D66">
            <v>50</v>
          </cell>
          <cell r="E66">
            <v>22</v>
          </cell>
          <cell r="F66">
            <v>1685</v>
          </cell>
          <cell r="G66">
            <v>185</v>
          </cell>
          <cell r="H66">
            <v>68</v>
          </cell>
          <cell r="I66">
            <v>802</v>
          </cell>
        </row>
        <row r="67">
          <cell r="B67">
            <v>4</v>
          </cell>
          <cell r="C67">
            <v>0</v>
          </cell>
          <cell r="D67">
            <v>0</v>
          </cell>
          <cell r="E67">
            <v>2489</v>
          </cell>
          <cell r="F67">
            <v>405</v>
          </cell>
          <cell r="G67">
            <v>2000</v>
          </cell>
          <cell r="H67">
            <v>290</v>
          </cell>
          <cell r="I67">
            <v>0</v>
          </cell>
        </row>
        <row r="68">
          <cell r="B68">
            <v>439</v>
          </cell>
          <cell r="C68">
            <v>951</v>
          </cell>
          <cell r="D68">
            <v>362</v>
          </cell>
          <cell r="E68">
            <v>165</v>
          </cell>
          <cell r="F68">
            <v>2750</v>
          </cell>
          <cell r="G68">
            <v>577</v>
          </cell>
          <cell r="H68">
            <v>23</v>
          </cell>
          <cell r="I68">
            <v>634</v>
          </cell>
        </row>
        <row r="69">
          <cell r="B69">
            <v>4218</v>
          </cell>
          <cell r="C69">
            <v>2400</v>
          </cell>
          <cell r="D69">
            <v>2380</v>
          </cell>
          <cell r="E69">
            <v>8982</v>
          </cell>
          <cell r="F69">
            <v>5293</v>
          </cell>
          <cell r="G69">
            <v>434</v>
          </cell>
          <cell r="H69">
            <v>3593</v>
          </cell>
          <cell r="I69">
            <v>1569</v>
          </cell>
        </row>
        <row r="70">
          <cell r="B70">
            <v>1018</v>
          </cell>
          <cell r="C70">
            <v>443</v>
          </cell>
          <cell r="D70">
            <v>6734</v>
          </cell>
          <cell r="E70">
            <v>1148</v>
          </cell>
          <cell r="F70">
            <v>880</v>
          </cell>
          <cell r="G70">
            <v>840</v>
          </cell>
          <cell r="H70">
            <v>468</v>
          </cell>
          <cell r="I70">
            <v>200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958</v>
          </cell>
          <cell r="F71">
            <v>0</v>
          </cell>
          <cell r="G71">
            <v>2</v>
          </cell>
          <cell r="H71">
            <v>0</v>
          </cell>
          <cell r="I71">
            <v>0</v>
          </cell>
        </row>
        <row r="72">
          <cell r="B72">
            <v>5246</v>
          </cell>
          <cell r="C72">
            <v>1971</v>
          </cell>
          <cell r="D72">
            <v>1698</v>
          </cell>
          <cell r="E72">
            <v>569</v>
          </cell>
          <cell r="F72">
            <v>3395</v>
          </cell>
          <cell r="G72">
            <v>1191</v>
          </cell>
          <cell r="H72">
            <v>1021</v>
          </cell>
          <cell r="I72">
            <v>1325</v>
          </cell>
        </row>
        <row r="73">
          <cell r="B73">
            <v>2474</v>
          </cell>
          <cell r="C73">
            <v>65</v>
          </cell>
          <cell r="D73">
            <v>1554</v>
          </cell>
          <cell r="E73">
            <v>1577</v>
          </cell>
          <cell r="F73">
            <v>221</v>
          </cell>
          <cell r="G73">
            <v>461</v>
          </cell>
          <cell r="H73">
            <v>471</v>
          </cell>
          <cell r="I73">
            <v>82</v>
          </cell>
        </row>
        <row r="74">
          <cell r="B74">
            <v>57</v>
          </cell>
          <cell r="C74">
            <v>3</v>
          </cell>
          <cell r="D74">
            <v>415</v>
          </cell>
          <cell r="E74">
            <v>940</v>
          </cell>
          <cell r="F74">
            <v>4657</v>
          </cell>
          <cell r="G74">
            <v>362</v>
          </cell>
          <cell r="H74">
            <v>9335</v>
          </cell>
          <cell r="I74">
            <v>0</v>
          </cell>
        </row>
        <row r="75">
          <cell r="B75">
            <v>136</v>
          </cell>
          <cell r="C75">
            <v>43</v>
          </cell>
          <cell r="D75">
            <v>27</v>
          </cell>
          <cell r="E75">
            <v>180</v>
          </cell>
          <cell r="F75">
            <v>182</v>
          </cell>
          <cell r="G75">
            <v>60</v>
          </cell>
          <cell r="H75">
            <v>55</v>
          </cell>
          <cell r="I75">
            <v>27</v>
          </cell>
        </row>
        <row r="76">
          <cell r="B76">
            <v>1</v>
          </cell>
          <cell r="C76">
            <v>12</v>
          </cell>
          <cell r="D76">
            <v>0</v>
          </cell>
          <cell r="E76">
            <v>458</v>
          </cell>
          <cell r="F76">
            <v>345</v>
          </cell>
          <cell r="G76">
            <v>190</v>
          </cell>
          <cell r="H76">
            <v>15</v>
          </cell>
          <cell r="I76">
            <v>5</v>
          </cell>
        </row>
        <row r="77">
          <cell r="B77">
            <v>0</v>
          </cell>
          <cell r="C77">
            <v>0</v>
          </cell>
          <cell r="D77">
            <v>131</v>
          </cell>
          <cell r="E77">
            <v>10147</v>
          </cell>
          <cell r="F77">
            <v>10</v>
          </cell>
          <cell r="G77">
            <v>304</v>
          </cell>
          <cell r="H77">
            <v>33</v>
          </cell>
          <cell r="I77">
            <v>10</v>
          </cell>
        </row>
        <row r="78">
          <cell r="B78">
            <v>427</v>
          </cell>
          <cell r="C78">
            <v>39</v>
          </cell>
          <cell r="D78">
            <v>103</v>
          </cell>
          <cell r="E78">
            <v>322</v>
          </cell>
          <cell r="F78">
            <v>601</v>
          </cell>
          <cell r="G78">
            <v>31</v>
          </cell>
          <cell r="H78">
            <v>160</v>
          </cell>
          <cell r="I78">
            <v>19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467</v>
          </cell>
          <cell r="F80">
            <v>240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566</v>
          </cell>
          <cell r="H81">
            <v>0</v>
          </cell>
          <cell r="I81">
            <v>0</v>
          </cell>
        </row>
        <row r="82">
          <cell r="B82">
            <v>140</v>
          </cell>
          <cell r="C82">
            <v>82</v>
          </cell>
          <cell r="D82">
            <v>90</v>
          </cell>
          <cell r="E82">
            <v>348</v>
          </cell>
          <cell r="F82">
            <v>1360</v>
          </cell>
          <cell r="G82">
            <v>48</v>
          </cell>
          <cell r="H82">
            <v>0</v>
          </cell>
          <cell r="I82">
            <v>4644</v>
          </cell>
        </row>
        <row r="83">
          <cell r="B83">
            <v>475</v>
          </cell>
          <cell r="C83">
            <v>779</v>
          </cell>
          <cell r="D83">
            <v>4016</v>
          </cell>
          <cell r="E83">
            <v>1547</v>
          </cell>
          <cell r="F83">
            <v>435</v>
          </cell>
          <cell r="G83">
            <v>1272</v>
          </cell>
          <cell r="H83">
            <v>138</v>
          </cell>
          <cell r="I83">
            <v>492</v>
          </cell>
        </row>
        <row r="84">
          <cell r="B84">
            <v>15</v>
          </cell>
          <cell r="C84">
            <v>0</v>
          </cell>
          <cell r="D84">
            <v>210</v>
          </cell>
          <cell r="E84">
            <v>0</v>
          </cell>
          <cell r="F84">
            <v>0</v>
          </cell>
          <cell r="G84">
            <v>320</v>
          </cell>
          <cell r="H84">
            <v>0</v>
          </cell>
          <cell r="I84">
            <v>500</v>
          </cell>
        </row>
        <row r="85">
          <cell r="B85">
            <v>531</v>
          </cell>
          <cell r="C85">
            <v>1100</v>
          </cell>
          <cell r="D85">
            <v>0</v>
          </cell>
          <cell r="E85">
            <v>435</v>
          </cell>
          <cell r="F85">
            <v>32620</v>
          </cell>
          <cell r="G85">
            <v>653</v>
          </cell>
          <cell r="H85">
            <v>0</v>
          </cell>
          <cell r="I85">
            <v>9410</v>
          </cell>
        </row>
        <row r="86">
          <cell r="B86">
            <v>226</v>
          </cell>
          <cell r="C86">
            <v>11116</v>
          </cell>
          <cell r="D86">
            <v>272</v>
          </cell>
          <cell r="E86">
            <v>0</v>
          </cell>
          <cell r="F86">
            <v>142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600</v>
          </cell>
          <cell r="C87">
            <v>0</v>
          </cell>
          <cell r="D87">
            <v>0</v>
          </cell>
          <cell r="E87">
            <v>17</v>
          </cell>
          <cell r="F87">
            <v>565</v>
          </cell>
          <cell r="G87">
            <v>1645</v>
          </cell>
          <cell r="H87">
            <v>0</v>
          </cell>
          <cell r="I87">
            <v>189</v>
          </cell>
        </row>
        <row r="88">
          <cell r="B88">
            <v>25683</v>
          </cell>
          <cell r="C88">
            <v>7286</v>
          </cell>
          <cell r="D88">
            <v>108262</v>
          </cell>
          <cell r="E88">
            <v>3657</v>
          </cell>
          <cell r="F88">
            <v>11326</v>
          </cell>
          <cell r="G88">
            <v>62019</v>
          </cell>
          <cell r="H88">
            <v>17381</v>
          </cell>
          <cell r="I88">
            <v>621</v>
          </cell>
        </row>
        <row r="89">
          <cell r="B89">
            <v>157302</v>
          </cell>
          <cell r="C89">
            <v>155411</v>
          </cell>
          <cell r="D89">
            <v>12612</v>
          </cell>
          <cell r="E89">
            <v>228531</v>
          </cell>
          <cell r="F89">
            <v>17418</v>
          </cell>
          <cell r="G89">
            <v>72774</v>
          </cell>
          <cell r="H89">
            <v>27497</v>
          </cell>
          <cell r="I89">
            <v>2130</v>
          </cell>
        </row>
      </sheetData>
      <sheetData sheetId="6">
        <row r="57">
          <cell r="B57">
            <v>2066</v>
          </cell>
          <cell r="C57">
            <v>221380</v>
          </cell>
          <cell r="D57">
            <v>106435</v>
          </cell>
          <cell r="E57">
            <v>45253</v>
          </cell>
          <cell r="F57">
            <v>4562</v>
          </cell>
          <cell r="G57">
            <v>0</v>
          </cell>
          <cell r="H57">
            <v>206</v>
          </cell>
          <cell r="I57">
            <v>6905</v>
          </cell>
        </row>
        <row r="58">
          <cell r="B58">
            <v>2782</v>
          </cell>
          <cell r="C58">
            <v>796</v>
          </cell>
          <cell r="D58">
            <v>845</v>
          </cell>
          <cell r="E58">
            <v>2062</v>
          </cell>
          <cell r="F58">
            <v>2918</v>
          </cell>
          <cell r="G58">
            <v>1174</v>
          </cell>
          <cell r="H58">
            <v>11313</v>
          </cell>
          <cell r="I58">
            <v>1525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1515</v>
          </cell>
          <cell r="C60">
            <v>71785</v>
          </cell>
          <cell r="D60">
            <v>375</v>
          </cell>
          <cell r="E60">
            <v>1115</v>
          </cell>
          <cell r="F60">
            <v>8610</v>
          </cell>
          <cell r="G60">
            <v>4190</v>
          </cell>
          <cell r="H60">
            <v>635</v>
          </cell>
          <cell r="I60">
            <v>29733</v>
          </cell>
        </row>
        <row r="61">
          <cell r="B61">
            <v>0</v>
          </cell>
          <cell r="C61">
            <v>0</v>
          </cell>
          <cell r="D61">
            <v>56</v>
          </cell>
          <cell r="E61">
            <v>0</v>
          </cell>
          <cell r="F61">
            <v>0</v>
          </cell>
          <cell r="G61">
            <v>0</v>
          </cell>
          <cell r="H61">
            <v>1881</v>
          </cell>
          <cell r="I61">
            <v>14</v>
          </cell>
        </row>
        <row r="62">
          <cell r="B62">
            <v>884</v>
          </cell>
          <cell r="C62">
            <v>910</v>
          </cell>
          <cell r="D62">
            <v>391</v>
          </cell>
          <cell r="E62">
            <v>2743</v>
          </cell>
          <cell r="F62">
            <v>3166</v>
          </cell>
          <cell r="G62">
            <v>425</v>
          </cell>
          <cell r="H62">
            <v>0</v>
          </cell>
          <cell r="I62">
            <v>30</v>
          </cell>
        </row>
        <row r="63">
          <cell r="B63">
            <v>115</v>
          </cell>
          <cell r="C63">
            <v>400</v>
          </cell>
          <cell r="D63">
            <v>121</v>
          </cell>
          <cell r="E63">
            <v>0</v>
          </cell>
          <cell r="F63">
            <v>255</v>
          </cell>
          <cell r="G63">
            <v>218</v>
          </cell>
          <cell r="H63">
            <v>0</v>
          </cell>
          <cell r="I63">
            <v>50</v>
          </cell>
        </row>
        <row r="64">
          <cell r="B64">
            <v>85</v>
          </cell>
          <cell r="C64">
            <v>0</v>
          </cell>
          <cell r="D64">
            <v>0</v>
          </cell>
          <cell r="E64">
            <v>0</v>
          </cell>
          <cell r="F64">
            <v>10</v>
          </cell>
          <cell r="G64">
            <v>4</v>
          </cell>
          <cell r="H64">
            <v>0</v>
          </cell>
          <cell r="I64">
            <v>0</v>
          </cell>
        </row>
        <row r="65">
          <cell r="B65">
            <v>1615</v>
          </cell>
          <cell r="C65">
            <v>990</v>
          </cell>
          <cell r="D65">
            <v>3642</v>
          </cell>
          <cell r="E65">
            <v>146</v>
          </cell>
          <cell r="F65">
            <v>3005</v>
          </cell>
          <cell r="G65">
            <v>5988</v>
          </cell>
          <cell r="H65">
            <v>1640</v>
          </cell>
          <cell r="I65">
            <v>1160</v>
          </cell>
        </row>
        <row r="66">
          <cell r="B66">
            <v>791</v>
          </cell>
          <cell r="C66">
            <v>444</v>
          </cell>
          <cell r="D66">
            <v>443</v>
          </cell>
          <cell r="E66">
            <v>1847</v>
          </cell>
          <cell r="F66">
            <v>812</v>
          </cell>
          <cell r="G66">
            <v>406</v>
          </cell>
          <cell r="H66">
            <v>2203</v>
          </cell>
          <cell r="I66">
            <v>357</v>
          </cell>
        </row>
        <row r="67">
          <cell r="B67">
            <v>60</v>
          </cell>
          <cell r="C67">
            <v>911</v>
          </cell>
          <cell r="D67">
            <v>40</v>
          </cell>
          <cell r="E67">
            <v>34</v>
          </cell>
          <cell r="F67">
            <v>2070</v>
          </cell>
          <cell r="G67">
            <v>128</v>
          </cell>
          <cell r="H67">
            <v>17</v>
          </cell>
          <cell r="I67">
            <v>3010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2093</v>
          </cell>
          <cell r="F68">
            <v>620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925</v>
          </cell>
          <cell r="C69">
            <v>1523</v>
          </cell>
          <cell r="D69">
            <v>55</v>
          </cell>
          <cell r="E69">
            <v>264</v>
          </cell>
          <cell r="F69">
            <v>1849</v>
          </cell>
          <cell r="G69">
            <v>314</v>
          </cell>
          <cell r="H69">
            <v>18</v>
          </cell>
          <cell r="I69">
            <v>790</v>
          </cell>
        </row>
        <row r="70">
          <cell r="B70">
            <v>2871</v>
          </cell>
          <cell r="C70">
            <v>3834</v>
          </cell>
          <cell r="D70">
            <v>3245</v>
          </cell>
          <cell r="E70">
            <v>6518</v>
          </cell>
          <cell r="F70">
            <v>2898</v>
          </cell>
          <cell r="G70">
            <v>430</v>
          </cell>
          <cell r="H70">
            <v>3723</v>
          </cell>
          <cell r="I70">
            <v>1261</v>
          </cell>
        </row>
        <row r="71">
          <cell r="B71">
            <v>1018</v>
          </cell>
          <cell r="C71">
            <v>355</v>
          </cell>
          <cell r="D71">
            <v>6576</v>
          </cell>
          <cell r="E71">
            <v>1182</v>
          </cell>
          <cell r="F71">
            <v>635</v>
          </cell>
          <cell r="G71">
            <v>918</v>
          </cell>
          <cell r="H71">
            <v>619</v>
          </cell>
          <cell r="I71">
            <v>263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2135</v>
          </cell>
          <cell r="F72">
            <v>20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5157</v>
          </cell>
          <cell r="C73">
            <v>2609</v>
          </cell>
          <cell r="D73">
            <v>786</v>
          </cell>
          <cell r="E73">
            <v>893</v>
          </cell>
          <cell r="F73">
            <v>1591</v>
          </cell>
          <cell r="G73">
            <v>659</v>
          </cell>
          <cell r="H73">
            <v>5</v>
          </cell>
          <cell r="I73">
            <v>1467</v>
          </cell>
        </row>
        <row r="74">
          <cell r="B74">
            <v>2387</v>
          </cell>
          <cell r="C74">
            <v>62</v>
          </cell>
          <cell r="D74">
            <v>1487</v>
          </cell>
          <cell r="E74">
            <v>1605</v>
          </cell>
          <cell r="F74">
            <v>195</v>
          </cell>
          <cell r="G74">
            <v>742</v>
          </cell>
          <cell r="H74">
            <v>297</v>
          </cell>
          <cell r="I74">
            <v>70</v>
          </cell>
        </row>
        <row r="75">
          <cell r="B75">
            <v>62</v>
          </cell>
          <cell r="C75">
            <v>0</v>
          </cell>
          <cell r="D75">
            <v>158</v>
          </cell>
          <cell r="E75">
            <v>2328</v>
          </cell>
          <cell r="F75">
            <v>3196</v>
          </cell>
          <cell r="G75">
            <v>312</v>
          </cell>
          <cell r="H75">
            <v>1198</v>
          </cell>
          <cell r="I75">
            <v>0</v>
          </cell>
        </row>
        <row r="76">
          <cell r="B76">
            <v>202</v>
          </cell>
          <cell r="C76">
            <v>19</v>
          </cell>
          <cell r="D76">
            <v>90</v>
          </cell>
          <cell r="E76">
            <v>144</v>
          </cell>
          <cell r="F76">
            <v>375</v>
          </cell>
          <cell r="G76">
            <v>27</v>
          </cell>
          <cell r="H76">
            <v>74</v>
          </cell>
          <cell r="I76">
            <v>36</v>
          </cell>
        </row>
        <row r="77">
          <cell r="B77">
            <v>8</v>
          </cell>
          <cell r="C77">
            <v>7</v>
          </cell>
          <cell r="D77">
            <v>20</v>
          </cell>
          <cell r="E77">
            <v>395</v>
          </cell>
          <cell r="F77">
            <v>155</v>
          </cell>
          <cell r="G77">
            <v>20</v>
          </cell>
          <cell r="H77">
            <v>19</v>
          </cell>
          <cell r="I77">
            <v>0</v>
          </cell>
        </row>
        <row r="78">
          <cell r="B78">
            <v>9</v>
          </cell>
          <cell r="C78">
            <v>200</v>
          </cell>
          <cell r="D78">
            <v>0</v>
          </cell>
          <cell r="E78">
            <v>9150</v>
          </cell>
          <cell r="F78">
            <v>35</v>
          </cell>
          <cell r="G78">
            <v>262</v>
          </cell>
          <cell r="H78">
            <v>120</v>
          </cell>
          <cell r="I78">
            <v>0</v>
          </cell>
        </row>
        <row r="79">
          <cell r="B79">
            <v>439</v>
          </cell>
          <cell r="C79">
            <v>51</v>
          </cell>
          <cell r="D79">
            <v>208</v>
          </cell>
          <cell r="E79">
            <v>165</v>
          </cell>
          <cell r="F79">
            <v>440</v>
          </cell>
          <cell r="G79">
            <v>33</v>
          </cell>
          <cell r="H79">
            <v>110</v>
          </cell>
          <cell r="I79">
            <v>24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403</v>
          </cell>
          <cell r="F81">
            <v>290</v>
          </cell>
          <cell r="G81">
            <v>26</v>
          </cell>
          <cell r="H81">
            <v>0</v>
          </cell>
          <cell r="I81">
            <v>5</v>
          </cell>
        </row>
        <row r="82">
          <cell r="B82">
            <v>0</v>
          </cell>
          <cell r="C82">
            <v>15</v>
          </cell>
          <cell r="D82">
            <v>0</v>
          </cell>
          <cell r="E82">
            <v>0</v>
          </cell>
          <cell r="F82">
            <v>350</v>
          </cell>
          <cell r="G82">
            <v>0</v>
          </cell>
          <cell r="H82">
            <v>0</v>
          </cell>
          <cell r="I82">
            <v>0</v>
          </cell>
        </row>
        <row r="83">
          <cell r="B83">
            <v>50</v>
          </cell>
          <cell r="C83">
            <v>1073</v>
          </cell>
          <cell r="D83">
            <v>80</v>
          </cell>
          <cell r="E83">
            <v>231</v>
          </cell>
          <cell r="F83">
            <v>1580</v>
          </cell>
          <cell r="G83">
            <v>0</v>
          </cell>
          <cell r="H83">
            <v>0</v>
          </cell>
          <cell r="I83">
            <v>3265</v>
          </cell>
        </row>
        <row r="84">
          <cell r="B84">
            <v>29</v>
          </cell>
          <cell r="C84">
            <v>13</v>
          </cell>
          <cell r="D84">
            <v>2</v>
          </cell>
          <cell r="E84">
            <v>1170</v>
          </cell>
          <cell r="F84">
            <v>10</v>
          </cell>
          <cell r="G84">
            <v>13</v>
          </cell>
          <cell r="H84">
            <v>1</v>
          </cell>
          <cell r="I84">
            <v>45</v>
          </cell>
        </row>
        <row r="85">
          <cell r="B85">
            <v>18</v>
          </cell>
          <cell r="C85">
            <v>0</v>
          </cell>
          <cell r="D85">
            <v>80</v>
          </cell>
          <cell r="E85">
            <v>0</v>
          </cell>
          <cell r="F85">
            <v>0</v>
          </cell>
          <cell r="G85">
            <v>446</v>
          </cell>
          <cell r="H85">
            <v>220</v>
          </cell>
          <cell r="I85">
            <v>355</v>
          </cell>
        </row>
        <row r="86">
          <cell r="B86">
            <v>28</v>
          </cell>
          <cell r="C86">
            <v>1337</v>
          </cell>
          <cell r="D86">
            <v>0</v>
          </cell>
          <cell r="E86">
            <v>608</v>
          </cell>
          <cell r="F86">
            <v>25020</v>
          </cell>
          <cell r="G86">
            <v>720</v>
          </cell>
          <cell r="H86">
            <v>0</v>
          </cell>
          <cell r="I86">
            <v>6395</v>
          </cell>
        </row>
        <row r="87">
          <cell r="B87">
            <v>256</v>
          </cell>
          <cell r="C87">
            <v>10890</v>
          </cell>
          <cell r="D87">
            <v>272</v>
          </cell>
          <cell r="E87">
            <v>0</v>
          </cell>
          <cell r="F87">
            <v>230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660</v>
          </cell>
          <cell r="G88">
            <v>115</v>
          </cell>
          <cell r="H88">
            <v>0</v>
          </cell>
          <cell r="I88">
            <v>40</v>
          </cell>
        </row>
        <row r="89">
          <cell r="B89">
            <v>26388</v>
          </cell>
          <cell r="C89">
            <v>7290</v>
          </cell>
          <cell r="D89">
            <v>156754</v>
          </cell>
          <cell r="E89">
            <v>4417</v>
          </cell>
          <cell r="F89">
            <v>12041</v>
          </cell>
          <cell r="G89">
            <v>62360</v>
          </cell>
          <cell r="H89">
            <v>17835</v>
          </cell>
          <cell r="I89">
            <v>672</v>
          </cell>
        </row>
        <row r="90">
          <cell r="B90">
            <v>159642</v>
          </cell>
          <cell r="C90">
            <v>156636</v>
          </cell>
          <cell r="D90">
            <v>13113</v>
          </cell>
          <cell r="E90">
            <v>227024</v>
          </cell>
          <cell r="F90">
            <v>19060</v>
          </cell>
          <cell r="G90">
            <v>70314</v>
          </cell>
          <cell r="H90">
            <v>26562</v>
          </cell>
          <cell r="I90">
            <v>2479</v>
          </cell>
        </row>
      </sheetData>
      <sheetData sheetId="7">
        <row r="56">
          <cell r="B56">
            <v>4078</v>
          </cell>
          <cell r="C56">
            <v>74277</v>
          </cell>
          <cell r="D56">
            <v>135624</v>
          </cell>
          <cell r="E56">
            <v>15995</v>
          </cell>
          <cell r="F56">
            <v>0</v>
          </cell>
          <cell r="G56">
            <v>9000</v>
          </cell>
          <cell r="H56">
            <v>6574</v>
          </cell>
          <cell r="I56">
            <v>7437</v>
          </cell>
        </row>
        <row r="57">
          <cell r="B57">
            <v>1674</v>
          </cell>
          <cell r="C57">
            <v>946</v>
          </cell>
          <cell r="D57">
            <v>2544</v>
          </cell>
          <cell r="E57">
            <v>1026</v>
          </cell>
          <cell r="F57">
            <v>2338</v>
          </cell>
          <cell r="G57">
            <v>2043</v>
          </cell>
          <cell r="H57">
            <v>12694</v>
          </cell>
          <cell r="I57">
            <v>1039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1510</v>
          </cell>
          <cell r="C59">
            <v>71780</v>
          </cell>
          <cell r="D59">
            <v>380</v>
          </cell>
          <cell r="E59">
            <v>1110</v>
          </cell>
          <cell r="F59">
            <v>8610</v>
          </cell>
          <cell r="G59">
            <v>4185</v>
          </cell>
          <cell r="H59">
            <v>630</v>
          </cell>
          <cell r="I59">
            <v>29730</v>
          </cell>
        </row>
        <row r="60">
          <cell r="B60">
            <v>0</v>
          </cell>
          <cell r="C60">
            <v>59</v>
          </cell>
          <cell r="D60">
            <v>548</v>
          </cell>
          <cell r="E60">
            <v>0</v>
          </cell>
          <cell r="F60">
            <v>0</v>
          </cell>
          <cell r="G60">
            <v>0</v>
          </cell>
          <cell r="H60">
            <v>1332</v>
          </cell>
          <cell r="I60">
            <v>90</v>
          </cell>
        </row>
        <row r="61">
          <cell r="B61">
            <v>395</v>
          </cell>
          <cell r="C61">
            <v>133</v>
          </cell>
          <cell r="D61">
            <v>133</v>
          </cell>
          <cell r="E61">
            <v>936</v>
          </cell>
          <cell r="F61">
            <v>548</v>
          </cell>
          <cell r="G61">
            <v>794</v>
          </cell>
          <cell r="H61">
            <v>144</v>
          </cell>
          <cell r="I61">
            <v>0</v>
          </cell>
        </row>
        <row r="62">
          <cell r="B62">
            <v>77</v>
          </cell>
          <cell r="C62">
            <v>210</v>
          </cell>
          <cell r="D62">
            <v>40</v>
          </cell>
          <cell r="E62">
            <v>18</v>
          </cell>
          <cell r="F62">
            <v>280</v>
          </cell>
          <cell r="G62">
            <v>1309</v>
          </cell>
          <cell r="H62">
            <v>290</v>
          </cell>
          <cell r="I62">
            <v>22</v>
          </cell>
        </row>
        <row r="63">
          <cell r="B63">
            <v>75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</row>
        <row r="64">
          <cell r="B64">
            <v>1441</v>
          </cell>
          <cell r="C64">
            <v>951</v>
          </cell>
          <cell r="D64">
            <v>3010</v>
          </cell>
          <cell r="E64">
            <v>135</v>
          </cell>
          <cell r="F64">
            <v>2663</v>
          </cell>
          <cell r="G64">
            <v>1324</v>
          </cell>
          <cell r="H64">
            <v>6417</v>
          </cell>
          <cell r="I64">
            <v>255</v>
          </cell>
        </row>
        <row r="65">
          <cell r="B65">
            <v>1038</v>
          </cell>
          <cell r="C65">
            <v>1315</v>
          </cell>
          <cell r="D65">
            <v>372</v>
          </cell>
          <cell r="E65">
            <v>967</v>
          </cell>
          <cell r="F65">
            <v>301</v>
          </cell>
          <cell r="G65">
            <v>98</v>
          </cell>
          <cell r="H65">
            <v>10111</v>
          </cell>
          <cell r="I65">
            <v>432</v>
          </cell>
        </row>
        <row r="66">
          <cell r="B66">
            <v>0</v>
          </cell>
          <cell r="C66">
            <v>971</v>
          </cell>
          <cell r="D66">
            <v>0</v>
          </cell>
          <cell r="E66">
            <v>19</v>
          </cell>
          <cell r="F66">
            <v>2140</v>
          </cell>
          <cell r="G66">
            <v>112</v>
          </cell>
          <cell r="H66">
            <v>8</v>
          </cell>
          <cell r="I66">
            <v>1202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2338</v>
          </cell>
          <cell r="F67">
            <v>290</v>
          </cell>
          <cell r="G67">
            <v>10</v>
          </cell>
          <cell r="H67">
            <v>0</v>
          </cell>
          <cell r="I67">
            <v>0</v>
          </cell>
        </row>
        <row r="68">
          <cell r="B68">
            <v>452</v>
          </cell>
          <cell r="C68">
            <v>1332</v>
          </cell>
          <cell r="D68">
            <v>246</v>
          </cell>
          <cell r="E68">
            <v>263</v>
          </cell>
          <cell r="F68">
            <v>2278</v>
          </cell>
          <cell r="G68">
            <v>298</v>
          </cell>
          <cell r="H68">
            <v>78</v>
          </cell>
          <cell r="I68">
            <v>299</v>
          </cell>
        </row>
        <row r="69">
          <cell r="B69">
            <v>3844</v>
          </cell>
          <cell r="C69">
            <v>4751</v>
          </cell>
          <cell r="D69">
            <v>3409</v>
          </cell>
          <cell r="E69">
            <v>5272</v>
          </cell>
          <cell r="F69">
            <v>3094</v>
          </cell>
          <cell r="G69">
            <v>468</v>
          </cell>
          <cell r="H69">
            <v>6398</v>
          </cell>
          <cell r="I69">
            <v>1342</v>
          </cell>
        </row>
        <row r="70">
          <cell r="B70">
            <v>1327</v>
          </cell>
          <cell r="C70">
            <v>350</v>
          </cell>
          <cell r="D70">
            <v>5734</v>
          </cell>
          <cell r="E70">
            <v>1337</v>
          </cell>
          <cell r="F70">
            <v>795</v>
          </cell>
          <cell r="G70">
            <v>978</v>
          </cell>
          <cell r="H70">
            <v>860</v>
          </cell>
          <cell r="I70">
            <v>230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52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2291</v>
          </cell>
          <cell r="C72">
            <v>2353</v>
          </cell>
          <cell r="D72">
            <v>258</v>
          </cell>
          <cell r="E72">
            <v>1041</v>
          </cell>
          <cell r="F72">
            <v>3097</v>
          </cell>
          <cell r="G72">
            <v>379</v>
          </cell>
          <cell r="H72">
            <v>0</v>
          </cell>
          <cell r="I72">
            <v>1359</v>
          </cell>
        </row>
        <row r="73">
          <cell r="B73">
            <v>2309</v>
          </cell>
          <cell r="C73">
            <v>92</v>
          </cell>
          <cell r="D73">
            <v>948</v>
          </cell>
          <cell r="E73">
            <v>2948</v>
          </cell>
          <cell r="F73">
            <v>390</v>
          </cell>
          <cell r="G73">
            <v>331</v>
          </cell>
          <cell r="H73">
            <v>602</v>
          </cell>
          <cell r="I73">
            <v>66</v>
          </cell>
        </row>
        <row r="74">
          <cell r="B74">
            <v>12</v>
          </cell>
          <cell r="C74">
            <v>0</v>
          </cell>
          <cell r="D74">
            <v>2</v>
          </cell>
          <cell r="E74">
            <v>4</v>
          </cell>
          <cell r="F74">
            <v>1594</v>
          </cell>
          <cell r="G74">
            <v>0</v>
          </cell>
          <cell r="H74">
            <v>35</v>
          </cell>
          <cell r="I74">
            <v>22</v>
          </cell>
        </row>
        <row r="75">
          <cell r="B75">
            <v>91</v>
          </cell>
          <cell r="C75">
            <v>53</v>
          </cell>
          <cell r="D75">
            <v>10</v>
          </cell>
          <cell r="E75">
            <v>118</v>
          </cell>
          <cell r="F75">
            <v>385</v>
          </cell>
          <cell r="G75">
            <v>47</v>
          </cell>
          <cell r="H75">
            <v>108</v>
          </cell>
          <cell r="I75">
            <v>17</v>
          </cell>
        </row>
        <row r="76">
          <cell r="B76">
            <v>25</v>
          </cell>
          <cell r="C76">
            <v>4</v>
          </cell>
          <cell r="D76">
            <v>20</v>
          </cell>
          <cell r="E76">
            <v>909</v>
          </cell>
          <cell r="F76">
            <v>235</v>
          </cell>
          <cell r="G76">
            <v>20</v>
          </cell>
          <cell r="H76">
            <v>2</v>
          </cell>
          <cell r="I76">
            <v>30</v>
          </cell>
        </row>
        <row r="77">
          <cell r="B77">
            <v>9</v>
          </cell>
          <cell r="C77">
            <v>0</v>
          </cell>
          <cell r="D77">
            <v>16</v>
          </cell>
          <cell r="E77">
            <v>10131</v>
          </cell>
          <cell r="F77">
            <v>88</v>
          </cell>
          <cell r="G77">
            <v>287</v>
          </cell>
          <cell r="H77">
            <v>101</v>
          </cell>
          <cell r="I77">
            <v>0</v>
          </cell>
        </row>
        <row r="78">
          <cell r="B78">
            <v>470</v>
          </cell>
          <cell r="C78">
            <v>35</v>
          </cell>
          <cell r="D78">
            <v>114</v>
          </cell>
          <cell r="E78">
            <v>248</v>
          </cell>
          <cell r="F78">
            <v>615</v>
          </cell>
          <cell r="G78">
            <v>42</v>
          </cell>
          <cell r="H78">
            <v>92</v>
          </cell>
          <cell r="I78">
            <v>4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658</v>
          </cell>
          <cell r="F80">
            <v>135</v>
          </cell>
          <cell r="G80">
            <v>25</v>
          </cell>
          <cell r="H80">
            <v>0</v>
          </cell>
          <cell r="I80">
            <v>1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420</v>
          </cell>
          <cell r="G81">
            <v>4</v>
          </cell>
          <cell r="H81">
            <v>19</v>
          </cell>
          <cell r="I81">
            <v>10</v>
          </cell>
        </row>
        <row r="82">
          <cell r="B82">
            <v>55</v>
          </cell>
          <cell r="C82">
            <v>2529</v>
          </cell>
          <cell r="D82">
            <v>80</v>
          </cell>
          <cell r="E82">
            <v>498</v>
          </cell>
          <cell r="F82">
            <v>1554</v>
          </cell>
          <cell r="G82">
            <v>5</v>
          </cell>
          <cell r="H82">
            <v>0</v>
          </cell>
          <cell r="I82">
            <v>3452</v>
          </cell>
        </row>
        <row r="83">
          <cell r="B83">
            <v>334</v>
          </cell>
          <cell r="C83">
            <v>853</v>
          </cell>
          <cell r="D83">
            <v>3065</v>
          </cell>
          <cell r="E83">
            <v>1430</v>
          </cell>
          <cell r="F83">
            <v>261</v>
          </cell>
          <cell r="G83">
            <v>1037</v>
          </cell>
          <cell r="H83">
            <v>778</v>
          </cell>
          <cell r="I83">
            <v>322</v>
          </cell>
        </row>
        <row r="84">
          <cell r="B84">
            <v>0</v>
          </cell>
          <cell r="C84">
            <v>0</v>
          </cell>
          <cell r="D84">
            <v>410</v>
          </cell>
          <cell r="E84">
            <v>0</v>
          </cell>
          <cell r="F84">
            <v>0</v>
          </cell>
          <cell r="G84">
            <v>315</v>
          </cell>
          <cell r="H84">
            <v>296</v>
          </cell>
          <cell r="I84">
            <v>305</v>
          </cell>
        </row>
        <row r="85">
          <cell r="B85">
            <v>0</v>
          </cell>
          <cell r="C85">
            <v>465</v>
          </cell>
          <cell r="D85">
            <v>0</v>
          </cell>
          <cell r="E85">
            <v>443</v>
          </cell>
          <cell r="F85">
            <v>5510</v>
          </cell>
          <cell r="G85">
            <v>100</v>
          </cell>
          <cell r="H85">
            <v>0</v>
          </cell>
          <cell r="I85">
            <v>7074</v>
          </cell>
        </row>
        <row r="86">
          <cell r="B86">
            <v>60</v>
          </cell>
          <cell r="C86">
            <v>11273</v>
          </cell>
          <cell r="D86">
            <v>272</v>
          </cell>
          <cell r="E86">
            <v>23</v>
          </cell>
          <cell r="F86">
            <v>520</v>
          </cell>
          <cell r="G86">
            <v>0</v>
          </cell>
          <cell r="H86">
            <v>0</v>
          </cell>
          <cell r="I86">
            <v>20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280</v>
          </cell>
          <cell r="G87">
            <v>0</v>
          </cell>
          <cell r="H87">
            <v>0</v>
          </cell>
          <cell r="I87">
            <v>20</v>
          </cell>
        </row>
        <row r="88">
          <cell r="B88">
            <v>26698</v>
          </cell>
          <cell r="C88">
            <v>7394</v>
          </cell>
          <cell r="D88">
            <v>161063</v>
          </cell>
          <cell r="E88">
            <v>4238</v>
          </cell>
          <cell r="F88">
            <v>7996</v>
          </cell>
          <cell r="G88">
            <v>65066</v>
          </cell>
          <cell r="H88">
            <v>18026</v>
          </cell>
          <cell r="I88">
            <v>993</v>
          </cell>
        </row>
        <row r="89">
          <cell r="B89">
            <v>160557</v>
          </cell>
          <cell r="C89">
            <v>157677</v>
          </cell>
          <cell r="D89">
            <v>14528</v>
          </cell>
          <cell r="E89">
            <v>228011</v>
          </cell>
          <cell r="F89">
            <v>15535</v>
          </cell>
          <cell r="G89">
            <v>74260</v>
          </cell>
          <cell r="H89">
            <v>26426</v>
          </cell>
          <cell r="I89">
            <v>3236</v>
          </cell>
        </row>
      </sheetData>
      <sheetData sheetId="8">
        <row r="56">
          <cell r="B56">
            <v>9051</v>
          </cell>
          <cell r="C56">
            <v>27118</v>
          </cell>
          <cell r="D56">
            <v>109403</v>
          </cell>
          <cell r="E56">
            <v>5466</v>
          </cell>
          <cell r="F56">
            <v>4439</v>
          </cell>
          <cell r="G56">
            <v>0</v>
          </cell>
          <cell r="H56">
            <v>11670</v>
          </cell>
          <cell r="I56">
            <v>2945</v>
          </cell>
        </row>
        <row r="57">
          <cell r="B57">
            <v>2620</v>
          </cell>
          <cell r="C57">
            <v>789</v>
          </cell>
          <cell r="D57">
            <v>1391</v>
          </cell>
          <cell r="E57">
            <v>1395</v>
          </cell>
          <cell r="F57">
            <v>3426</v>
          </cell>
          <cell r="G57">
            <v>2609</v>
          </cell>
          <cell r="H57">
            <v>33658</v>
          </cell>
          <cell r="I57">
            <v>1663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1515</v>
          </cell>
          <cell r="C59">
            <v>71785</v>
          </cell>
          <cell r="D59">
            <v>375</v>
          </cell>
          <cell r="E59">
            <v>1105</v>
          </cell>
          <cell r="F59">
            <v>8615</v>
          </cell>
          <cell r="G59">
            <v>4180</v>
          </cell>
          <cell r="H59">
            <v>635</v>
          </cell>
          <cell r="I59">
            <v>29735</v>
          </cell>
        </row>
        <row r="60">
          <cell r="B60">
            <v>0</v>
          </cell>
          <cell r="C60">
            <v>0</v>
          </cell>
          <cell r="D60">
            <v>869</v>
          </cell>
          <cell r="E60">
            <v>0</v>
          </cell>
          <cell r="F60">
            <v>0</v>
          </cell>
          <cell r="G60">
            <v>15</v>
          </cell>
          <cell r="H60">
            <v>2617</v>
          </cell>
          <cell r="I60">
            <v>252</v>
          </cell>
        </row>
        <row r="61">
          <cell r="B61">
            <v>1169</v>
          </cell>
          <cell r="C61">
            <v>127</v>
          </cell>
          <cell r="D61">
            <v>1994</v>
          </cell>
          <cell r="E61">
            <v>1159</v>
          </cell>
          <cell r="F61">
            <v>250</v>
          </cell>
          <cell r="G61">
            <v>1087</v>
          </cell>
          <cell r="H61">
            <v>16381</v>
          </cell>
          <cell r="I61">
            <v>0</v>
          </cell>
        </row>
        <row r="62">
          <cell r="B62">
            <v>18</v>
          </cell>
          <cell r="C62">
            <v>199</v>
          </cell>
          <cell r="D62">
            <v>1723</v>
          </cell>
          <cell r="E62">
            <v>158</v>
          </cell>
          <cell r="F62">
            <v>260</v>
          </cell>
          <cell r="G62">
            <v>10054</v>
          </cell>
          <cell r="H62">
            <v>18704</v>
          </cell>
          <cell r="I62">
            <v>105</v>
          </cell>
        </row>
        <row r="63">
          <cell r="B63">
            <v>15</v>
          </cell>
          <cell r="C63">
            <v>0</v>
          </cell>
          <cell r="D63">
            <v>0</v>
          </cell>
          <cell r="E63">
            <v>0</v>
          </cell>
          <cell r="F63">
            <v>10</v>
          </cell>
          <cell r="G63">
            <v>340</v>
          </cell>
          <cell r="H63">
            <v>185</v>
          </cell>
          <cell r="I63">
            <v>0</v>
          </cell>
        </row>
        <row r="64">
          <cell r="B64">
            <v>1442</v>
          </cell>
          <cell r="C64">
            <v>1582</v>
          </cell>
          <cell r="D64">
            <v>2204</v>
          </cell>
          <cell r="E64">
            <v>18</v>
          </cell>
          <cell r="F64">
            <v>1228</v>
          </cell>
          <cell r="G64">
            <v>109</v>
          </cell>
          <cell r="H64">
            <v>7290</v>
          </cell>
          <cell r="I64">
            <v>125</v>
          </cell>
        </row>
        <row r="65">
          <cell r="B65">
            <v>471</v>
          </cell>
          <cell r="C65">
            <v>762</v>
          </cell>
          <cell r="D65">
            <v>135</v>
          </cell>
          <cell r="E65">
            <v>436</v>
          </cell>
          <cell r="F65">
            <v>795</v>
          </cell>
          <cell r="G65">
            <v>244</v>
          </cell>
          <cell r="H65">
            <v>2492</v>
          </cell>
          <cell r="I65">
            <v>426</v>
          </cell>
        </row>
        <row r="66">
          <cell r="B66">
            <v>20</v>
          </cell>
          <cell r="C66">
            <v>875</v>
          </cell>
          <cell r="D66">
            <v>0</v>
          </cell>
          <cell r="E66">
            <v>8</v>
          </cell>
          <cell r="F66">
            <v>847</v>
          </cell>
          <cell r="G66">
            <v>388</v>
          </cell>
          <cell r="H66">
            <v>10</v>
          </cell>
          <cell r="I66">
            <v>1568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1437</v>
          </cell>
          <cell r="F67">
            <v>70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259</v>
          </cell>
          <cell r="C68">
            <v>744</v>
          </cell>
          <cell r="D68">
            <v>238</v>
          </cell>
          <cell r="E68">
            <v>516</v>
          </cell>
          <cell r="F68">
            <v>975</v>
          </cell>
          <cell r="G68">
            <v>521</v>
          </cell>
          <cell r="H68">
            <v>13</v>
          </cell>
          <cell r="I68">
            <v>580</v>
          </cell>
        </row>
        <row r="69">
          <cell r="B69">
            <v>2477</v>
          </cell>
          <cell r="C69">
            <v>4462</v>
          </cell>
          <cell r="D69">
            <v>2289</v>
          </cell>
          <cell r="E69">
            <v>4334</v>
          </cell>
          <cell r="F69">
            <v>3189</v>
          </cell>
          <cell r="G69">
            <v>812</v>
          </cell>
          <cell r="H69">
            <v>3069</v>
          </cell>
          <cell r="I69">
            <v>1174</v>
          </cell>
        </row>
        <row r="70">
          <cell r="B70">
            <v>1468</v>
          </cell>
          <cell r="C70">
            <v>417</v>
          </cell>
          <cell r="D70">
            <v>5291</v>
          </cell>
          <cell r="E70">
            <v>1467</v>
          </cell>
          <cell r="F70">
            <v>1055</v>
          </cell>
          <cell r="G70">
            <v>883</v>
          </cell>
          <cell r="H70">
            <v>820</v>
          </cell>
          <cell r="I70">
            <v>211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2416</v>
          </cell>
          <cell r="C72">
            <v>2604</v>
          </cell>
          <cell r="D72">
            <v>650</v>
          </cell>
          <cell r="E72">
            <v>1078</v>
          </cell>
          <cell r="F72">
            <v>1405</v>
          </cell>
          <cell r="G72">
            <v>474</v>
          </cell>
          <cell r="H72">
            <v>155</v>
          </cell>
          <cell r="I72">
            <v>921</v>
          </cell>
        </row>
        <row r="73">
          <cell r="B73">
            <v>2367</v>
          </cell>
          <cell r="C73">
            <v>107</v>
          </cell>
          <cell r="D73">
            <v>912</v>
          </cell>
          <cell r="E73">
            <v>2898</v>
          </cell>
          <cell r="F73">
            <v>592</v>
          </cell>
          <cell r="G73">
            <v>160</v>
          </cell>
          <cell r="H73">
            <v>483</v>
          </cell>
          <cell r="I73">
            <v>67</v>
          </cell>
        </row>
        <row r="74">
          <cell r="B74">
            <v>105</v>
          </cell>
          <cell r="C74">
            <v>4</v>
          </cell>
          <cell r="D74">
            <v>0</v>
          </cell>
          <cell r="E74">
            <v>365</v>
          </cell>
          <cell r="F74">
            <v>2070</v>
          </cell>
          <cell r="G74">
            <v>20</v>
          </cell>
          <cell r="H74">
            <v>385</v>
          </cell>
          <cell r="I74">
            <v>10</v>
          </cell>
        </row>
        <row r="75">
          <cell r="B75">
            <v>192</v>
          </cell>
          <cell r="C75">
            <v>112</v>
          </cell>
          <cell r="D75">
            <v>101</v>
          </cell>
          <cell r="E75">
            <v>256</v>
          </cell>
          <cell r="F75">
            <v>301</v>
          </cell>
          <cell r="G75">
            <v>0</v>
          </cell>
          <cell r="H75">
            <v>55</v>
          </cell>
          <cell r="I75">
            <v>24</v>
          </cell>
        </row>
        <row r="76">
          <cell r="B76">
            <v>0</v>
          </cell>
          <cell r="C76">
            <v>12</v>
          </cell>
          <cell r="D76">
            <v>0</v>
          </cell>
          <cell r="E76">
            <v>364</v>
          </cell>
          <cell r="F76">
            <v>155</v>
          </cell>
          <cell r="G76">
            <v>17</v>
          </cell>
          <cell r="H76">
            <v>7</v>
          </cell>
          <cell r="I76">
            <v>0</v>
          </cell>
        </row>
        <row r="77">
          <cell r="B77">
            <v>9</v>
          </cell>
          <cell r="C77">
            <v>0</v>
          </cell>
          <cell r="D77">
            <v>0</v>
          </cell>
          <cell r="E77">
            <v>10881</v>
          </cell>
          <cell r="F77">
            <v>47</v>
          </cell>
          <cell r="G77">
            <v>352</v>
          </cell>
          <cell r="H77">
            <v>66</v>
          </cell>
          <cell r="I77">
            <v>0</v>
          </cell>
        </row>
        <row r="78">
          <cell r="B78">
            <v>366</v>
          </cell>
          <cell r="C78">
            <v>22</v>
          </cell>
          <cell r="D78">
            <v>18</v>
          </cell>
          <cell r="E78">
            <v>239</v>
          </cell>
          <cell r="F78">
            <v>530</v>
          </cell>
          <cell r="G78">
            <v>0</v>
          </cell>
          <cell r="H78">
            <v>66</v>
          </cell>
          <cell r="I78">
            <v>35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427</v>
          </cell>
          <cell r="F80">
            <v>225</v>
          </cell>
          <cell r="G80">
            <v>59</v>
          </cell>
          <cell r="H80">
            <v>0</v>
          </cell>
          <cell r="I80">
            <v>2</v>
          </cell>
        </row>
        <row r="81">
          <cell r="B81">
            <v>556</v>
          </cell>
          <cell r="C81">
            <v>251</v>
          </cell>
          <cell r="D81">
            <v>0</v>
          </cell>
          <cell r="E81">
            <v>12</v>
          </cell>
          <cell r="F81">
            <v>1175</v>
          </cell>
          <cell r="G81">
            <v>59</v>
          </cell>
          <cell r="H81">
            <v>32</v>
          </cell>
          <cell r="I81">
            <v>895</v>
          </cell>
        </row>
        <row r="82">
          <cell r="B82">
            <v>136</v>
          </cell>
          <cell r="C82">
            <v>3617</v>
          </cell>
          <cell r="D82">
            <v>0</v>
          </cell>
          <cell r="E82">
            <v>464</v>
          </cell>
          <cell r="F82">
            <v>2084</v>
          </cell>
          <cell r="G82">
            <v>25</v>
          </cell>
          <cell r="H82">
            <v>0</v>
          </cell>
          <cell r="I82">
            <v>4602</v>
          </cell>
        </row>
        <row r="83">
          <cell r="B83">
            <v>369</v>
          </cell>
          <cell r="C83">
            <v>791</v>
          </cell>
          <cell r="D83">
            <v>1070</v>
          </cell>
          <cell r="E83">
            <v>1015</v>
          </cell>
          <cell r="F83">
            <v>328</v>
          </cell>
          <cell r="G83">
            <v>819</v>
          </cell>
          <cell r="H83">
            <v>347</v>
          </cell>
          <cell r="I83">
            <v>248</v>
          </cell>
        </row>
        <row r="84">
          <cell r="B84">
            <v>0</v>
          </cell>
          <cell r="C84">
            <v>0</v>
          </cell>
          <cell r="D84">
            <v>571</v>
          </cell>
          <cell r="E84">
            <v>0</v>
          </cell>
          <cell r="F84">
            <v>0</v>
          </cell>
          <cell r="G84">
            <v>299</v>
          </cell>
          <cell r="H84">
            <v>955</v>
          </cell>
          <cell r="I84">
            <v>600</v>
          </cell>
        </row>
        <row r="85">
          <cell r="B85">
            <v>0</v>
          </cell>
          <cell r="C85">
            <v>580</v>
          </cell>
          <cell r="D85">
            <v>0</v>
          </cell>
          <cell r="E85">
            <v>0</v>
          </cell>
          <cell r="F85">
            <v>9900</v>
          </cell>
          <cell r="G85">
            <v>50</v>
          </cell>
          <cell r="H85">
            <v>0</v>
          </cell>
          <cell r="I85">
            <v>5770</v>
          </cell>
        </row>
        <row r="86">
          <cell r="B86">
            <v>140</v>
          </cell>
          <cell r="C86">
            <v>10967</v>
          </cell>
          <cell r="D86">
            <v>272</v>
          </cell>
          <cell r="E86">
            <v>22</v>
          </cell>
          <cell r="F86">
            <v>430</v>
          </cell>
          <cell r="G86">
            <v>0</v>
          </cell>
          <cell r="H86">
            <v>0</v>
          </cell>
          <cell r="I86">
            <v>14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200</v>
          </cell>
          <cell r="G87">
            <v>0</v>
          </cell>
          <cell r="H87">
            <v>0</v>
          </cell>
          <cell r="I87">
            <v>2</v>
          </cell>
        </row>
        <row r="88">
          <cell r="B88">
            <v>26821</v>
          </cell>
          <cell r="C88">
            <v>7589</v>
          </cell>
          <cell r="D88">
            <v>161003</v>
          </cell>
          <cell r="E88">
            <v>3768</v>
          </cell>
          <cell r="F88">
            <v>12761</v>
          </cell>
          <cell r="G88">
            <v>61586</v>
          </cell>
          <cell r="H88">
            <v>18860</v>
          </cell>
          <cell r="I88">
            <v>913</v>
          </cell>
        </row>
        <row r="89">
          <cell r="B89">
            <v>162133</v>
          </cell>
          <cell r="C89">
            <v>159414</v>
          </cell>
          <cell r="D89">
            <v>14949</v>
          </cell>
          <cell r="E89">
            <v>205122</v>
          </cell>
          <cell r="F89">
            <v>19311</v>
          </cell>
          <cell r="G89">
            <v>73099</v>
          </cell>
          <cell r="H89">
            <v>25970</v>
          </cell>
          <cell r="I89">
            <v>2193</v>
          </cell>
        </row>
      </sheetData>
      <sheetData sheetId="9">
        <row r="57">
          <cell r="B57">
            <v>561</v>
          </cell>
          <cell r="C57">
            <v>47315</v>
          </cell>
          <cell r="D57">
            <v>17367</v>
          </cell>
          <cell r="E57">
            <v>24595</v>
          </cell>
          <cell r="F57">
            <v>4732</v>
          </cell>
          <cell r="G57">
            <v>0</v>
          </cell>
          <cell r="H57">
            <v>15756</v>
          </cell>
          <cell r="I57">
            <v>824</v>
          </cell>
        </row>
        <row r="58">
          <cell r="B58">
            <v>2335</v>
          </cell>
          <cell r="C58">
            <v>1434</v>
          </cell>
          <cell r="D58">
            <v>2912</v>
          </cell>
          <cell r="E58">
            <v>2886</v>
          </cell>
          <cell r="F58">
            <v>4243</v>
          </cell>
          <cell r="G58">
            <v>9100</v>
          </cell>
          <cell r="H58">
            <v>32102</v>
          </cell>
          <cell r="I58">
            <v>1994</v>
          </cell>
        </row>
        <row r="59">
          <cell r="B59">
            <v>0</v>
          </cell>
          <cell r="C59">
            <v>0</v>
          </cell>
          <cell r="D59">
            <v>450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1500</v>
          </cell>
          <cell r="C60">
            <v>71782</v>
          </cell>
          <cell r="D60">
            <v>375</v>
          </cell>
          <cell r="E60">
            <v>1115</v>
          </cell>
          <cell r="F60">
            <v>8620</v>
          </cell>
          <cell r="G60">
            <v>4180</v>
          </cell>
          <cell r="H60">
            <v>635</v>
          </cell>
          <cell r="I60">
            <v>29740</v>
          </cell>
        </row>
        <row r="61">
          <cell r="B61">
            <v>0</v>
          </cell>
          <cell r="C61">
            <v>0</v>
          </cell>
          <cell r="D61">
            <v>1174</v>
          </cell>
          <cell r="E61">
            <v>0</v>
          </cell>
          <cell r="F61">
            <v>0</v>
          </cell>
          <cell r="G61">
            <v>13</v>
          </cell>
          <cell r="H61">
            <v>6876</v>
          </cell>
          <cell r="I61">
            <v>1872</v>
          </cell>
        </row>
        <row r="62">
          <cell r="B62">
            <v>227</v>
          </cell>
          <cell r="C62">
            <v>64</v>
          </cell>
          <cell r="D62">
            <v>1106</v>
          </cell>
          <cell r="E62">
            <v>323</v>
          </cell>
          <cell r="F62">
            <v>455</v>
          </cell>
          <cell r="G62">
            <v>2198</v>
          </cell>
          <cell r="H62">
            <v>13271</v>
          </cell>
          <cell r="I62">
            <v>25</v>
          </cell>
        </row>
        <row r="63">
          <cell r="B63">
            <v>75</v>
          </cell>
          <cell r="C63">
            <v>538</v>
          </cell>
          <cell r="D63">
            <v>1017</v>
          </cell>
          <cell r="E63">
            <v>129</v>
          </cell>
          <cell r="F63">
            <v>310</v>
          </cell>
          <cell r="G63">
            <v>30131</v>
          </cell>
          <cell r="H63">
            <v>13995</v>
          </cell>
          <cell r="I63">
            <v>200</v>
          </cell>
        </row>
        <row r="64">
          <cell r="B64">
            <v>15</v>
          </cell>
          <cell r="C64">
            <v>0</v>
          </cell>
          <cell r="D64">
            <v>0</v>
          </cell>
          <cell r="E64">
            <v>0</v>
          </cell>
          <cell r="F64">
            <v>10</v>
          </cell>
          <cell r="G64">
            <v>440</v>
          </cell>
          <cell r="H64">
            <v>585</v>
          </cell>
          <cell r="I64">
            <v>0</v>
          </cell>
        </row>
        <row r="65">
          <cell r="B65">
            <v>1467</v>
          </cell>
          <cell r="C65">
            <v>1607</v>
          </cell>
          <cell r="D65">
            <v>1426</v>
          </cell>
          <cell r="E65">
            <v>44</v>
          </cell>
          <cell r="F65">
            <v>1693</v>
          </cell>
          <cell r="G65">
            <v>341</v>
          </cell>
          <cell r="H65">
            <v>2493</v>
          </cell>
          <cell r="I65">
            <v>278</v>
          </cell>
        </row>
        <row r="66">
          <cell r="B66">
            <v>414</v>
          </cell>
          <cell r="C66">
            <v>751</v>
          </cell>
          <cell r="D66">
            <v>137</v>
          </cell>
          <cell r="E66">
            <v>876</v>
          </cell>
          <cell r="F66">
            <v>608</v>
          </cell>
          <cell r="G66">
            <v>199</v>
          </cell>
          <cell r="H66">
            <v>1184</v>
          </cell>
          <cell r="I66">
            <v>451</v>
          </cell>
        </row>
        <row r="67">
          <cell r="B67">
            <v>0</v>
          </cell>
          <cell r="C67">
            <v>501</v>
          </cell>
          <cell r="D67">
            <v>0</v>
          </cell>
          <cell r="E67">
            <v>15</v>
          </cell>
          <cell r="F67">
            <v>647</v>
          </cell>
          <cell r="G67">
            <v>178</v>
          </cell>
          <cell r="H67">
            <v>8</v>
          </cell>
          <cell r="I67">
            <v>995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1325</v>
          </cell>
          <cell r="F68">
            <v>90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1047</v>
          </cell>
          <cell r="C69">
            <v>852</v>
          </cell>
          <cell r="D69">
            <v>49</v>
          </cell>
          <cell r="E69">
            <v>265</v>
          </cell>
          <cell r="F69">
            <v>1037</v>
          </cell>
          <cell r="G69">
            <v>335</v>
          </cell>
          <cell r="H69">
            <v>10</v>
          </cell>
          <cell r="I69">
            <v>215</v>
          </cell>
        </row>
        <row r="70">
          <cell r="B70">
            <v>2579</v>
          </cell>
          <cell r="C70">
            <v>1784</v>
          </cell>
          <cell r="D70">
            <v>2902</v>
          </cell>
          <cell r="E70">
            <v>5359</v>
          </cell>
          <cell r="F70">
            <v>2324</v>
          </cell>
          <cell r="G70">
            <v>1097</v>
          </cell>
          <cell r="H70">
            <v>2499</v>
          </cell>
          <cell r="I70">
            <v>1392</v>
          </cell>
        </row>
        <row r="71">
          <cell r="B71">
            <v>1460</v>
          </cell>
          <cell r="C71">
            <v>192</v>
          </cell>
          <cell r="D71">
            <v>2417</v>
          </cell>
          <cell r="E71">
            <v>1532</v>
          </cell>
          <cell r="F71">
            <v>1003</v>
          </cell>
          <cell r="G71">
            <v>479</v>
          </cell>
          <cell r="H71">
            <v>458</v>
          </cell>
          <cell r="I71">
            <v>424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2396</v>
          </cell>
          <cell r="C73">
            <v>2825</v>
          </cell>
          <cell r="D73">
            <v>256</v>
          </cell>
          <cell r="E73">
            <v>1330</v>
          </cell>
          <cell r="F73">
            <v>2450</v>
          </cell>
          <cell r="G73">
            <v>922</v>
          </cell>
          <cell r="H73">
            <v>75</v>
          </cell>
          <cell r="I73">
            <v>1850</v>
          </cell>
        </row>
        <row r="74">
          <cell r="B74">
            <v>2278</v>
          </cell>
          <cell r="C74">
            <v>116</v>
          </cell>
          <cell r="D74">
            <v>105</v>
          </cell>
          <cell r="E74">
            <v>2974</v>
          </cell>
          <cell r="F74">
            <v>477</v>
          </cell>
          <cell r="G74">
            <v>149</v>
          </cell>
          <cell r="H74">
            <v>822</v>
          </cell>
          <cell r="I74">
            <v>115</v>
          </cell>
        </row>
        <row r="75">
          <cell r="B75">
            <v>102</v>
          </cell>
          <cell r="C75">
            <v>0</v>
          </cell>
          <cell r="D75">
            <v>30</v>
          </cell>
          <cell r="E75">
            <v>42</v>
          </cell>
          <cell r="F75">
            <v>10</v>
          </cell>
          <cell r="G75">
            <v>59</v>
          </cell>
          <cell r="H75">
            <v>3767</v>
          </cell>
          <cell r="I75">
            <v>10</v>
          </cell>
        </row>
        <row r="76">
          <cell r="B76">
            <v>182</v>
          </cell>
          <cell r="C76">
            <v>88</v>
          </cell>
          <cell r="D76">
            <v>56</v>
          </cell>
          <cell r="E76">
            <v>124</v>
          </cell>
          <cell r="F76">
            <v>281</v>
          </cell>
          <cell r="G76">
            <v>0</v>
          </cell>
          <cell r="H76">
            <v>259</v>
          </cell>
          <cell r="I76">
            <v>62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867</v>
          </cell>
          <cell r="F77">
            <v>70</v>
          </cell>
          <cell r="G77">
            <v>10</v>
          </cell>
          <cell r="H77">
            <v>0</v>
          </cell>
          <cell r="I77">
            <v>5</v>
          </cell>
        </row>
        <row r="78">
          <cell r="B78">
            <v>9</v>
          </cell>
          <cell r="C78">
            <v>0</v>
          </cell>
          <cell r="D78">
            <v>115</v>
          </cell>
          <cell r="E78">
            <v>15799</v>
          </cell>
          <cell r="F78">
            <v>92</v>
          </cell>
          <cell r="G78">
            <v>622</v>
          </cell>
          <cell r="H78">
            <v>88</v>
          </cell>
          <cell r="I78">
            <v>0</v>
          </cell>
        </row>
        <row r="79">
          <cell r="B79">
            <v>360</v>
          </cell>
          <cell r="C79">
            <v>28</v>
          </cell>
          <cell r="D79">
            <v>12</v>
          </cell>
          <cell r="E79">
            <v>274</v>
          </cell>
          <cell r="F79">
            <v>590</v>
          </cell>
          <cell r="G79">
            <v>0</v>
          </cell>
          <cell r="H79">
            <v>19</v>
          </cell>
          <cell r="I79">
            <v>14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985</v>
          </cell>
          <cell r="F81">
            <v>110</v>
          </cell>
          <cell r="G81">
            <v>83</v>
          </cell>
          <cell r="H81">
            <v>0</v>
          </cell>
          <cell r="I81">
            <v>0</v>
          </cell>
        </row>
        <row r="82">
          <cell r="B82">
            <v>15461</v>
          </cell>
          <cell r="C82">
            <v>1468</v>
          </cell>
          <cell r="D82">
            <v>400</v>
          </cell>
          <cell r="E82">
            <v>5235</v>
          </cell>
          <cell r="F82">
            <v>1445</v>
          </cell>
          <cell r="G82">
            <v>778</v>
          </cell>
          <cell r="H82">
            <v>288</v>
          </cell>
          <cell r="I82">
            <v>867</v>
          </cell>
        </row>
        <row r="83">
          <cell r="B83">
            <v>151</v>
          </cell>
          <cell r="C83">
            <v>3178</v>
          </cell>
          <cell r="D83">
            <v>35</v>
          </cell>
          <cell r="E83">
            <v>1118</v>
          </cell>
          <cell r="F83">
            <v>1534</v>
          </cell>
          <cell r="G83">
            <v>69</v>
          </cell>
          <cell r="H83">
            <v>0</v>
          </cell>
          <cell r="I83">
            <v>3729</v>
          </cell>
        </row>
        <row r="84">
          <cell r="B84">
            <v>395</v>
          </cell>
          <cell r="C84">
            <v>666</v>
          </cell>
          <cell r="D84">
            <v>3329</v>
          </cell>
          <cell r="E84">
            <v>990</v>
          </cell>
          <cell r="F84">
            <v>525</v>
          </cell>
          <cell r="G84">
            <v>693</v>
          </cell>
          <cell r="H84">
            <v>149</v>
          </cell>
          <cell r="I84">
            <v>342</v>
          </cell>
        </row>
        <row r="85">
          <cell r="B85">
            <v>0</v>
          </cell>
          <cell r="C85">
            <v>0</v>
          </cell>
          <cell r="D85">
            <v>192</v>
          </cell>
          <cell r="E85">
            <v>0</v>
          </cell>
          <cell r="F85">
            <v>0</v>
          </cell>
          <cell r="G85">
            <v>190</v>
          </cell>
          <cell r="H85">
            <v>286</v>
          </cell>
          <cell r="I85">
            <v>2150</v>
          </cell>
        </row>
        <row r="86">
          <cell r="B86">
            <v>0</v>
          </cell>
          <cell r="C86">
            <v>180</v>
          </cell>
          <cell r="D86">
            <v>0</v>
          </cell>
          <cell r="E86">
            <v>1080</v>
          </cell>
          <cell r="F86">
            <v>8200</v>
          </cell>
          <cell r="G86">
            <v>0</v>
          </cell>
          <cell r="H86">
            <v>0</v>
          </cell>
          <cell r="I86">
            <v>2705</v>
          </cell>
        </row>
        <row r="87">
          <cell r="B87">
            <v>140</v>
          </cell>
          <cell r="C87">
            <v>10379</v>
          </cell>
          <cell r="D87">
            <v>72</v>
          </cell>
          <cell r="E87">
            <v>28</v>
          </cell>
          <cell r="F87">
            <v>1430</v>
          </cell>
          <cell r="G87">
            <v>0</v>
          </cell>
          <cell r="H87">
            <v>0</v>
          </cell>
          <cell r="I87">
            <v>105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5</v>
          </cell>
          <cell r="F88">
            <v>210</v>
          </cell>
          <cell r="G88">
            <v>0</v>
          </cell>
          <cell r="H88">
            <v>0</v>
          </cell>
          <cell r="I88">
            <v>0</v>
          </cell>
        </row>
        <row r="89">
          <cell r="B89">
            <v>26821</v>
          </cell>
          <cell r="C89">
            <v>7646</v>
          </cell>
          <cell r="D89">
            <v>160967</v>
          </cell>
          <cell r="E89">
            <v>5035</v>
          </cell>
          <cell r="F89">
            <v>13081</v>
          </cell>
          <cell r="G89">
            <v>63323</v>
          </cell>
          <cell r="H89">
            <v>18169</v>
          </cell>
          <cell r="I89">
            <v>779</v>
          </cell>
        </row>
        <row r="90">
          <cell r="B90">
            <v>162844</v>
          </cell>
          <cell r="C90">
            <v>160568</v>
          </cell>
          <cell r="D90">
            <v>11160</v>
          </cell>
          <cell r="E90">
            <v>204585</v>
          </cell>
          <cell r="F90">
            <v>18771</v>
          </cell>
          <cell r="G90">
            <v>73773</v>
          </cell>
          <cell r="H90">
            <v>26770</v>
          </cell>
          <cell r="I90">
            <v>2073</v>
          </cell>
        </row>
      </sheetData>
      <sheetData sheetId="10">
        <row r="56">
          <cell r="B56">
            <v>1168</v>
          </cell>
          <cell r="C56">
            <v>35049</v>
          </cell>
          <cell r="D56">
            <v>52161</v>
          </cell>
          <cell r="E56">
            <v>54930</v>
          </cell>
          <cell r="F56">
            <v>6105</v>
          </cell>
          <cell r="G56">
            <v>0</v>
          </cell>
          <cell r="H56">
            <v>13973</v>
          </cell>
          <cell r="I56">
            <v>0</v>
          </cell>
        </row>
        <row r="57">
          <cell r="B57">
            <v>5382</v>
          </cell>
          <cell r="C57">
            <v>1980</v>
          </cell>
          <cell r="D57">
            <v>1991</v>
          </cell>
          <cell r="E57">
            <v>1861</v>
          </cell>
          <cell r="F57">
            <v>6380</v>
          </cell>
          <cell r="G57">
            <v>8129</v>
          </cell>
          <cell r="H57">
            <v>20468</v>
          </cell>
          <cell r="I57">
            <v>3770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427</v>
          </cell>
        </row>
        <row r="59">
          <cell r="B59">
            <v>1500</v>
          </cell>
          <cell r="C59">
            <v>71782</v>
          </cell>
          <cell r="D59">
            <v>375</v>
          </cell>
          <cell r="E59">
            <v>1110</v>
          </cell>
          <cell r="F59">
            <v>8620</v>
          </cell>
          <cell r="G59">
            <v>4280</v>
          </cell>
          <cell r="H59">
            <v>640</v>
          </cell>
          <cell r="I59">
            <v>29740</v>
          </cell>
        </row>
        <row r="60">
          <cell r="B60">
            <v>0</v>
          </cell>
          <cell r="C60">
            <v>0</v>
          </cell>
          <cell r="D60">
            <v>65</v>
          </cell>
          <cell r="E60">
            <v>0</v>
          </cell>
          <cell r="F60">
            <v>5</v>
          </cell>
          <cell r="G60">
            <v>0</v>
          </cell>
          <cell r="H60">
            <v>6105</v>
          </cell>
          <cell r="I60">
            <v>968</v>
          </cell>
        </row>
        <row r="61">
          <cell r="B61">
            <v>442</v>
          </cell>
          <cell r="C61">
            <v>147</v>
          </cell>
          <cell r="D61">
            <v>48</v>
          </cell>
          <cell r="E61">
            <v>178</v>
          </cell>
          <cell r="F61">
            <v>345</v>
          </cell>
          <cell r="G61">
            <v>255</v>
          </cell>
          <cell r="H61">
            <v>0</v>
          </cell>
          <cell r="I61">
            <v>0</v>
          </cell>
        </row>
        <row r="62">
          <cell r="B62">
            <v>397</v>
          </cell>
          <cell r="C62">
            <v>512</v>
          </cell>
          <cell r="D62">
            <v>79</v>
          </cell>
          <cell r="E62">
            <v>99</v>
          </cell>
          <cell r="F62">
            <v>446</v>
          </cell>
          <cell r="G62">
            <v>470</v>
          </cell>
          <cell r="H62">
            <v>0</v>
          </cell>
          <cell r="I62">
            <v>20</v>
          </cell>
        </row>
        <row r="63">
          <cell r="B63">
            <v>45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60</v>
          </cell>
          <cell r="H63">
            <v>0</v>
          </cell>
          <cell r="I63">
            <v>0</v>
          </cell>
        </row>
        <row r="64">
          <cell r="B64">
            <v>2073</v>
          </cell>
          <cell r="C64">
            <v>1851</v>
          </cell>
          <cell r="D64">
            <v>1776</v>
          </cell>
          <cell r="E64">
            <v>32</v>
          </cell>
          <cell r="F64">
            <v>1075</v>
          </cell>
          <cell r="G64">
            <v>455</v>
          </cell>
          <cell r="H64">
            <v>2677</v>
          </cell>
          <cell r="I64">
            <v>100</v>
          </cell>
        </row>
        <row r="65">
          <cell r="B65">
            <v>404</v>
          </cell>
          <cell r="C65">
            <v>275</v>
          </cell>
          <cell r="D65">
            <v>217</v>
          </cell>
          <cell r="E65">
            <v>748</v>
          </cell>
          <cell r="F65">
            <v>733</v>
          </cell>
          <cell r="G65">
            <v>127</v>
          </cell>
          <cell r="H65">
            <v>867</v>
          </cell>
          <cell r="I65">
            <v>324</v>
          </cell>
        </row>
        <row r="66">
          <cell r="B66">
            <v>0</v>
          </cell>
          <cell r="C66">
            <v>557</v>
          </cell>
          <cell r="D66">
            <v>0</v>
          </cell>
          <cell r="E66">
            <v>23</v>
          </cell>
          <cell r="F66">
            <v>680</v>
          </cell>
          <cell r="G66">
            <v>896</v>
          </cell>
          <cell r="H66">
            <v>0</v>
          </cell>
          <cell r="I66">
            <v>583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3237</v>
          </cell>
          <cell r="F67">
            <v>520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487</v>
          </cell>
          <cell r="C68">
            <v>419</v>
          </cell>
          <cell r="D68">
            <v>154</v>
          </cell>
          <cell r="E68">
            <v>276</v>
          </cell>
          <cell r="F68">
            <v>1755</v>
          </cell>
          <cell r="G68">
            <v>519</v>
          </cell>
          <cell r="H68">
            <v>18</v>
          </cell>
          <cell r="I68">
            <v>583</v>
          </cell>
        </row>
        <row r="69">
          <cell r="B69">
            <v>4895</v>
          </cell>
          <cell r="C69">
            <v>1888</v>
          </cell>
          <cell r="D69">
            <v>1972</v>
          </cell>
          <cell r="E69">
            <v>6876</v>
          </cell>
          <cell r="F69">
            <v>3305</v>
          </cell>
          <cell r="G69">
            <v>1163</v>
          </cell>
          <cell r="H69">
            <v>3076</v>
          </cell>
          <cell r="I69">
            <v>1215</v>
          </cell>
        </row>
        <row r="70">
          <cell r="B70">
            <v>1731</v>
          </cell>
          <cell r="C70">
            <v>275</v>
          </cell>
          <cell r="D70">
            <v>2309</v>
          </cell>
          <cell r="E70">
            <v>1586</v>
          </cell>
          <cell r="F70">
            <v>661</v>
          </cell>
          <cell r="G70">
            <v>468</v>
          </cell>
          <cell r="H70">
            <v>299</v>
          </cell>
          <cell r="I70">
            <v>436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2164</v>
          </cell>
          <cell r="C72">
            <v>2924</v>
          </cell>
          <cell r="D72">
            <v>271</v>
          </cell>
          <cell r="E72">
            <v>1259</v>
          </cell>
          <cell r="F72">
            <v>3075</v>
          </cell>
          <cell r="G72">
            <v>1529</v>
          </cell>
          <cell r="H72">
            <v>196</v>
          </cell>
          <cell r="I72">
            <v>857</v>
          </cell>
        </row>
        <row r="73">
          <cell r="B73">
            <v>2433</v>
          </cell>
          <cell r="C73">
            <v>122</v>
          </cell>
          <cell r="D73">
            <v>169</v>
          </cell>
          <cell r="E73">
            <v>2895</v>
          </cell>
          <cell r="F73">
            <v>457</v>
          </cell>
          <cell r="G73">
            <v>934</v>
          </cell>
          <cell r="H73">
            <v>250</v>
          </cell>
          <cell r="I73">
            <v>139</v>
          </cell>
        </row>
        <row r="74">
          <cell r="B74">
            <v>181</v>
          </cell>
          <cell r="C74">
            <v>0</v>
          </cell>
          <cell r="D74">
            <v>7</v>
          </cell>
          <cell r="E74">
            <v>1919</v>
          </cell>
          <cell r="F74">
            <v>30</v>
          </cell>
          <cell r="G74">
            <v>154</v>
          </cell>
          <cell r="H74">
            <v>244</v>
          </cell>
          <cell r="I74">
            <v>10</v>
          </cell>
        </row>
        <row r="75">
          <cell r="B75">
            <v>110</v>
          </cell>
          <cell r="C75">
            <v>53</v>
          </cell>
          <cell r="D75">
            <v>5</v>
          </cell>
          <cell r="E75">
            <v>103</v>
          </cell>
          <cell r="F75">
            <v>425</v>
          </cell>
          <cell r="G75">
            <v>37</v>
          </cell>
          <cell r="H75">
            <v>0</v>
          </cell>
          <cell r="I75">
            <v>23</v>
          </cell>
        </row>
        <row r="76">
          <cell r="B76">
            <v>2</v>
          </cell>
          <cell r="C76">
            <v>0</v>
          </cell>
          <cell r="D76">
            <v>0</v>
          </cell>
          <cell r="E76">
            <v>474</v>
          </cell>
          <cell r="F76">
            <v>230</v>
          </cell>
          <cell r="G76">
            <v>8</v>
          </cell>
          <cell r="H76">
            <v>0</v>
          </cell>
          <cell r="I76">
            <v>19</v>
          </cell>
        </row>
        <row r="77">
          <cell r="B77">
            <v>9</v>
          </cell>
          <cell r="C77">
            <v>0</v>
          </cell>
          <cell r="D77">
            <v>100</v>
          </cell>
          <cell r="E77">
            <v>15826</v>
          </cell>
          <cell r="F77">
            <v>90</v>
          </cell>
          <cell r="G77">
            <v>522</v>
          </cell>
          <cell r="H77">
            <v>271</v>
          </cell>
          <cell r="I77">
            <v>0</v>
          </cell>
        </row>
        <row r="78">
          <cell r="B78">
            <v>429</v>
          </cell>
          <cell r="C78">
            <v>35</v>
          </cell>
          <cell r="D78">
            <v>27</v>
          </cell>
          <cell r="E78">
            <v>120</v>
          </cell>
          <cell r="F78">
            <v>760</v>
          </cell>
          <cell r="G78">
            <v>64</v>
          </cell>
          <cell r="H78">
            <v>4</v>
          </cell>
          <cell r="I78">
            <v>11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708</v>
          </cell>
          <cell r="F80">
            <v>315</v>
          </cell>
          <cell r="G80">
            <v>175</v>
          </cell>
          <cell r="H80">
            <v>0</v>
          </cell>
          <cell r="I80">
            <v>0</v>
          </cell>
        </row>
        <row r="81">
          <cell r="B81">
            <v>43017</v>
          </cell>
          <cell r="C81">
            <v>1625</v>
          </cell>
          <cell r="D81">
            <v>470</v>
          </cell>
          <cell r="E81">
            <v>5288</v>
          </cell>
          <cell r="F81">
            <v>3037</v>
          </cell>
          <cell r="G81">
            <v>7548</v>
          </cell>
          <cell r="H81">
            <v>1083</v>
          </cell>
          <cell r="I81">
            <v>950</v>
          </cell>
        </row>
        <row r="82">
          <cell r="B82">
            <v>94</v>
          </cell>
          <cell r="C82">
            <v>1760</v>
          </cell>
          <cell r="D82">
            <v>75</v>
          </cell>
          <cell r="E82">
            <v>870</v>
          </cell>
          <cell r="F82">
            <v>2060</v>
          </cell>
          <cell r="G82">
            <v>119</v>
          </cell>
          <cell r="H82">
            <v>1</v>
          </cell>
          <cell r="I82">
            <v>3799</v>
          </cell>
        </row>
        <row r="83">
          <cell r="B83">
            <v>507</v>
          </cell>
          <cell r="C83">
            <v>874</v>
          </cell>
          <cell r="D83">
            <v>3428</v>
          </cell>
          <cell r="E83">
            <v>1329</v>
          </cell>
          <cell r="F83">
            <v>790</v>
          </cell>
          <cell r="G83">
            <v>855</v>
          </cell>
          <cell r="H83">
            <v>134</v>
          </cell>
          <cell r="I83">
            <v>345</v>
          </cell>
        </row>
        <row r="84">
          <cell r="B84">
            <v>120</v>
          </cell>
          <cell r="C84">
            <v>0</v>
          </cell>
          <cell r="D84">
            <v>135</v>
          </cell>
          <cell r="E84">
            <v>0</v>
          </cell>
          <cell r="F84">
            <v>0</v>
          </cell>
          <cell r="G84">
            <v>200</v>
          </cell>
          <cell r="H84">
            <v>0</v>
          </cell>
          <cell r="I84">
            <v>320</v>
          </cell>
        </row>
        <row r="85">
          <cell r="B85">
            <v>6402</v>
          </cell>
          <cell r="C85">
            <v>497</v>
          </cell>
          <cell r="D85">
            <v>0</v>
          </cell>
          <cell r="E85">
            <v>1795</v>
          </cell>
          <cell r="F85">
            <v>13800</v>
          </cell>
          <cell r="G85">
            <v>0</v>
          </cell>
          <cell r="H85">
            <v>0</v>
          </cell>
          <cell r="I85">
            <v>1925</v>
          </cell>
        </row>
        <row r="86">
          <cell r="B86">
            <v>118</v>
          </cell>
          <cell r="C86">
            <v>10162</v>
          </cell>
          <cell r="D86">
            <v>200</v>
          </cell>
          <cell r="E86">
            <v>25</v>
          </cell>
          <cell r="F86">
            <v>1535</v>
          </cell>
          <cell r="G86">
            <v>0</v>
          </cell>
          <cell r="H86">
            <v>0</v>
          </cell>
          <cell r="I86">
            <v>95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350</v>
          </cell>
          <cell r="G87">
            <v>250</v>
          </cell>
          <cell r="H87">
            <v>0</v>
          </cell>
          <cell r="I87">
            <v>0</v>
          </cell>
        </row>
        <row r="88">
          <cell r="B88">
            <v>26552</v>
          </cell>
          <cell r="C88">
            <v>7716</v>
          </cell>
          <cell r="D88">
            <v>161040</v>
          </cell>
          <cell r="E88">
            <v>4973</v>
          </cell>
          <cell r="F88">
            <v>14407</v>
          </cell>
          <cell r="G88">
            <v>63767</v>
          </cell>
          <cell r="H88">
            <v>18256</v>
          </cell>
          <cell r="I88">
            <v>458</v>
          </cell>
        </row>
        <row r="89">
          <cell r="B89">
            <v>161343</v>
          </cell>
          <cell r="C89">
            <v>163160</v>
          </cell>
          <cell r="D89">
            <v>10332</v>
          </cell>
          <cell r="E89">
            <v>208336</v>
          </cell>
          <cell r="F89">
            <v>22817</v>
          </cell>
          <cell r="G89">
            <v>77569</v>
          </cell>
          <cell r="H89">
            <v>26787</v>
          </cell>
          <cell r="I89">
            <v>3575</v>
          </cell>
        </row>
      </sheetData>
      <sheetData sheetId="11">
        <row r="57">
          <cell r="B57">
            <v>5768</v>
          </cell>
          <cell r="C57">
            <v>378614</v>
          </cell>
          <cell r="D57">
            <v>125637</v>
          </cell>
          <cell r="E57">
            <v>107751</v>
          </cell>
          <cell r="F57">
            <v>13000</v>
          </cell>
          <cell r="G57">
            <v>0</v>
          </cell>
          <cell r="H57">
            <v>29390</v>
          </cell>
          <cell r="I57">
            <v>3463</v>
          </cell>
        </row>
        <row r="58">
          <cell r="B58">
            <v>1890</v>
          </cell>
          <cell r="C58">
            <v>1980</v>
          </cell>
          <cell r="D58">
            <v>614</v>
          </cell>
          <cell r="E58">
            <v>812</v>
          </cell>
          <cell r="F58">
            <v>3964</v>
          </cell>
          <cell r="G58">
            <v>7323</v>
          </cell>
          <cell r="H58">
            <v>13006</v>
          </cell>
          <cell r="I58">
            <v>4002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720</v>
          </cell>
        </row>
        <row r="60">
          <cell r="B60">
            <v>1505</v>
          </cell>
          <cell r="C60">
            <v>71790</v>
          </cell>
          <cell r="D60">
            <v>370</v>
          </cell>
          <cell r="E60">
            <v>1115</v>
          </cell>
          <cell r="F60">
            <v>8625</v>
          </cell>
          <cell r="G60">
            <v>4285</v>
          </cell>
          <cell r="H60">
            <v>642</v>
          </cell>
          <cell r="I60">
            <v>29745</v>
          </cell>
        </row>
        <row r="61">
          <cell r="B61">
            <v>0</v>
          </cell>
          <cell r="C61">
            <v>0</v>
          </cell>
          <cell r="D61">
            <v>6</v>
          </cell>
          <cell r="E61">
            <v>0</v>
          </cell>
          <cell r="F61">
            <v>5</v>
          </cell>
          <cell r="G61">
            <v>15</v>
          </cell>
          <cell r="H61">
            <v>1159</v>
          </cell>
          <cell r="I61">
            <v>100</v>
          </cell>
        </row>
        <row r="62">
          <cell r="B62">
            <v>161</v>
          </cell>
          <cell r="C62">
            <v>147</v>
          </cell>
          <cell r="D62">
            <v>0</v>
          </cell>
          <cell r="E62">
            <v>1961</v>
          </cell>
          <cell r="F62">
            <v>360</v>
          </cell>
          <cell r="G62">
            <v>206</v>
          </cell>
          <cell r="H62">
            <v>0</v>
          </cell>
          <cell r="I62">
            <v>0</v>
          </cell>
        </row>
        <row r="63">
          <cell r="B63">
            <v>60</v>
          </cell>
          <cell r="C63">
            <v>512</v>
          </cell>
          <cell r="D63">
            <v>0</v>
          </cell>
          <cell r="E63">
            <v>2</v>
          </cell>
          <cell r="F63">
            <v>1570</v>
          </cell>
          <cell r="G63">
            <v>358</v>
          </cell>
          <cell r="H63">
            <v>0</v>
          </cell>
          <cell r="I63">
            <v>0</v>
          </cell>
        </row>
        <row r="64">
          <cell r="B64">
            <v>10</v>
          </cell>
          <cell r="C64">
            <v>0</v>
          </cell>
          <cell r="D64">
            <v>0</v>
          </cell>
          <cell r="E64">
            <v>0</v>
          </cell>
          <cell r="F64">
            <v>15</v>
          </cell>
          <cell r="G64">
            <v>470</v>
          </cell>
          <cell r="H64">
            <v>0</v>
          </cell>
          <cell r="I64">
            <v>0</v>
          </cell>
        </row>
        <row r="65">
          <cell r="B65">
            <v>1448</v>
          </cell>
          <cell r="C65">
            <v>1851</v>
          </cell>
          <cell r="D65">
            <v>3565</v>
          </cell>
          <cell r="E65">
            <v>39</v>
          </cell>
          <cell r="F65">
            <v>373</v>
          </cell>
          <cell r="G65">
            <v>3306</v>
          </cell>
          <cell r="H65">
            <v>2179</v>
          </cell>
          <cell r="I65">
            <v>148</v>
          </cell>
        </row>
        <row r="66">
          <cell r="B66">
            <v>469</v>
          </cell>
          <cell r="C66">
            <v>275</v>
          </cell>
          <cell r="D66">
            <v>25</v>
          </cell>
          <cell r="E66">
            <v>575</v>
          </cell>
          <cell r="F66">
            <v>955</v>
          </cell>
          <cell r="G66">
            <v>190</v>
          </cell>
          <cell r="H66">
            <v>1536</v>
          </cell>
          <cell r="I66">
            <v>549</v>
          </cell>
        </row>
        <row r="67">
          <cell r="B67">
            <v>0</v>
          </cell>
          <cell r="C67">
            <v>557</v>
          </cell>
          <cell r="D67">
            <v>0</v>
          </cell>
          <cell r="E67">
            <v>13</v>
          </cell>
          <cell r="F67">
            <v>1890</v>
          </cell>
          <cell r="G67">
            <v>857</v>
          </cell>
          <cell r="H67">
            <v>0</v>
          </cell>
          <cell r="I67">
            <v>990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1789</v>
          </cell>
          <cell r="F68">
            <v>365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498</v>
          </cell>
          <cell r="C69">
            <v>479</v>
          </cell>
          <cell r="D69">
            <v>783</v>
          </cell>
          <cell r="E69">
            <v>124</v>
          </cell>
          <cell r="F69">
            <v>1870</v>
          </cell>
          <cell r="G69">
            <v>565</v>
          </cell>
          <cell r="H69">
            <v>20</v>
          </cell>
          <cell r="I69">
            <v>267</v>
          </cell>
        </row>
        <row r="70">
          <cell r="B70">
            <v>3609</v>
          </cell>
          <cell r="C70">
            <v>1888</v>
          </cell>
          <cell r="D70">
            <v>2839</v>
          </cell>
          <cell r="E70">
            <v>6678</v>
          </cell>
          <cell r="F70">
            <v>4721</v>
          </cell>
          <cell r="G70">
            <v>786</v>
          </cell>
          <cell r="H70">
            <v>2442</v>
          </cell>
          <cell r="I70">
            <v>1495</v>
          </cell>
        </row>
        <row r="71">
          <cell r="B71">
            <v>1927</v>
          </cell>
          <cell r="C71">
            <v>251</v>
          </cell>
          <cell r="D71">
            <v>1969</v>
          </cell>
          <cell r="E71">
            <v>1760</v>
          </cell>
          <cell r="F71">
            <v>910</v>
          </cell>
          <cell r="G71">
            <v>488</v>
          </cell>
          <cell r="H71">
            <v>164</v>
          </cell>
          <cell r="I71">
            <v>369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2297</v>
          </cell>
          <cell r="C73">
            <v>2924</v>
          </cell>
          <cell r="D73">
            <v>257</v>
          </cell>
          <cell r="E73">
            <v>1366</v>
          </cell>
          <cell r="F73">
            <v>3230</v>
          </cell>
          <cell r="G73">
            <v>2330</v>
          </cell>
          <cell r="H73">
            <v>40</v>
          </cell>
          <cell r="I73">
            <v>1401</v>
          </cell>
        </row>
        <row r="74">
          <cell r="B74">
            <v>2579</v>
          </cell>
          <cell r="C74">
            <v>60</v>
          </cell>
          <cell r="D74">
            <v>186</v>
          </cell>
          <cell r="E74">
            <v>2928</v>
          </cell>
          <cell r="F74">
            <v>435</v>
          </cell>
          <cell r="G74">
            <v>1094</v>
          </cell>
          <cell r="H74">
            <v>99</v>
          </cell>
          <cell r="I74">
            <v>94</v>
          </cell>
        </row>
        <row r="75">
          <cell r="B75">
            <v>72</v>
          </cell>
          <cell r="C75">
            <v>0</v>
          </cell>
          <cell r="D75">
            <v>8</v>
          </cell>
          <cell r="E75">
            <v>20</v>
          </cell>
          <cell r="F75">
            <v>65</v>
          </cell>
          <cell r="G75">
            <v>85</v>
          </cell>
          <cell r="H75">
            <v>0</v>
          </cell>
          <cell r="I75">
            <v>7</v>
          </cell>
        </row>
        <row r="76">
          <cell r="B76">
            <v>92</v>
          </cell>
          <cell r="C76">
            <v>53</v>
          </cell>
          <cell r="D76">
            <v>0</v>
          </cell>
          <cell r="E76">
            <v>181</v>
          </cell>
          <cell r="F76">
            <v>135</v>
          </cell>
          <cell r="G76">
            <v>15</v>
          </cell>
          <cell r="H76">
            <v>25</v>
          </cell>
          <cell r="I76">
            <v>30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500</v>
          </cell>
          <cell r="F77">
            <v>335</v>
          </cell>
          <cell r="G77">
            <v>5</v>
          </cell>
          <cell r="H77">
            <v>0</v>
          </cell>
          <cell r="I77">
            <v>0</v>
          </cell>
        </row>
        <row r="78">
          <cell r="B78">
            <v>9</v>
          </cell>
          <cell r="C78">
            <v>0</v>
          </cell>
          <cell r="D78">
            <v>0</v>
          </cell>
          <cell r="E78">
            <v>8118</v>
          </cell>
          <cell r="F78">
            <v>125</v>
          </cell>
          <cell r="G78">
            <v>578</v>
          </cell>
          <cell r="H78">
            <v>80</v>
          </cell>
          <cell r="I78">
            <v>0</v>
          </cell>
        </row>
        <row r="79">
          <cell r="B79">
            <v>410</v>
          </cell>
          <cell r="C79">
            <v>35</v>
          </cell>
          <cell r="D79">
            <v>25</v>
          </cell>
          <cell r="E79">
            <v>258</v>
          </cell>
          <cell r="F79">
            <v>945</v>
          </cell>
          <cell r="G79">
            <v>73</v>
          </cell>
          <cell r="H79">
            <v>20</v>
          </cell>
          <cell r="I79">
            <v>9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794</v>
          </cell>
          <cell r="F81">
            <v>265</v>
          </cell>
          <cell r="G81">
            <v>47</v>
          </cell>
          <cell r="H81">
            <v>0</v>
          </cell>
          <cell r="I81">
            <v>0</v>
          </cell>
        </row>
        <row r="82">
          <cell r="B82">
            <v>48583</v>
          </cell>
          <cell r="C82">
            <v>1625</v>
          </cell>
          <cell r="D82">
            <v>62</v>
          </cell>
          <cell r="E82">
            <v>5119</v>
          </cell>
          <cell r="F82">
            <v>1865</v>
          </cell>
          <cell r="G82">
            <v>7331</v>
          </cell>
          <cell r="H82">
            <v>1229</v>
          </cell>
          <cell r="I82">
            <v>894</v>
          </cell>
        </row>
        <row r="83">
          <cell r="B83">
            <v>62</v>
          </cell>
          <cell r="C83">
            <v>1760</v>
          </cell>
          <cell r="D83">
            <v>5</v>
          </cell>
          <cell r="E83">
            <v>543</v>
          </cell>
          <cell r="F83">
            <v>1890</v>
          </cell>
          <cell r="G83">
            <v>197</v>
          </cell>
          <cell r="H83">
            <v>0</v>
          </cell>
          <cell r="I83">
            <v>2094</v>
          </cell>
        </row>
        <row r="84">
          <cell r="B84">
            <v>478</v>
          </cell>
          <cell r="C84">
            <v>874</v>
          </cell>
          <cell r="D84">
            <v>2825</v>
          </cell>
          <cell r="E84">
            <v>1121</v>
          </cell>
          <cell r="F84">
            <v>540</v>
          </cell>
          <cell r="G84">
            <v>953</v>
          </cell>
          <cell r="H84">
            <v>386</v>
          </cell>
          <cell r="I84">
            <v>188</v>
          </cell>
        </row>
        <row r="85">
          <cell r="B85">
            <v>268</v>
          </cell>
          <cell r="C85">
            <v>0</v>
          </cell>
          <cell r="D85">
            <v>160</v>
          </cell>
          <cell r="E85">
            <v>0</v>
          </cell>
          <cell r="F85">
            <v>0</v>
          </cell>
          <cell r="G85">
            <v>225</v>
          </cell>
          <cell r="H85">
            <v>0</v>
          </cell>
          <cell r="I85">
            <v>140</v>
          </cell>
        </row>
        <row r="86">
          <cell r="B86">
            <v>54</v>
          </cell>
          <cell r="C86">
            <v>497</v>
          </cell>
          <cell r="D86">
            <v>0</v>
          </cell>
          <cell r="E86">
            <v>1794</v>
          </cell>
          <cell r="F86">
            <v>11910</v>
          </cell>
          <cell r="G86">
            <v>130</v>
          </cell>
          <cell r="H86">
            <v>13</v>
          </cell>
          <cell r="I86">
            <v>2797</v>
          </cell>
        </row>
        <row r="87">
          <cell r="B87">
            <v>8</v>
          </cell>
          <cell r="C87">
            <v>10162</v>
          </cell>
          <cell r="D87">
            <v>0</v>
          </cell>
          <cell r="E87">
            <v>0</v>
          </cell>
          <cell r="F87">
            <v>690</v>
          </cell>
          <cell r="G87">
            <v>0</v>
          </cell>
          <cell r="H87">
            <v>0</v>
          </cell>
          <cell r="I87">
            <v>20</v>
          </cell>
        </row>
        <row r="88">
          <cell r="B88">
            <v>1560</v>
          </cell>
          <cell r="C88">
            <v>0</v>
          </cell>
          <cell r="D88">
            <v>0</v>
          </cell>
          <cell r="E88">
            <v>0</v>
          </cell>
          <cell r="F88">
            <v>400</v>
          </cell>
          <cell r="G88">
            <v>1325</v>
          </cell>
          <cell r="H88">
            <v>0</v>
          </cell>
          <cell r="I88">
            <v>12</v>
          </cell>
        </row>
        <row r="89">
          <cell r="B89">
            <v>26637</v>
          </cell>
          <cell r="C89">
            <v>7716</v>
          </cell>
          <cell r="D89">
            <v>162274</v>
          </cell>
          <cell r="E89">
            <v>4116</v>
          </cell>
          <cell r="F89">
            <v>12449</v>
          </cell>
          <cell r="G89">
            <v>62489</v>
          </cell>
          <cell r="H89">
            <v>18450</v>
          </cell>
          <cell r="I89">
            <v>650</v>
          </cell>
        </row>
        <row r="90">
          <cell r="B90">
            <v>162560</v>
          </cell>
          <cell r="C90">
            <v>163160</v>
          </cell>
          <cell r="D90">
            <v>12660</v>
          </cell>
          <cell r="E90">
            <v>212542</v>
          </cell>
          <cell r="F90">
            <v>21498</v>
          </cell>
          <cell r="G90">
            <v>74870</v>
          </cell>
          <cell r="H90">
            <v>26619</v>
          </cell>
          <cell r="I90">
            <v>2912</v>
          </cell>
        </row>
      </sheetData>
      <sheetData sheetId="12">
        <row r="57">
          <cell r="B57">
            <v>6492</v>
          </cell>
          <cell r="C57">
            <v>209005</v>
          </cell>
          <cell r="D57">
            <v>156176</v>
          </cell>
          <cell r="E57">
            <v>26041</v>
          </cell>
          <cell r="F57">
            <v>6871</v>
          </cell>
          <cell r="G57">
            <v>0</v>
          </cell>
          <cell r="H57">
            <v>80743</v>
          </cell>
          <cell r="I57">
            <v>4923</v>
          </cell>
        </row>
        <row r="58">
          <cell r="B58">
            <v>1092</v>
          </cell>
          <cell r="C58">
            <v>1129</v>
          </cell>
          <cell r="D58">
            <v>1517</v>
          </cell>
          <cell r="E58">
            <v>672</v>
          </cell>
          <cell r="F58">
            <v>3270</v>
          </cell>
          <cell r="G58">
            <v>958</v>
          </cell>
          <cell r="H58">
            <v>9778</v>
          </cell>
          <cell r="I58">
            <v>1243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90</v>
          </cell>
        </row>
        <row r="60">
          <cell r="B60">
            <v>1500</v>
          </cell>
          <cell r="C60">
            <v>71800</v>
          </cell>
          <cell r="D60">
            <v>375</v>
          </cell>
          <cell r="E60">
            <v>1110</v>
          </cell>
          <cell r="F60">
            <v>8600</v>
          </cell>
          <cell r="G60">
            <v>4280</v>
          </cell>
          <cell r="H60">
            <v>640</v>
          </cell>
          <cell r="I60">
            <v>29750</v>
          </cell>
        </row>
        <row r="61">
          <cell r="B61">
            <v>0</v>
          </cell>
          <cell r="C61">
            <v>0</v>
          </cell>
          <cell r="D61">
            <v>334</v>
          </cell>
          <cell r="E61">
            <v>0</v>
          </cell>
          <cell r="F61">
            <v>0</v>
          </cell>
          <cell r="G61">
            <v>8</v>
          </cell>
          <cell r="H61">
            <v>7509</v>
          </cell>
          <cell r="I61">
            <v>5</v>
          </cell>
        </row>
        <row r="62">
          <cell r="B62">
            <v>187</v>
          </cell>
          <cell r="C62">
            <v>1</v>
          </cell>
          <cell r="D62">
            <v>1015</v>
          </cell>
          <cell r="E62">
            <v>354</v>
          </cell>
          <cell r="F62">
            <v>655</v>
          </cell>
          <cell r="G62">
            <v>110</v>
          </cell>
          <cell r="H62">
            <v>6345</v>
          </cell>
          <cell r="I62">
            <v>0</v>
          </cell>
        </row>
        <row r="63">
          <cell r="B63">
            <v>53</v>
          </cell>
          <cell r="C63">
            <v>81</v>
          </cell>
          <cell r="D63">
            <v>857</v>
          </cell>
          <cell r="E63">
            <v>26</v>
          </cell>
          <cell r="F63">
            <v>55</v>
          </cell>
          <cell r="G63">
            <v>553</v>
          </cell>
          <cell r="H63">
            <v>12154</v>
          </cell>
          <cell r="I63">
            <v>0</v>
          </cell>
        </row>
        <row r="64">
          <cell r="B64">
            <v>0</v>
          </cell>
          <cell r="C64">
            <v>10</v>
          </cell>
          <cell r="D64">
            <v>0</v>
          </cell>
          <cell r="E64">
            <v>0</v>
          </cell>
          <cell r="F64">
            <v>30</v>
          </cell>
          <cell r="G64">
            <v>38</v>
          </cell>
          <cell r="H64">
            <v>106</v>
          </cell>
          <cell r="I64">
            <v>0</v>
          </cell>
        </row>
        <row r="65">
          <cell r="B65">
            <v>2204</v>
          </cell>
          <cell r="C65">
            <v>2957</v>
          </cell>
          <cell r="D65">
            <v>2040</v>
          </cell>
          <cell r="E65">
            <v>36</v>
          </cell>
          <cell r="F65">
            <v>2260</v>
          </cell>
          <cell r="G65">
            <v>6044</v>
          </cell>
          <cell r="H65">
            <v>14643</v>
          </cell>
          <cell r="I65">
            <v>133</v>
          </cell>
        </row>
        <row r="66">
          <cell r="B66">
            <v>979</v>
          </cell>
          <cell r="C66">
            <v>510</v>
          </cell>
          <cell r="D66">
            <v>30</v>
          </cell>
          <cell r="E66">
            <v>1053</v>
          </cell>
          <cell r="F66">
            <v>605</v>
          </cell>
          <cell r="G66">
            <v>127</v>
          </cell>
          <cell r="H66">
            <v>3811</v>
          </cell>
          <cell r="I66">
            <v>85</v>
          </cell>
        </row>
        <row r="67">
          <cell r="B67">
            <v>0</v>
          </cell>
          <cell r="C67">
            <v>251</v>
          </cell>
          <cell r="D67">
            <v>0</v>
          </cell>
          <cell r="E67">
            <v>8</v>
          </cell>
          <cell r="F67">
            <v>1420</v>
          </cell>
          <cell r="G67">
            <v>274</v>
          </cell>
          <cell r="H67">
            <v>0</v>
          </cell>
          <cell r="I67">
            <v>298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1652</v>
          </cell>
          <cell r="F68">
            <v>160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529</v>
          </cell>
          <cell r="C69">
            <v>491</v>
          </cell>
          <cell r="D69">
            <v>243</v>
          </cell>
          <cell r="E69">
            <v>205</v>
          </cell>
          <cell r="F69">
            <v>2020</v>
          </cell>
          <cell r="G69">
            <v>551</v>
          </cell>
          <cell r="H69">
            <v>22</v>
          </cell>
          <cell r="I69">
            <v>588</v>
          </cell>
        </row>
        <row r="70">
          <cell r="B70">
            <v>3825</v>
          </cell>
          <cell r="C70">
            <v>1261</v>
          </cell>
          <cell r="D70">
            <v>13151</v>
          </cell>
          <cell r="E70">
            <v>6217</v>
          </cell>
          <cell r="F70">
            <v>3588</v>
          </cell>
          <cell r="G70">
            <v>1782</v>
          </cell>
          <cell r="H70">
            <v>10892</v>
          </cell>
          <cell r="I70">
            <v>1208</v>
          </cell>
        </row>
        <row r="71">
          <cell r="B71">
            <v>964</v>
          </cell>
          <cell r="C71">
            <v>493</v>
          </cell>
          <cell r="D71">
            <v>1593</v>
          </cell>
          <cell r="E71">
            <v>1805</v>
          </cell>
          <cell r="F71">
            <v>915</v>
          </cell>
          <cell r="G71">
            <v>348</v>
          </cell>
          <cell r="H71">
            <v>213</v>
          </cell>
          <cell r="I71">
            <v>387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2067</v>
          </cell>
          <cell r="C73">
            <v>1830</v>
          </cell>
          <cell r="D73">
            <v>537</v>
          </cell>
          <cell r="E73">
            <v>1122</v>
          </cell>
          <cell r="F73">
            <v>2570</v>
          </cell>
          <cell r="G73">
            <v>1819</v>
          </cell>
          <cell r="H73">
            <v>296</v>
          </cell>
          <cell r="I73">
            <v>1054</v>
          </cell>
        </row>
        <row r="74">
          <cell r="B74">
            <v>2429</v>
          </cell>
          <cell r="C74">
            <v>75</v>
          </cell>
          <cell r="D74">
            <v>191</v>
          </cell>
          <cell r="E74">
            <v>2878</v>
          </cell>
          <cell r="F74">
            <v>280</v>
          </cell>
          <cell r="G74">
            <v>1051</v>
          </cell>
          <cell r="H74">
            <v>140</v>
          </cell>
          <cell r="I74">
            <v>67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39</v>
          </cell>
          <cell r="F75">
            <v>370</v>
          </cell>
          <cell r="G75">
            <v>95</v>
          </cell>
          <cell r="H75">
            <v>517</v>
          </cell>
          <cell r="I75">
            <v>2</v>
          </cell>
        </row>
        <row r="76">
          <cell r="B76">
            <v>87</v>
          </cell>
          <cell r="C76">
            <v>29</v>
          </cell>
          <cell r="D76">
            <v>0</v>
          </cell>
          <cell r="E76">
            <v>280</v>
          </cell>
          <cell r="F76">
            <v>405</v>
          </cell>
          <cell r="G76">
            <v>34</v>
          </cell>
          <cell r="H76">
            <v>5</v>
          </cell>
          <cell r="I76">
            <v>26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272</v>
          </cell>
          <cell r="F77">
            <v>140</v>
          </cell>
          <cell r="G77">
            <v>9</v>
          </cell>
          <cell r="H77">
            <v>15</v>
          </cell>
          <cell r="I77">
            <v>0</v>
          </cell>
        </row>
        <row r="78">
          <cell r="B78">
            <v>0</v>
          </cell>
          <cell r="C78">
            <v>0</v>
          </cell>
          <cell r="D78">
            <v>156</v>
          </cell>
          <cell r="E78">
            <v>8116</v>
          </cell>
          <cell r="F78">
            <v>60</v>
          </cell>
          <cell r="G78">
            <v>485</v>
          </cell>
          <cell r="H78">
            <v>259</v>
          </cell>
          <cell r="I78">
            <v>0</v>
          </cell>
        </row>
        <row r="79">
          <cell r="B79">
            <v>360</v>
          </cell>
          <cell r="C79">
            <v>30</v>
          </cell>
          <cell r="D79">
            <v>0</v>
          </cell>
          <cell r="E79">
            <v>305</v>
          </cell>
          <cell r="F79">
            <v>675</v>
          </cell>
          <cell r="G79">
            <v>40</v>
          </cell>
          <cell r="H79">
            <v>0</v>
          </cell>
          <cell r="I79">
            <v>5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612</v>
          </cell>
          <cell r="F81">
            <v>260</v>
          </cell>
          <cell r="G81">
            <v>105</v>
          </cell>
          <cell r="H81">
            <v>0</v>
          </cell>
          <cell r="I81">
            <v>5</v>
          </cell>
        </row>
        <row r="82">
          <cell r="B82">
            <v>12988</v>
          </cell>
          <cell r="C82">
            <v>484</v>
          </cell>
          <cell r="D82">
            <v>767</v>
          </cell>
          <cell r="E82">
            <v>3888</v>
          </cell>
          <cell r="F82">
            <v>1840</v>
          </cell>
          <cell r="G82">
            <v>5995</v>
          </cell>
          <cell r="H82">
            <v>2125</v>
          </cell>
          <cell r="I82">
            <v>498</v>
          </cell>
        </row>
        <row r="83">
          <cell r="B83">
            <v>86</v>
          </cell>
          <cell r="C83">
            <v>374</v>
          </cell>
          <cell r="D83">
            <v>120</v>
          </cell>
          <cell r="E83">
            <v>531</v>
          </cell>
          <cell r="F83">
            <v>2108</v>
          </cell>
          <cell r="G83">
            <v>121</v>
          </cell>
          <cell r="H83">
            <v>6</v>
          </cell>
          <cell r="I83">
            <v>120</v>
          </cell>
        </row>
        <row r="84">
          <cell r="B84">
            <v>519</v>
          </cell>
          <cell r="C84">
            <v>961</v>
          </cell>
          <cell r="D84">
            <v>2540</v>
          </cell>
          <cell r="E84">
            <v>1216</v>
          </cell>
          <cell r="F84">
            <v>630</v>
          </cell>
          <cell r="G84">
            <v>957</v>
          </cell>
          <cell r="H84">
            <v>132</v>
          </cell>
          <cell r="I84">
            <v>278</v>
          </cell>
        </row>
        <row r="85">
          <cell r="B85">
            <v>30</v>
          </cell>
          <cell r="C85">
            <v>5</v>
          </cell>
          <cell r="D85">
            <v>28</v>
          </cell>
          <cell r="E85">
            <v>0</v>
          </cell>
          <cell r="F85">
            <v>0</v>
          </cell>
          <cell r="G85">
            <v>136</v>
          </cell>
          <cell r="H85">
            <v>0</v>
          </cell>
          <cell r="I85">
            <v>180</v>
          </cell>
        </row>
        <row r="86">
          <cell r="B86">
            <v>11327</v>
          </cell>
          <cell r="C86">
            <v>3219</v>
          </cell>
          <cell r="D86">
            <v>115</v>
          </cell>
          <cell r="E86">
            <v>2933</v>
          </cell>
          <cell r="F86">
            <v>11210</v>
          </cell>
          <cell r="G86">
            <v>459</v>
          </cell>
          <cell r="H86">
            <v>24</v>
          </cell>
          <cell r="I86">
            <v>1793</v>
          </cell>
        </row>
        <row r="87">
          <cell r="B87">
            <v>106</v>
          </cell>
          <cell r="C87">
            <v>9045</v>
          </cell>
          <cell r="D87">
            <v>0</v>
          </cell>
          <cell r="E87">
            <v>0</v>
          </cell>
          <cell r="F87">
            <v>1230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1910</v>
          </cell>
          <cell r="C88">
            <v>55</v>
          </cell>
          <cell r="D88">
            <v>0</v>
          </cell>
          <cell r="E88">
            <v>32</v>
          </cell>
          <cell r="F88">
            <v>2900</v>
          </cell>
          <cell r="G88">
            <v>1890</v>
          </cell>
          <cell r="H88">
            <v>0</v>
          </cell>
          <cell r="I88">
            <v>60</v>
          </cell>
        </row>
        <row r="89">
          <cell r="B89">
            <v>25825</v>
          </cell>
          <cell r="C89">
            <v>7776</v>
          </cell>
          <cell r="D89">
            <v>161622</v>
          </cell>
          <cell r="E89">
            <v>4972</v>
          </cell>
          <cell r="F89">
            <v>10820</v>
          </cell>
          <cell r="G89">
            <v>64305</v>
          </cell>
          <cell r="H89">
            <v>17778</v>
          </cell>
          <cell r="I89">
            <v>622</v>
          </cell>
        </row>
        <row r="90">
          <cell r="B90">
            <v>163310</v>
          </cell>
          <cell r="C90">
            <v>164846</v>
          </cell>
          <cell r="D90">
            <v>10918</v>
          </cell>
          <cell r="E90">
            <v>206702</v>
          </cell>
          <cell r="F90">
            <v>17617</v>
          </cell>
          <cell r="G90">
            <v>75911</v>
          </cell>
          <cell r="H90">
            <v>28736</v>
          </cell>
          <cell r="I90">
            <v>2636</v>
          </cell>
        </row>
      </sheetData>
      <sheetData sheetId="13">
        <row r="57">
          <cell r="B57">
            <v>624</v>
          </cell>
          <cell r="C57">
            <v>12327</v>
          </cell>
          <cell r="D57">
            <v>43776</v>
          </cell>
          <cell r="E57">
            <v>3161</v>
          </cell>
          <cell r="F57">
            <v>8006</v>
          </cell>
          <cell r="G57">
            <v>0</v>
          </cell>
          <cell r="H57">
            <v>49282</v>
          </cell>
          <cell r="I57">
            <v>18127</v>
          </cell>
        </row>
        <row r="58">
          <cell r="B58">
            <v>798</v>
          </cell>
          <cell r="C58">
            <v>1112</v>
          </cell>
          <cell r="D58">
            <v>1613</v>
          </cell>
          <cell r="E58">
            <v>1232</v>
          </cell>
          <cell r="F58">
            <v>1879</v>
          </cell>
          <cell r="G58">
            <v>1280</v>
          </cell>
          <cell r="H58">
            <v>15528</v>
          </cell>
          <cell r="I58">
            <v>1736</v>
          </cell>
        </row>
        <row r="59">
          <cell r="B59">
            <v>0</v>
          </cell>
          <cell r="C59">
            <v>0</v>
          </cell>
          <cell r="D59">
            <v>45</v>
          </cell>
          <cell r="E59">
            <v>0</v>
          </cell>
          <cell r="F59">
            <v>0</v>
          </cell>
          <cell r="G59">
            <v>15</v>
          </cell>
          <cell r="H59">
            <v>0</v>
          </cell>
          <cell r="I59">
            <v>0</v>
          </cell>
        </row>
        <row r="60">
          <cell r="B60">
            <v>1500</v>
          </cell>
          <cell r="C60">
            <v>71800</v>
          </cell>
          <cell r="D60">
            <v>375</v>
          </cell>
          <cell r="E60">
            <v>1110</v>
          </cell>
          <cell r="F60">
            <v>8600</v>
          </cell>
          <cell r="G60">
            <v>4285</v>
          </cell>
          <cell r="H60">
            <v>640</v>
          </cell>
          <cell r="I60">
            <v>29760</v>
          </cell>
        </row>
        <row r="61">
          <cell r="B61">
            <v>0</v>
          </cell>
          <cell r="C61">
            <v>0</v>
          </cell>
          <cell r="D61">
            <v>1770</v>
          </cell>
          <cell r="E61">
            <v>0</v>
          </cell>
          <cell r="F61">
            <v>0</v>
          </cell>
          <cell r="G61">
            <v>17</v>
          </cell>
          <cell r="H61">
            <v>8792</v>
          </cell>
          <cell r="I61">
            <v>100</v>
          </cell>
        </row>
        <row r="62">
          <cell r="B62">
            <v>161</v>
          </cell>
          <cell r="C62">
            <v>45</v>
          </cell>
          <cell r="D62">
            <v>1169</v>
          </cell>
          <cell r="E62">
            <v>251</v>
          </cell>
          <cell r="F62">
            <v>529</v>
          </cell>
          <cell r="G62">
            <v>760</v>
          </cell>
          <cell r="H62">
            <v>11275</v>
          </cell>
          <cell r="I62">
            <v>0</v>
          </cell>
        </row>
        <row r="63">
          <cell r="B63">
            <v>25</v>
          </cell>
          <cell r="C63">
            <v>142</v>
          </cell>
          <cell r="D63">
            <v>1627</v>
          </cell>
          <cell r="E63">
            <v>33</v>
          </cell>
          <cell r="F63">
            <v>230</v>
          </cell>
          <cell r="G63">
            <v>8857</v>
          </cell>
          <cell r="H63">
            <v>41630</v>
          </cell>
          <cell r="I63">
            <v>0</v>
          </cell>
        </row>
        <row r="64">
          <cell r="B64">
            <v>20</v>
          </cell>
          <cell r="C64">
            <v>0</v>
          </cell>
          <cell r="D64">
            <v>0</v>
          </cell>
          <cell r="E64">
            <v>0</v>
          </cell>
          <cell r="F64">
            <v>60</v>
          </cell>
          <cell r="G64">
            <v>110</v>
          </cell>
          <cell r="H64">
            <v>385</v>
          </cell>
          <cell r="I64">
            <v>0</v>
          </cell>
        </row>
        <row r="65">
          <cell r="B65">
            <v>3152</v>
          </cell>
          <cell r="C65">
            <v>2518</v>
          </cell>
          <cell r="D65">
            <v>1589</v>
          </cell>
          <cell r="E65">
            <v>394</v>
          </cell>
          <cell r="F65">
            <v>3719</v>
          </cell>
          <cell r="G65">
            <v>12267</v>
          </cell>
          <cell r="H65">
            <v>25275</v>
          </cell>
          <cell r="I65">
            <v>867</v>
          </cell>
        </row>
        <row r="66">
          <cell r="B66">
            <v>329</v>
          </cell>
          <cell r="C66">
            <v>716</v>
          </cell>
          <cell r="D66">
            <v>95</v>
          </cell>
          <cell r="E66">
            <v>1640</v>
          </cell>
          <cell r="F66">
            <v>816</v>
          </cell>
          <cell r="G66">
            <v>168</v>
          </cell>
          <cell r="H66">
            <v>2102</v>
          </cell>
          <cell r="I66">
            <v>519</v>
          </cell>
        </row>
        <row r="67">
          <cell r="B67">
            <v>3</v>
          </cell>
          <cell r="C67">
            <v>1490</v>
          </cell>
          <cell r="D67">
            <v>2</v>
          </cell>
          <cell r="E67">
            <v>15</v>
          </cell>
          <cell r="F67">
            <v>1430</v>
          </cell>
          <cell r="G67">
            <v>221</v>
          </cell>
          <cell r="H67">
            <v>19</v>
          </cell>
          <cell r="I67">
            <v>1243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1429</v>
          </cell>
          <cell r="F68">
            <v>790</v>
          </cell>
          <cell r="G68">
            <v>21</v>
          </cell>
          <cell r="H68">
            <v>0</v>
          </cell>
          <cell r="I68">
            <v>0</v>
          </cell>
        </row>
        <row r="69">
          <cell r="B69">
            <v>598</v>
          </cell>
          <cell r="C69">
            <v>1085</v>
          </cell>
          <cell r="D69">
            <v>268</v>
          </cell>
          <cell r="E69">
            <v>4220</v>
          </cell>
          <cell r="F69">
            <v>2630</v>
          </cell>
          <cell r="G69">
            <v>1137</v>
          </cell>
          <cell r="H69">
            <v>45</v>
          </cell>
          <cell r="I69">
            <v>285</v>
          </cell>
        </row>
        <row r="70">
          <cell r="B70">
            <v>3020</v>
          </cell>
          <cell r="C70">
            <v>2055</v>
          </cell>
          <cell r="D70">
            <v>3527</v>
          </cell>
          <cell r="E70">
            <v>8215</v>
          </cell>
          <cell r="F70">
            <v>4838</v>
          </cell>
          <cell r="G70">
            <v>965</v>
          </cell>
          <cell r="H70">
            <v>20442</v>
          </cell>
          <cell r="I70">
            <v>1463</v>
          </cell>
        </row>
        <row r="71">
          <cell r="B71">
            <v>1680</v>
          </cell>
          <cell r="C71">
            <v>371</v>
          </cell>
          <cell r="D71">
            <v>1360</v>
          </cell>
          <cell r="E71">
            <v>2417</v>
          </cell>
          <cell r="F71">
            <v>1044</v>
          </cell>
          <cell r="G71">
            <v>425</v>
          </cell>
          <cell r="H71">
            <v>265</v>
          </cell>
          <cell r="I71">
            <v>385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2027</v>
          </cell>
          <cell r="C73">
            <v>1482</v>
          </cell>
          <cell r="D73">
            <v>667</v>
          </cell>
          <cell r="E73">
            <v>1340</v>
          </cell>
          <cell r="F73">
            <v>2478</v>
          </cell>
          <cell r="G73">
            <v>1568</v>
          </cell>
          <cell r="H73">
            <v>2095</v>
          </cell>
          <cell r="I73">
            <v>1214</v>
          </cell>
        </row>
        <row r="74">
          <cell r="B74">
            <v>2244</v>
          </cell>
          <cell r="C74">
            <v>91</v>
          </cell>
          <cell r="D74">
            <v>363</v>
          </cell>
          <cell r="E74">
            <v>3071</v>
          </cell>
          <cell r="F74">
            <v>264</v>
          </cell>
          <cell r="G74">
            <v>502</v>
          </cell>
          <cell r="H74">
            <v>138</v>
          </cell>
          <cell r="I74">
            <v>70</v>
          </cell>
        </row>
        <row r="75">
          <cell r="B75">
            <v>85</v>
          </cell>
          <cell r="C75">
            <v>0</v>
          </cell>
          <cell r="D75">
            <v>0</v>
          </cell>
          <cell r="E75">
            <v>137</v>
          </cell>
          <cell r="F75">
            <v>232</v>
          </cell>
          <cell r="G75">
            <v>75</v>
          </cell>
          <cell r="H75">
            <v>92</v>
          </cell>
          <cell r="I75">
            <v>0</v>
          </cell>
        </row>
        <row r="76">
          <cell r="B76">
            <v>139</v>
          </cell>
          <cell r="C76">
            <v>30</v>
          </cell>
          <cell r="D76">
            <v>25</v>
          </cell>
          <cell r="E76">
            <v>472</v>
          </cell>
          <cell r="F76">
            <v>275</v>
          </cell>
          <cell r="G76">
            <v>15</v>
          </cell>
          <cell r="H76">
            <v>48</v>
          </cell>
          <cell r="I76">
            <v>72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444</v>
          </cell>
          <cell r="F77">
            <v>130</v>
          </cell>
          <cell r="G77">
            <v>25</v>
          </cell>
          <cell r="H77">
            <v>0</v>
          </cell>
          <cell r="I77">
            <v>0</v>
          </cell>
        </row>
        <row r="78">
          <cell r="B78">
            <v>9</v>
          </cell>
          <cell r="C78">
            <v>0</v>
          </cell>
          <cell r="D78">
            <v>100</v>
          </cell>
          <cell r="E78">
            <v>15800</v>
          </cell>
          <cell r="F78">
            <v>40</v>
          </cell>
          <cell r="G78">
            <v>459</v>
          </cell>
          <cell r="H78">
            <v>118</v>
          </cell>
          <cell r="I78">
            <v>5</v>
          </cell>
        </row>
        <row r="79">
          <cell r="B79">
            <v>373</v>
          </cell>
          <cell r="C79">
            <v>26</v>
          </cell>
          <cell r="D79">
            <v>10</v>
          </cell>
          <cell r="E79">
            <v>533</v>
          </cell>
          <cell r="F79">
            <v>683</v>
          </cell>
          <cell r="G79">
            <v>0</v>
          </cell>
          <cell r="H79">
            <v>147</v>
          </cell>
          <cell r="I79">
            <v>12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7</v>
          </cell>
          <cell r="C81">
            <v>0</v>
          </cell>
          <cell r="D81">
            <v>0</v>
          </cell>
          <cell r="E81">
            <v>976</v>
          </cell>
          <cell r="F81">
            <v>250</v>
          </cell>
          <cell r="G81">
            <v>157</v>
          </cell>
          <cell r="H81">
            <v>0</v>
          </cell>
          <cell r="I81">
            <v>0</v>
          </cell>
        </row>
        <row r="82">
          <cell r="B82">
            <v>22254</v>
          </cell>
          <cell r="C82">
            <v>305</v>
          </cell>
          <cell r="D82">
            <v>637</v>
          </cell>
          <cell r="E82">
            <v>152</v>
          </cell>
          <cell r="F82">
            <v>21340</v>
          </cell>
          <cell r="G82">
            <v>7169</v>
          </cell>
          <cell r="H82">
            <v>1264</v>
          </cell>
          <cell r="I82">
            <v>963</v>
          </cell>
        </row>
        <row r="83">
          <cell r="B83">
            <v>159</v>
          </cell>
          <cell r="C83">
            <v>2003</v>
          </cell>
          <cell r="D83">
            <v>50</v>
          </cell>
          <cell r="E83">
            <v>316</v>
          </cell>
          <cell r="F83">
            <v>2049</v>
          </cell>
          <cell r="G83">
            <v>148</v>
          </cell>
          <cell r="H83">
            <v>2</v>
          </cell>
          <cell r="I83">
            <v>2564</v>
          </cell>
        </row>
        <row r="84">
          <cell r="B84">
            <v>589</v>
          </cell>
          <cell r="C84">
            <v>1059</v>
          </cell>
          <cell r="D84">
            <v>2867</v>
          </cell>
          <cell r="E84">
            <v>1106</v>
          </cell>
          <cell r="F84">
            <v>689</v>
          </cell>
          <cell r="G84">
            <v>783</v>
          </cell>
          <cell r="H84">
            <v>176</v>
          </cell>
          <cell r="I84">
            <v>875</v>
          </cell>
        </row>
        <row r="85">
          <cell r="B85">
            <v>0</v>
          </cell>
          <cell r="C85">
            <v>10</v>
          </cell>
          <cell r="D85">
            <v>340</v>
          </cell>
          <cell r="E85">
            <v>0</v>
          </cell>
          <cell r="F85">
            <v>0</v>
          </cell>
          <cell r="G85">
            <v>400</v>
          </cell>
          <cell r="H85">
            <v>0</v>
          </cell>
          <cell r="I85">
            <v>230</v>
          </cell>
        </row>
        <row r="86">
          <cell r="B86">
            <v>12009</v>
          </cell>
          <cell r="C86">
            <v>2924</v>
          </cell>
          <cell r="D86">
            <v>327</v>
          </cell>
          <cell r="E86">
            <v>3072</v>
          </cell>
          <cell r="F86">
            <v>17620</v>
          </cell>
          <cell r="G86">
            <v>1717</v>
          </cell>
          <cell r="H86">
            <v>20</v>
          </cell>
          <cell r="I86">
            <v>5020</v>
          </cell>
        </row>
        <row r="87">
          <cell r="B87">
            <v>5</v>
          </cell>
          <cell r="C87">
            <v>8266</v>
          </cell>
          <cell r="D87">
            <v>200</v>
          </cell>
          <cell r="E87">
            <v>0</v>
          </cell>
          <cell r="F87">
            <v>1245</v>
          </cell>
          <cell r="G87">
            <v>0</v>
          </cell>
          <cell r="H87">
            <v>0</v>
          </cell>
          <cell r="I87">
            <v>20</v>
          </cell>
        </row>
        <row r="88">
          <cell r="B88">
            <v>697</v>
          </cell>
          <cell r="C88">
            <v>70</v>
          </cell>
          <cell r="D88">
            <v>0</v>
          </cell>
          <cell r="E88">
            <v>10</v>
          </cell>
          <cell r="F88">
            <v>952</v>
          </cell>
          <cell r="G88">
            <v>2399</v>
          </cell>
          <cell r="H88">
            <v>0</v>
          </cell>
          <cell r="I88">
            <v>115</v>
          </cell>
        </row>
        <row r="89">
          <cell r="B89">
            <v>24506</v>
          </cell>
          <cell r="C89">
            <v>7775</v>
          </cell>
          <cell r="D89">
            <v>163944</v>
          </cell>
          <cell r="E89">
            <v>4342</v>
          </cell>
          <cell r="F89">
            <v>13742</v>
          </cell>
          <cell r="G89">
            <v>64386</v>
          </cell>
          <cell r="H89">
            <v>17403</v>
          </cell>
          <cell r="I89">
            <v>660</v>
          </cell>
        </row>
        <row r="90">
          <cell r="B90">
            <v>151379</v>
          </cell>
          <cell r="C90">
            <v>165085</v>
          </cell>
          <cell r="D90">
            <v>9864</v>
          </cell>
          <cell r="E90">
            <v>203254</v>
          </cell>
          <cell r="F90">
            <v>21424</v>
          </cell>
          <cell r="G90">
            <v>77677</v>
          </cell>
          <cell r="H90">
            <v>28062</v>
          </cell>
          <cell r="I90">
            <v>3101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E1ED0-41EE-4FE4-9E4E-B9800235938B}">
  <dimension ref="A1:R139"/>
  <sheetViews>
    <sheetView zoomScale="75" zoomScaleNormal="75" workbookViewId="0">
      <selection activeCell="L14" sqref="L14"/>
    </sheetView>
  </sheetViews>
  <sheetFormatPr baseColWidth="10" defaultRowHeight="15" x14ac:dyDescent="0.25"/>
  <cols>
    <col min="1" max="1" width="18.28515625" customWidth="1"/>
    <col min="2" max="2" width="13.5703125" customWidth="1"/>
    <col min="3" max="3" width="14.85546875" customWidth="1"/>
    <col min="4" max="4" width="14.42578125" customWidth="1"/>
    <col min="5" max="5" width="14.7109375" customWidth="1"/>
    <col min="6" max="6" width="14.140625" customWidth="1"/>
    <col min="7" max="7" width="15.7109375" customWidth="1"/>
    <col min="8" max="8" width="14" customWidth="1"/>
    <col min="10" max="10" width="15" customWidth="1"/>
    <col min="257" max="257" width="18.28515625" customWidth="1"/>
    <col min="258" max="258" width="13.5703125" customWidth="1"/>
    <col min="259" max="259" width="14.85546875" customWidth="1"/>
    <col min="260" max="260" width="14.42578125" customWidth="1"/>
    <col min="261" max="261" width="14.7109375" customWidth="1"/>
    <col min="262" max="262" width="14.140625" customWidth="1"/>
    <col min="263" max="263" width="15.7109375" customWidth="1"/>
    <col min="264" max="264" width="14" customWidth="1"/>
    <col min="266" max="266" width="15" customWidth="1"/>
    <col min="513" max="513" width="18.28515625" customWidth="1"/>
    <col min="514" max="514" width="13.5703125" customWidth="1"/>
    <col min="515" max="515" width="14.85546875" customWidth="1"/>
    <col min="516" max="516" width="14.42578125" customWidth="1"/>
    <col min="517" max="517" width="14.7109375" customWidth="1"/>
    <col min="518" max="518" width="14.140625" customWidth="1"/>
    <col min="519" max="519" width="15.7109375" customWidth="1"/>
    <col min="520" max="520" width="14" customWidth="1"/>
    <col min="522" max="522" width="15" customWidth="1"/>
    <col min="769" max="769" width="18.28515625" customWidth="1"/>
    <col min="770" max="770" width="13.5703125" customWidth="1"/>
    <col min="771" max="771" width="14.85546875" customWidth="1"/>
    <col min="772" max="772" width="14.42578125" customWidth="1"/>
    <col min="773" max="773" width="14.7109375" customWidth="1"/>
    <col min="774" max="774" width="14.140625" customWidth="1"/>
    <col min="775" max="775" width="15.7109375" customWidth="1"/>
    <col min="776" max="776" width="14" customWidth="1"/>
    <col min="778" max="778" width="15" customWidth="1"/>
    <col min="1025" max="1025" width="18.28515625" customWidth="1"/>
    <col min="1026" max="1026" width="13.5703125" customWidth="1"/>
    <col min="1027" max="1027" width="14.85546875" customWidth="1"/>
    <col min="1028" max="1028" width="14.42578125" customWidth="1"/>
    <col min="1029" max="1029" width="14.7109375" customWidth="1"/>
    <col min="1030" max="1030" width="14.140625" customWidth="1"/>
    <col min="1031" max="1031" width="15.7109375" customWidth="1"/>
    <col min="1032" max="1032" width="14" customWidth="1"/>
    <col min="1034" max="1034" width="15" customWidth="1"/>
    <col min="1281" max="1281" width="18.28515625" customWidth="1"/>
    <col min="1282" max="1282" width="13.5703125" customWidth="1"/>
    <col min="1283" max="1283" width="14.85546875" customWidth="1"/>
    <col min="1284" max="1284" width="14.42578125" customWidth="1"/>
    <col min="1285" max="1285" width="14.7109375" customWidth="1"/>
    <col min="1286" max="1286" width="14.140625" customWidth="1"/>
    <col min="1287" max="1287" width="15.7109375" customWidth="1"/>
    <col min="1288" max="1288" width="14" customWidth="1"/>
    <col min="1290" max="1290" width="15" customWidth="1"/>
    <col min="1537" max="1537" width="18.28515625" customWidth="1"/>
    <col min="1538" max="1538" width="13.5703125" customWidth="1"/>
    <col min="1539" max="1539" width="14.85546875" customWidth="1"/>
    <col min="1540" max="1540" width="14.42578125" customWidth="1"/>
    <col min="1541" max="1541" width="14.7109375" customWidth="1"/>
    <col min="1542" max="1542" width="14.140625" customWidth="1"/>
    <col min="1543" max="1543" width="15.7109375" customWidth="1"/>
    <col min="1544" max="1544" width="14" customWidth="1"/>
    <col min="1546" max="1546" width="15" customWidth="1"/>
    <col min="1793" max="1793" width="18.28515625" customWidth="1"/>
    <col min="1794" max="1794" width="13.5703125" customWidth="1"/>
    <col min="1795" max="1795" width="14.85546875" customWidth="1"/>
    <col min="1796" max="1796" width="14.42578125" customWidth="1"/>
    <col min="1797" max="1797" width="14.7109375" customWidth="1"/>
    <col min="1798" max="1798" width="14.140625" customWidth="1"/>
    <col min="1799" max="1799" width="15.7109375" customWidth="1"/>
    <col min="1800" max="1800" width="14" customWidth="1"/>
    <col min="1802" max="1802" width="15" customWidth="1"/>
    <col min="2049" max="2049" width="18.28515625" customWidth="1"/>
    <col min="2050" max="2050" width="13.5703125" customWidth="1"/>
    <col min="2051" max="2051" width="14.85546875" customWidth="1"/>
    <col min="2052" max="2052" width="14.42578125" customWidth="1"/>
    <col min="2053" max="2053" width="14.7109375" customWidth="1"/>
    <col min="2054" max="2054" width="14.140625" customWidth="1"/>
    <col min="2055" max="2055" width="15.7109375" customWidth="1"/>
    <col min="2056" max="2056" width="14" customWidth="1"/>
    <col min="2058" max="2058" width="15" customWidth="1"/>
    <col min="2305" max="2305" width="18.28515625" customWidth="1"/>
    <col min="2306" max="2306" width="13.5703125" customWidth="1"/>
    <col min="2307" max="2307" width="14.85546875" customWidth="1"/>
    <col min="2308" max="2308" width="14.42578125" customWidth="1"/>
    <col min="2309" max="2309" width="14.7109375" customWidth="1"/>
    <col min="2310" max="2310" width="14.140625" customWidth="1"/>
    <col min="2311" max="2311" width="15.7109375" customWidth="1"/>
    <col min="2312" max="2312" width="14" customWidth="1"/>
    <col min="2314" max="2314" width="15" customWidth="1"/>
    <col min="2561" max="2561" width="18.28515625" customWidth="1"/>
    <col min="2562" max="2562" width="13.5703125" customWidth="1"/>
    <col min="2563" max="2563" width="14.85546875" customWidth="1"/>
    <col min="2564" max="2564" width="14.42578125" customWidth="1"/>
    <col min="2565" max="2565" width="14.7109375" customWidth="1"/>
    <col min="2566" max="2566" width="14.140625" customWidth="1"/>
    <col min="2567" max="2567" width="15.7109375" customWidth="1"/>
    <col min="2568" max="2568" width="14" customWidth="1"/>
    <col min="2570" max="2570" width="15" customWidth="1"/>
    <col min="2817" max="2817" width="18.28515625" customWidth="1"/>
    <col min="2818" max="2818" width="13.5703125" customWidth="1"/>
    <col min="2819" max="2819" width="14.85546875" customWidth="1"/>
    <col min="2820" max="2820" width="14.42578125" customWidth="1"/>
    <col min="2821" max="2821" width="14.7109375" customWidth="1"/>
    <col min="2822" max="2822" width="14.140625" customWidth="1"/>
    <col min="2823" max="2823" width="15.7109375" customWidth="1"/>
    <col min="2824" max="2824" width="14" customWidth="1"/>
    <col min="2826" max="2826" width="15" customWidth="1"/>
    <col min="3073" max="3073" width="18.28515625" customWidth="1"/>
    <col min="3074" max="3074" width="13.5703125" customWidth="1"/>
    <col min="3075" max="3075" width="14.85546875" customWidth="1"/>
    <col min="3076" max="3076" width="14.42578125" customWidth="1"/>
    <col min="3077" max="3077" width="14.7109375" customWidth="1"/>
    <col min="3078" max="3078" width="14.140625" customWidth="1"/>
    <col min="3079" max="3079" width="15.7109375" customWidth="1"/>
    <col min="3080" max="3080" width="14" customWidth="1"/>
    <col min="3082" max="3082" width="15" customWidth="1"/>
    <col min="3329" max="3329" width="18.28515625" customWidth="1"/>
    <col min="3330" max="3330" width="13.5703125" customWidth="1"/>
    <col min="3331" max="3331" width="14.85546875" customWidth="1"/>
    <col min="3332" max="3332" width="14.42578125" customWidth="1"/>
    <col min="3333" max="3333" width="14.7109375" customWidth="1"/>
    <col min="3334" max="3334" width="14.140625" customWidth="1"/>
    <col min="3335" max="3335" width="15.7109375" customWidth="1"/>
    <col min="3336" max="3336" width="14" customWidth="1"/>
    <col min="3338" max="3338" width="15" customWidth="1"/>
    <col min="3585" max="3585" width="18.28515625" customWidth="1"/>
    <col min="3586" max="3586" width="13.5703125" customWidth="1"/>
    <col min="3587" max="3587" width="14.85546875" customWidth="1"/>
    <col min="3588" max="3588" width="14.42578125" customWidth="1"/>
    <col min="3589" max="3589" width="14.7109375" customWidth="1"/>
    <col min="3590" max="3590" width="14.140625" customWidth="1"/>
    <col min="3591" max="3591" width="15.7109375" customWidth="1"/>
    <col min="3592" max="3592" width="14" customWidth="1"/>
    <col min="3594" max="3594" width="15" customWidth="1"/>
    <col min="3841" max="3841" width="18.28515625" customWidth="1"/>
    <col min="3842" max="3842" width="13.5703125" customWidth="1"/>
    <col min="3843" max="3843" width="14.85546875" customWidth="1"/>
    <col min="3844" max="3844" width="14.42578125" customWidth="1"/>
    <col min="3845" max="3845" width="14.7109375" customWidth="1"/>
    <col min="3846" max="3846" width="14.140625" customWidth="1"/>
    <col min="3847" max="3847" width="15.7109375" customWidth="1"/>
    <col min="3848" max="3848" width="14" customWidth="1"/>
    <col min="3850" max="3850" width="15" customWidth="1"/>
    <col min="4097" max="4097" width="18.28515625" customWidth="1"/>
    <col min="4098" max="4098" width="13.5703125" customWidth="1"/>
    <col min="4099" max="4099" width="14.85546875" customWidth="1"/>
    <col min="4100" max="4100" width="14.42578125" customWidth="1"/>
    <col min="4101" max="4101" width="14.7109375" customWidth="1"/>
    <col min="4102" max="4102" width="14.140625" customWidth="1"/>
    <col min="4103" max="4103" width="15.7109375" customWidth="1"/>
    <col min="4104" max="4104" width="14" customWidth="1"/>
    <col min="4106" max="4106" width="15" customWidth="1"/>
    <col min="4353" max="4353" width="18.28515625" customWidth="1"/>
    <col min="4354" max="4354" width="13.5703125" customWidth="1"/>
    <col min="4355" max="4355" width="14.85546875" customWidth="1"/>
    <col min="4356" max="4356" width="14.42578125" customWidth="1"/>
    <col min="4357" max="4357" width="14.7109375" customWidth="1"/>
    <col min="4358" max="4358" width="14.140625" customWidth="1"/>
    <col min="4359" max="4359" width="15.7109375" customWidth="1"/>
    <col min="4360" max="4360" width="14" customWidth="1"/>
    <col min="4362" max="4362" width="15" customWidth="1"/>
    <col min="4609" max="4609" width="18.28515625" customWidth="1"/>
    <col min="4610" max="4610" width="13.5703125" customWidth="1"/>
    <col min="4611" max="4611" width="14.85546875" customWidth="1"/>
    <col min="4612" max="4612" width="14.42578125" customWidth="1"/>
    <col min="4613" max="4613" width="14.7109375" customWidth="1"/>
    <col min="4614" max="4614" width="14.140625" customWidth="1"/>
    <col min="4615" max="4615" width="15.7109375" customWidth="1"/>
    <col min="4616" max="4616" width="14" customWidth="1"/>
    <col min="4618" max="4618" width="15" customWidth="1"/>
    <col min="4865" max="4865" width="18.28515625" customWidth="1"/>
    <col min="4866" max="4866" width="13.5703125" customWidth="1"/>
    <col min="4867" max="4867" width="14.85546875" customWidth="1"/>
    <col min="4868" max="4868" width="14.42578125" customWidth="1"/>
    <col min="4869" max="4869" width="14.7109375" customWidth="1"/>
    <col min="4870" max="4870" width="14.140625" customWidth="1"/>
    <col min="4871" max="4871" width="15.7109375" customWidth="1"/>
    <col min="4872" max="4872" width="14" customWidth="1"/>
    <col min="4874" max="4874" width="15" customWidth="1"/>
    <col min="5121" max="5121" width="18.28515625" customWidth="1"/>
    <col min="5122" max="5122" width="13.5703125" customWidth="1"/>
    <col min="5123" max="5123" width="14.85546875" customWidth="1"/>
    <col min="5124" max="5124" width="14.42578125" customWidth="1"/>
    <col min="5125" max="5125" width="14.7109375" customWidth="1"/>
    <col min="5126" max="5126" width="14.140625" customWidth="1"/>
    <col min="5127" max="5127" width="15.7109375" customWidth="1"/>
    <col min="5128" max="5128" width="14" customWidth="1"/>
    <col min="5130" max="5130" width="15" customWidth="1"/>
    <col min="5377" max="5377" width="18.28515625" customWidth="1"/>
    <col min="5378" max="5378" width="13.5703125" customWidth="1"/>
    <col min="5379" max="5379" width="14.85546875" customWidth="1"/>
    <col min="5380" max="5380" width="14.42578125" customWidth="1"/>
    <col min="5381" max="5381" width="14.7109375" customWidth="1"/>
    <col min="5382" max="5382" width="14.140625" customWidth="1"/>
    <col min="5383" max="5383" width="15.7109375" customWidth="1"/>
    <col min="5384" max="5384" width="14" customWidth="1"/>
    <col min="5386" max="5386" width="15" customWidth="1"/>
    <col min="5633" max="5633" width="18.28515625" customWidth="1"/>
    <col min="5634" max="5634" width="13.5703125" customWidth="1"/>
    <col min="5635" max="5635" width="14.85546875" customWidth="1"/>
    <col min="5636" max="5636" width="14.42578125" customWidth="1"/>
    <col min="5637" max="5637" width="14.7109375" customWidth="1"/>
    <col min="5638" max="5638" width="14.140625" customWidth="1"/>
    <col min="5639" max="5639" width="15.7109375" customWidth="1"/>
    <col min="5640" max="5640" width="14" customWidth="1"/>
    <col min="5642" max="5642" width="15" customWidth="1"/>
    <col min="5889" max="5889" width="18.28515625" customWidth="1"/>
    <col min="5890" max="5890" width="13.5703125" customWidth="1"/>
    <col min="5891" max="5891" width="14.85546875" customWidth="1"/>
    <col min="5892" max="5892" width="14.42578125" customWidth="1"/>
    <col min="5893" max="5893" width="14.7109375" customWidth="1"/>
    <col min="5894" max="5894" width="14.140625" customWidth="1"/>
    <col min="5895" max="5895" width="15.7109375" customWidth="1"/>
    <col min="5896" max="5896" width="14" customWidth="1"/>
    <col min="5898" max="5898" width="15" customWidth="1"/>
    <col min="6145" max="6145" width="18.28515625" customWidth="1"/>
    <col min="6146" max="6146" width="13.5703125" customWidth="1"/>
    <col min="6147" max="6147" width="14.85546875" customWidth="1"/>
    <col min="6148" max="6148" width="14.42578125" customWidth="1"/>
    <col min="6149" max="6149" width="14.7109375" customWidth="1"/>
    <col min="6150" max="6150" width="14.140625" customWidth="1"/>
    <col min="6151" max="6151" width="15.7109375" customWidth="1"/>
    <col min="6152" max="6152" width="14" customWidth="1"/>
    <col min="6154" max="6154" width="15" customWidth="1"/>
    <col min="6401" max="6401" width="18.28515625" customWidth="1"/>
    <col min="6402" max="6402" width="13.5703125" customWidth="1"/>
    <col min="6403" max="6403" width="14.85546875" customWidth="1"/>
    <col min="6404" max="6404" width="14.42578125" customWidth="1"/>
    <col min="6405" max="6405" width="14.7109375" customWidth="1"/>
    <col min="6406" max="6406" width="14.140625" customWidth="1"/>
    <col min="6407" max="6407" width="15.7109375" customWidth="1"/>
    <col min="6408" max="6408" width="14" customWidth="1"/>
    <col min="6410" max="6410" width="15" customWidth="1"/>
    <col min="6657" max="6657" width="18.28515625" customWidth="1"/>
    <col min="6658" max="6658" width="13.5703125" customWidth="1"/>
    <col min="6659" max="6659" width="14.85546875" customWidth="1"/>
    <col min="6660" max="6660" width="14.42578125" customWidth="1"/>
    <col min="6661" max="6661" width="14.7109375" customWidth="1"/>
    <col min="6662" max="6662" width="14.140625" customWidth="1"/>
    <col min="6663" max="6663" width="15.7109375" customWidth="1"/>
    <col min="6664" max="6664" width="14" customWidth="1"/>
    <col min="6666" max="6666" width="15" customWidth="1"/>
    <col min="6913" max="6913" width="18.28515625" customWidth="1"/>
    <col min="6914" max="6914" width="13.5703125" customWidth="1"/>
    <col min="6915" max="6915" width="14.85546875" customWidth="1"/>
    <col min="6916" max="6916" width="14.42578125" customWidth="1"/>
    <col min="6917" max="6917" width="14.7109375" customWidth="1"/>
    <col min="6918" max="6918" width="14.140625" customWidth="1"/>
    <col min="6919" max="6919" width="15.7109375" customWidth="1"/>
    <col min="6920" max="6920" width="14" customWidth="1"/>
    <col min="6922" max="6922" width="15" customWidth="1"/>
    <col min="7169" max="7169" width="18.28515625" customWidth="1"/>
    <col min="7170" max="7170" width="13.5703125" customWidth="1"/>
    <col min="7171" max="7171" width="14.85546875" customWidth="1"/>
    <col min="7172" max="7172" width="14.42578125" customWidth="1"/>
    <col min="7173" max="7173" width="14.7109375" customWidth="1"/>
    <col min="7174" max="7174" width="14.140625" customWidth="1"/>
    <col min="7175" max="7175" width="15.7109375" customWidth="1"/>
    <col min="7176" max="7176" width="14" customWidth="1"/>
    <col min="7178" max="7178" width="15" customWidth="1"/>
    <col min="7425" max="7425" width="18.28515625" customWidth="1"/>
    <col min="7426" max="7426" width="13.5703125" customWidth="1"/>
    <col min="7427" max="7427" width="14.85546875" customWidth="1"/>
    <col min="7428" max="7428" width="14.42578125" customWidth="1"/>
    <col min="7429" max="7429" width="14.7109375" customWidth="1"/>
    <col min="7430" max="7430" width="14.140625" customWidth="1"/>
    <col min="7431" max="7431" width="15.7109375" customWidth="1"/>
    <col min="7432" max="7432" width="14" customWidth="1"/>
    <col min="7434" max="7434" width="15" customWidth="1"/>
    <col min="7681" max="7681" width="18.28515625" customWidth="1"/>
    <col min="7682" max="7682" width="13.5703125" customWidth="1"/>
    <col min="7683" max="7683" width="14.85546875" customWidth="1"/>
    <col min="7684" max="7684" width="14.42578125" customWidth="1"/>
    <col min="7685" max="7685" width="14.7109375" customWidth="1"/>
    <col min="7686" max="7686" width="14.140625" customWidth="1"/>
    <col min="7687" max="7687" width="15.7109375" customWidth="1"/>
    <col min="7688" max="7688" width="14" customWidth="1"/>
    <col min="7690" max="7690" width="15" customWidth="1"/>
    <col min="7937" max="7937" width="18.28515625" customWidth="1"/>
    <col min="7938" max="7938" width="13.5703125" customWidth="1"/>
    <col min="7939" max="7939" width="14.85546875" customWidth="1"/>
    <col min="7940" max="7940" width="14.42578125" customWidth="1"/>
    <col min="7941" max="7941" width="14.7109375" customWidth="1"/>
    <col min="7942" max="7942" width="14.140625" customWidth="1"/>
    <col min="7943" max="7943" width="15.7109375" customWidth="1"/>
    <col min="7944" max="7944" width="14" customWidth="1"/>
    <col min="7946" max="7946" width="15" customWidth="1"/>
    <col min="8193" max="8193" width="18.28515625" customWidth="1"/>
    <col min="8194" max="8194" width="13.5703125" customWidth="1"/>
    <col min="8195" max="8195" width="14.85546875" customWidth="1"/>
    <col min="8196" max="8196" width="14.42578125" customWidth="1"/>
    <col min="8197" max="8197" width="14.7109375" customWidth="1"/>
    <col min="8198" max="8198" width="14.140625" customWidth="1"/>
    <col min="8199" max="8199" width="15.7109375" customWidth="1"/>
    <col min="8200" max="8200" width="14" customWidth="1"/>
    <col min="8202" max="8202" width="15" customWidth="1"/>
    <col min="8449" max="8449" width="18.28515625" customWidth="1"/>
    <col min="8450" max="8450" width="13.5703125" customWidth="1"/>
    <col min="8451" max="8451" width="14.85546875" customWidth="1"/>
    <col min="8452" max="8452" width="14.42578125" customWidth="1"/>
    <col min="8453" max="8453" width="14.7109375" customWidth="1"/>
    <col min="8454" max="8454" width="14.140625" customWidth="1"/>
    <col min="8455" max="8455" width="15.7109375" customWidth="1"/>
    <col min="8456" max="8456" width="14" customWidth="1"/>
    <col min="8458" max="8458" width="15" customWidth="1"/>
    <col min="8705" max="8705" width="18.28515625" customWidth="1"/>
    <col min="8706" max="8706" width="13.5703125" customWidth="1"/>
    <col min="8707" max="8707" width="14.85546875" customWidth="1"/>
    <col min="8708" max="8708" width="14.42578125" customWidth="1"/>
    <col min="8709" max="8709" width="14.7109375" customWidth="1"/>
    <col min="8710" max="8710" width="14.140625" customWidth="1"/>
    <col min="8711" max="8711" width="15.7109375" customWidth="1"/>
    <col min="8712" max="8712" width="14" customWidth="1"/>
    <col min="8714" max="8714" width="15" customWidth="1"/>
    <col min="8961" max="8961" width="18.28515625" customWidth="1"/>
    <col min="8962" max="8962" width="13.5703125" customWidth="1"/>
    <col min="8963" max="8963" width="14.85546875" customWidth="1"/>
    <col min="8964" max="8964" width="14.42578125" customWidth="1"/>
    <col min="8965" max="8965" width="14.7109375" customWidth="1"/>
    <col min="8966" max="8966" width="14.140625" customWidth="1"/>
    <col min="8967" max="8967" width="15.7109375" customWidth="1"/>
    <col min="8968" max="8968" width="14" customWidth="1"/>
    <col min="8970" max="8970" width="15" customWidth="1"/>
    <col min="9217" max="9217" width="18.28515625" customWidth="1"/>
    <col min="9218" max="9218" width="13.5703125" customWidth="1"/>
    <col min="9219" max="9219" width="14.85546875" customWidth="1"/>
    <col min="9220" max="9220" width="14.42578125" customWidth="1"/>
    <col min="9221" max="9221" width="14.7109375" customWidth="1"/>
    <col min="9222" max="9222" width="14.140625" customWidth="1"/>
    <col min="9223" max="9223" width="15.7109375" customWidth="1"/>
    <col min="9224" max="9224" width="14" customWidth="1"/>
    <col min="9226" max="9226" width="15" customWidth="1"/>
    <col min="9473" max="9473" width="18.28515625" customWidth="1"/>
    <col min="9474" max="9474" width="13.5703125" customWidth="1"/>
    <col min="9475" max="9475" width="14.85546875" customWidth="1"/>
    <col min="9476" max="9476" width="14.42578125" customWidth="1"/>
    <col min="9477" max="9477" width="14.7109375" customWidth="1"/>
    <col min="9478" max="9478" width="14.140625" customWidth="1"/>
    <col min="9479" max="9479" width="15.7109375" customWidth="1"/>
    <col min="9480" max="9480" width="14" customWidth="1"/>
    <col min="9482" max="9482" width="15" customWidth="1"/>
    <col min="9729" max="9729" width="18.28515625" customWidth="1"/>
    <col min="9730" max="9730" width="13.5703125" customWidth="1"/>
    <col min="9731" max="9731" width="14.85546875" customWidth="1"/>
    <col min="9732" max="9732" width="14.42578125" customWidth="1"/>
    <col min="9733" max="9733" width="14.7109375" customWidth="1"/>
    <col min="9734" max="9734" width="14.140625" customWidth="1"/>
    <col min="9735" max="9735" width="15.7109375" customWidth="1"/>
    <col min="9736" max="9736" width="14" customWidth="1"/>
    <col min="9738" max="9738" width="15" customWidth="1"/>
    <col min="9985" max="9985" width="18.28515625" customWidth="1"/>
    <col min="9986" max="9986" width="13.5703125" customWidth="1"/>
    <col min="9987" max="9987" width="14.85546875" customWidth="1"/>
    <col min="9988" max="9988" width="14.42578125" customWidth="1"/>
    <col min="9989" max="9989" width="14.7109375" customWidth="1"/>
    <col min="9990" max="9990" width="14.140625" customWidth="1"/>
    <col min="9991" max="9991" width="15.7109375" customWidth="1"/>
    <col min="9992" max="9992" width="14" customWidth="1"/>
    <col min="9994" max="9994" width="15" customWidth="1"/>
    <col min="10241" max="10241" width="18.28515625" customWidth="1"/>
    <col min="10242" max="10242" width="13.5703125" customWidth="1"/>
    <col min="10243" max="10243" width="14.85546875" customWidth="1"/>
    <col min="10244" max="10244" width="14.42578125" customWidth="1"/>
    <col min="10245" max="10245" width="14.7109375" customWidth="1"/>
    <col min="10246" max="10246" width="14.140625" customWidth="1"/>
    <col min="10247" max="10247" width="15.7109375" customWidth="1"/>
    <col min="10248" max="10248" width="14" customWidth="1"/>
    <col min="10250" max="10250" width="15" customWidth="1"/>
    <col min="10497" max="10497" width="18.28515625" customWidth="1"/>
    <col min="10498" max="10498" width="13.5703125" customWidth="1"/>
    <col min="10499" max="10499" width="14.85546875" customWidth="1"/>
    <col min="10500" max="10500" width="14.42578125" customWidth="1"/>
    <col min="10501" max="10501" width="14.7109375" customWidth="1"/>
    <col min="10502" max="10502" width="14.140625" customWidth="1"/>
    <col min="10503" max="10503" width="15.7109375" customWidth="1"/>
    <col min="10504" max="10504" width="14" customWidth="1"/>
    <col min="10506" max="10506" width="15" customWidth="1"/>
    <col min="10753" max="10753" width="18.28515625" customWidth="1"/>
    <col min="10754" max="10754" width="13.5703125" customWidth="1"/>
    <col min="10755" max="10755" width="14.85546875" customWidth="1"/>
    <col min="10756" max="10756" width="14.42578125" customWidth="1"/>
    <col min="10757" max="10757" width="14.7109375" customWidth="1"/>
    <col min="10758" max="10758" width="14.140625" customWidth="1"/>
    <col min="10759" max="10759" width="15.7109375" customWidth="1"/>
    <col min="10760" max="10760" width="14" customWidth="1"/>
    <col min="10762" max="10762" width="15" customWidth="1"/>
    <col min="11009" max="11009" width="18.28515625" customWidth="1"/>
    <col min="11010" max="11010" width="13.5703125" customWidth="1"/>
    <col min="11011" max="11011" width="14.85546875" customWidth="1"/>
    <col min="11012" max="11012" width="14.42578125" customWidth="1"/>
    <col min="11013" max="11013" width="14.7109375" customWidth="1"/>
    <col min="11014" max="11014" width="14.140625" customWidth="1"/>
    <col min="11015" max="11015" width="15.7109375" customWidth="1"/>
    <col min="11016" max="11016" width="14" customWidth="1"/>
    <col min="11018" max="11018" width="15" customWidth="1"/>
    <col min="11265" max="11265" width="18.28515625" customWidth="1"/>
    <col min="11266" max="11266" width="13.5703125" customWidth="1"/>
    <col min="11267" max="11267" width="14.85546875" customWidth="1"/>
    <col min="11268" max="11268" width="14.42578125" customWidth="1"/>
    <col min="11269" max="11269" width="14.7109375" customWidth="1"/>
    <col min="11270" max="11270" width="14.140625" customWidth="1"/>
    <col min="11271" max="11271" width="15.7109375" customWidth="1"/>
    <col min="11272" max="11272" width="14" customWidth="1"/>
    <col min="11274" max="11274" width="15" customWidth="1"/>
    <col min="11521" max="11521" width="18.28515625" customWidth="1"/>
    <col min="11522" max="11522" width="13.5703125" customWidth="1"/>
    <col min="11523" max="11523" width="14.85546875" customWidth="1"/>
    <col min="11524" max="11524" width="14.42578125" customWidth="1"/>
    <col min="11525" max="11525" width="14.7109375" customWidth="1"/>
    <col min="11526" max="11526" width="14.140625" customWidth="1"/>
    <col min="11527" max="11527" width="15.7109375" customWidth="1"/>
    <col min="11528" max="11528" width="14" customWidth="1"/>
    <col min="11530" max="11530" width="15" customWidth="1"/>
    <col min="11777" max="11777" width="18.28515625" customWidth="1"/>
    <col min="11778" max="11778" width="13.5703125" customWidth="1"/>
    <col min="11779" max="11779" width="14.85546875" customWidth="1"/>
    <col min="11780" max="11780" width="14.42578125" customWidth="1"/>
    <col min="11781" max="11781" width="14.7109375" customWidth="1"/>
    <col min="11782" max="11782" width="14.140625" customWidth="1"/>
    <col min="11783" max="11783" width="15.7109375" customWidth="1"/>
    <col min="11784" max="11784" width="14" customWidth="1"/>
    <col min="11786" max="11786" width="15" customWidth="1"/>
    <col min="12033" max="12033" width="18.28515625" customWidth="1"/>
    <col min="12034" max="12034" width="13.5703125" customWidth="1"/>
    <col min="12035" max="12035" width="14.85546875" customWidth="1"/>
    <col min="12036" max="12036" width="14.42578125" customWidth="1"/>
    <col min="12037" max="12037" width="14.7109375" customWidth="1"/>
    <col min="12038" max="12038" width="14.140625" customWidth="1"/>
    <col min="12039" max="12039" width="15.7109375" customWidth="1"/>
    <col min="12040" max="12040" width="14" customWidth="1"/>
    <col min="12042" max="12042" width="15" customWidth="1"/>
    <col min="12289" max="12289" width="18.28515625" customWidth="1"/>
    <col min="12290" max="12290" width="13.5703125" customWidth="1"/>
    <col min="12291" max="12291" width="14.85546875" customWidth="1"/>
    <col min="12292" max="12292" width="14.42578125" customWidth="1"/>
    <col min="12293" max="12293" width="14.7109375" customWidth="1"/>
    <col min="12294" max="12294" width="14.140625" customWidth="1"/>
    <col min="12295" max="12295" width="15.7109375" customWidth="1"/>
    <col min="12296" max="12296" width="14" customWidth="1"/>
    <col min="12298" max="12298" width="15" customWidth="1"/>
    <col min="12545" max="12545" width="18.28515625" customWidth="1"/>
    <col min="12546" max="12546" width="13.5703125" customWidth="1"/>
    <col min="12547" max="12547" width="14.85546875" customWidth="1"/>
    <col min="12548" max="12548" width="14.42578125" customWidth="1"/>
    <col min="12549" max="12549" width="14.7109375" customWidth="1"/>
    <col min="12550" max="12550" width="14.140625" customWidth="1"/>
    <col min="12551" max="12551" width="15.7109375" customWidth="1"/>
    <col min="12552" max="12552" width="14" customWidth="1"/>
    <col min="12554" max="12554" width="15" customWidth="1"/>
    <col min="12801" max="12801" width="18.28515625" customWidth="1"/>
    <col min="12802" max="12802" width="13.5703125" customWidth="1"/>
    <col min="12803" max="12803" width="14.85546875" customWidth="1"/>
    <col min="12804" max="12804" width="14.42578125" customWidth="1"/>
    <col min="12805" max="12805" width="14.7109375" customWidth="1"/>
    <col min="12806" max="12806" width="14.140625" customWidth="1"/>
    <col min="12807" max="12807" width="15.7109375" customWidth="1"/>
    <col min="12808" max="12808" width="14" customWidth="1"/>
    <col min="12810" max="12810" width="15" customWidth="1"/>
    <col min="13057" max="13057" width="18.28515625" customWidth="1"/>
    <col min="13058" max="13058" width="13.5703125" customWidth="1"/>
    <col min="13059" max="13059" width="14.85546875" customWidth="1"/>
    <col min="13060" max="13060" width="14.42578125" customWidth="1"/>
    <col min="13061" max="13061" width="14.7109375" customWidth="1"/>
    <col min="13062" max="13062" width="14.140625" customWidth="1"/>
    <col min="13063" max="13063" width="15.7109375" customWidth="1"/>
    <col min="13064" max="13064" width="14" customWidth="1"/>
    <col min="13066" max="13066" width="15" customWidth="1"/>
    <col min="13313" max="13313" width="18.28515625" customWidth="1"/>
    <col min="13314" max="13314" width="13.5703125" customWidth="1"/>
    <col min="13315" max="13315" width="14.85546875" customWidth="1"/>
    <col min="13316" max="13316" width="14.42578125" customWidth="1"/>
    <col min="13317" max="13317" width="14.7109375" customWidth="1"/>
    <col min="13318" max="13318" width="14.140625" customWidth="1"/>
    <col min="13319" max="13319" width="15.7109375" customWidth="1"/>
    <col min="13320" max="13320" width="14" customWidth="1"/>
    <col min="13322" max="13322" width="15" customWidth="1"/>
    <col min="13569" max="13569" width="18.28515625" customWidth="1"/>
    <col min="13570" max="13570" width="13.5703125" customWidth="1"/>
    <col min="13571" max="13571" width="14.85546875" customWidth="1"/>
    <col min="13572" max="13572" width="14.42578125" customWidth="1"/>
    <col min="13573" max="13573" width="14.7109375" customWidth="1"/>
    <col min="13574" max="13574" width="14.140625" customWidth="1"/>
    <col min="13575" max="13575" width="15.7109375" customWidth="1"/>
    <col min="13576" max="13576" width="14" customWidth="1"/>
    <col min="13578" max="13578" width="15" customWidth="1"/>
    <col min="13825" max="13825" width="18.28515625" customWidth="1"/>
    <col min="13826" max="13826" width="13.5703125" customWidth="1"/>
    <col min="13827" max="13827" width="14.85546875" customWidth="1"/>
    <col min="13828" max="13828" width="14.42578125" customWidth="1"/>
    <col min="13829" max="13829" width="14.7109375" customWidth="1"/>
    <col min="13830" max="13830" width="14.140625" customWidth="1"/>
    <col min="13831" max="13831" width="15.7109375" customWidth="1"/>
    <col min="13832" max="13832" width="14" customWidth="1"/>
    <col min="13834" max="13834" width="15" customWidth="1"/>
    <col min="14081" max="14081" width="18.28515625" customWidth="1"/>
    <col min="14082" max="14082" width="13.5703125" customWidth="1"/>
    <col min="14083" max="14083" width="14.85546875" customWidth="1"/>
    <col min="14084" max="14084" width="14.42578125" customWidth="1"/>
    <col min="14085" max="14085" width="14.7109375" customWidth="1"/>
    <col min="14086" max="14086" width="14.140625" customWidth="1"/>
    <col min="14087" max="14087" width="15.7109375" customWidth="1"/>
    <col min="14088" max="14088" width="14" customWidth="1"/>
    <col min="14090" max="14090" width="15" customWidth="1"/>
    <col min="14337" max="14337" width="18.28515625" customWidth="1"/>
    <col min="14338" max="14338" width="13.5703125" customWidth="1"/>
    <col min="14339" max="14339" width="14.85546875" customWidth="1"/>
    <col min="14340" max="14340" width="14.42578125" customWidth="1"/>
    <col min="14341" max="14341" width="14.7109375" customWidth="1"/>
    <col min="14342" max="14342" width="14.140625" customWidth="1"/>
    <col min="14343" max="14343" width="15.7109375" customWidth="1"/>
    <col min="14344" max="14344" width="14" customWidth="1"/>
    <col min="14346" max="14346" width="15" customWidth="1"/>
    <col min="14593" max="14593" width="18.28515625" customWidth="1"/>
    <col min="14594" max="14594" width="13.5703125" customWidth="1"/>
    <col min="14595" max="14595" width="14.85546875" customWidth="1"/>
    <col min="14596" max="14596" width="14.42578125" customWidth="1"/>
    <col min="14597" max="14597" width="14.7109375" customWidth="1"/>
    <col min="14598" max="14598" width="14.140625" customWidth="1"/>
    <col min="14599" max="14599" width="15.7109375" customWidth="1"/>
    <col min="14600" max="14600" width="14" customWidth="1"/>
    <col min="14602" max="14602" width="15" customWidth="1"/>
    <col min="14849" max="14849" width="18.28515625" customWidth="1"/>
    <col min="14850" max="14850" width="13.5703125" customWidth="1"/>
    <col min="14851" max="14851" width="14.85546875" customWidth="1"/>
    <col min="14852" max="14852" width="14.42578125" customWidth="1"/>
    <col min="14853" max="14853" width="14.7109375" customWidth="1"/>
    <col min="14854" max="14854" width="14.140625" customWidth="1"/>
    <col min="14855" max="14855" width="15.7109375" customWidth="1"/>
    <col min="14856" max="14856" width="14" customWidth="1"/>
    <col min="14858" max="14858" width="15" customWidth="1"/>
    <col min="15105" max="15105" width="18.28515625" customWidth="1"/>
    <col min="15106" max="15106" width="13.5703125" customWidth="1"/>
    <col min="15107" max="15107" width="14.85546875" customWidth="1"/>
    <col min="15108" max="15108" width="14.42578125" customWidth="1"/>
    <col min="15109" max="15109" width="14.7109375" customWidth="1"/>
    <col min="15110" max="15110" width="14.140625" customWidth="1"/>
    <col min="15111" max="15111" width="15.7109375" customWidth="1"/>
    <col min="15112" max="15112" width="14" customWidth="1"/>
    <col min="15114" max="15114" width="15" customWidth="1"/>
    <col min="15361" max="15361" width="18.28515625" customWidth="1"/>
    <col min="15362" max="15362" width="13.5703125" customWidth="1"/>
    <col min="15363" max="15363" width="14.85546875" customWidth="1"/>
    <col min="15364" max="15364" width="14.42578125" customWidth="1"/>
    <col min="15365" max="15365" width="14.7109375" customWidth="1"/>
    <col min="15366" max="15366" width="14.140625" customWidth="1"/>
    <col min="15367" max="15367" width="15.7109375" customWidth="1"/>
    <col min="15368" max="15368" width="14" customWidth="1"/>
    <col min="15370" max="15370" width="15" customWidth="1"/>
    <col min="15617" max="15617" width="18.28515625" customWidth="1"/>
    <col min="15618" max="15618" width="13.5703125" customWidth="1"/>
    <col min="15619" max="15619" width="14.85546875" customWidth="1"/>
    <col min="15620" max="15620" width="14.42578125" customWidth="1"/>
    <col min="15621" max="15621" width="14.7109375" customWidth="1"/>
    <col min="15622" max="15622" width="14.140625" customWidth="1"/>
    <col min="15623" max="15623" width="15.7109375" customWidth="1"/>
    <col min="15624" max="15624" width="14" customWidth="1"/>
    <col min="15626" max="15626" width="15" customWidth="1"/>
    <col min="15873" max="15873" width="18.28515625" customWidth="1"/>
    <col min="15874" max="15874" width="13.5703125" customWidth="1"/>
    <col min="15875" max="15875" width="14.85546875" customWidth="1"/>
    <col min="15876" max="15876" width="14.42578125" customWidth="1"/>
    <col min="15877" max="15877" width="14.7109375" customWidth="1"/>
    <col min="15878" max="15878" width="14.140625" customWidth="1"/>
    <col min="15879" max="15879" width="15.7109375" customWidth="1"/>
    <col min="15880" max="15880" width="14" customWidth="1"/>
    <col min="15882" max="15882" width="15" customWidth="1"/>
    <col min="16129" max="16129" width="18.28515625" customWidth="1"/>
    <col min="16130" max="16130" width="13.5703125" customWidth="1"/>
    <col min="16131" max="16131" width="14.85546875" customWidth="1"/>
    <col min="16132" max="16132" width="14.42578125" customWidth="1"/>
    <col min="16133" max="16133" width="14.7109375" customWidth="1"/>
    <col min="16134" max="16134" width="14.140625" customWidth="1"/>
    <col min="16135" max="16135" width="15.7109375" customWidth="1"/>
    <col min="16136" max="16136" width="14" customWidth="1"/>
    <col min="16138" max="16138" width="15" customWidth="1"/>
  </cols>
  <sheetData>
    <row r="1" spans="1:18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18.75" x14ac:dyDescent="0.3">
      <c r="A7" s="129" t="s">
        <v>139</v>
      </c>
      <c r="B7" s="129"/>
      <c r="C7" s="129"/>
      <c r="D7" s="129"/>
      <c r="E7" s="129"/>
      <c r="F7" s="129"/>
      <c r="G7" s="129"/>
      <c r="H7" s="129"/>
      <c r="I7" s="129"/>
      <c r="J7" s="129"/>
      <c r="K7" s="20"/>
      <c r="L7" s="20"/>
      <c r="M7" s="20"/>
      <c r="N7" s="20"/>
      <c r="O7" s="20"/>
      <c r="P7" s="20"/>
      <c r="Q7" s="20"/>
      <c r="R7" s="20"/>
    </row>
    <row r="8" spans="1:18" ht="15.75" x14ac:dyDescent="0.25">
      <c r="A8" s="130" t="s">
        <v>99</v>
      </c>
      <c r="B8" s="130"/>
      <c r="C8" s="130"/>
      <c r="D8" s="130"/>
      <c r="E8" s="130"/>
      <c r="F8" s="130"/>
      <c r="G8" s="130"/>
      <c r="H8" s="130"/>
      <c r="I8" s="130"/>
      <c r="J8" s="130"/>
      <c r="K8" s="20"/>
      <c r="L8" s="20"/>
      <c r="M8" s="20"/>
      <c r="N8" s="20"/>
      <c r="O8" s="20"/>
      <c r="P8" s="20"/>
      <c r="Q8" s="20"/>
      <c r="R8" s="20"/>
    </row>
    <row r="9" spans="1:18" ht="13.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20.100000000000001" customHeight="1" thickBot="1" x14ac:dyDescent="0.3">
      <c r="A10" s="95" t="s">
        <v>2</v>
      </c>
      <c r="B10" s="96" t="s">
        <v>3</v>
      </c>
      <c r="C10" s="97" t="s">
        <v>4</v>
      </c>
      <c r="D10" s="96" t="s">
        <v>5</v>
      </c>
      <c r="E10" s="97" t="s">
        <v>6</v>
      </c>
      <c r="F10" s="96" t="s">
        <v>7</v>
      </c>
      <c r="G10" s="97" t="s">
        <v>8</v>
      </c>
      <c r="H10" s="96" t="s">
        <v>9</v>
      </c>
      <c r="I10" s="97" t="s">
        <v>10</v>
      </c>
      <c r="J10" s="96" t="s">
        <v>11</v>
      </c>
      <c r="K10" s="20"/>
      <c r="L10" s="20"/>
      <c r="M10" s="20"/>
      <c r="N10" s="20"/>
      <c r="O10" s="20"/>
      <c r="P10" s="20"/>
      <c r="Q10" s="20"/>
      <c r="R10" s="20"/>
    </row>
    <row r="11" spans="1:18" ht="20.100000000000001" customHeight="1" x14ac:dyDescent="0.3">
      <c r="A11" s="89" t="s">
        <v>100</v>
      </c>
      <c r="B11" s="90">
        <f>+[1]enero!B57+[1]feb.!B57+[1]marzo!B57+[1]abril!B56+[1]mayo!B84+[1]junio!B84+[1]julio!B84+[1]agosto!B84+[1]sept.!B55+[1]oct.!B56+[1]nov.!B77+[1]dic.!B79</f>
        <v>10754</v>
      </c>
      <c r="C11" s="90">
        <f>+[1]enero!C57+[1]feb.!C57+[1]marzo!C57+[1]abril!C56+[1]mayo!C84+[1]junio!C84+[1]julio!C84+[1]agosto!C84+[1]sept.!C55+[1]oct.!C56+[1]nov.!C77+[1]dic.!C79</f>
        <v>932387</v>
      </c>
      <c r="D11" s="90">
        <f>+[1]enero!D57+[1]feb.!D57+[1]marzo!D57+[1]abril!D56+[1]mayo!D84+[1]junio!D84+[1]julio!D84+[1]agosto!D84+[1]sept.!D55+[1]oct.!D56+[1]nov.!D77+[1]dic.!D79</f>
        <v>494130</v>
      </c>
      <c r="E11" s="90">
        <f>+[1]enero!E57+[1]feb.!E57+[1]marzo!E57+[1]abril!E56+[1]mayo!E84+[1]junio!E84+[1]julio!E84+[1]agosto!E84+[1]sept.!E55+[1]oct.!E56+[1]nov.!E77+[1]dic.!E79</f>
        <v>372918</v>
      </c>
      <c r="F11" s="90">
        <f>+[1]enero!F57+[1]feb.!F57+[1]marzo!F57+[1]abril!F56+[1]mayo!F84+[1]junio!F84+[1]julio!F84+[1]agosto!F84+[1]sept.!F55+[1]oct.!F56+[1]nov.!F77+[1]dic.!F79</f>
        <v>49298</v>
      </c>
      <c r="G11" s="90">
        <f>+[1]enero!G57+[1]feb.!G57+[1]marzo!G57+[1]abril!G56+[1]mayo!G84+[1]junio!G84+[1]julio!G84+[1]agosto!G84+[1]sept.!G55+[1]oct.!G56+[1]nov.!G77+[1]dic.!G79</f>
        <v>4620</v>
      </c>
      <c r="H11" s="90">
        <f>+[1]enero!H57+[1]feb.!H57+[1]marzo!H57+[1]abril!H56+[1]mayo!H84+[1]junio!H84+[1]julio!H84+[1]agosto!H84+[1]sept.!H55+[1]oct.!H56+[1]nov.!H77+[1]dic.!H79</f>
        <v>100861</v>
      </c>
      <c r="I11" s="90">
        <f>+[1]enero!I57+[1]feb.!I57+[1]marzo!I57+[1]abril!I56+[1]mayo!I84+[1]junio!I84+[1]julio!I84+[1]agosto!I84+[1]sept.!I55+[1]oct.!I56+[1]nov.!I77+[1]dic.!I79</f>
        <v>28586</v>
      </c>
      <c r="J11" s="90">
        <f>SUM(B11:I11)</f>
        <v>1993554</v>
      </c>
      <c r="K11" s="20"/>
      <c r="L11" s="20"/>
      <c r="M11" s="20"/>
      <c r="N11" s="20"/>
      <c r="O11" s="20"/>
      <c r="P11" s="20"/>
      <c r="Q11" s="20"/>
      <c r="R11" s="20"/>
    </row>
    <row r="12" spans="1:18" ht="20.100000000000001" customHeight="1" x14ac:dyDescent="0.3">
      <c r="A12" s="91" t="s">
        <v>101</v>
      </c>
      <c r="B12" s="90">
        <f>+[1]enero!B58+[1]feb.!B58+[1]marzo!B58+[1]abril!B57+[1]mayo!B85+[1]junio!B85+[1]julio!B85+[1]agosto!B85+[1]sept.!B56+[1]oct.!B57+[1]nov.!B78+[1]dic.!B80</f>
        <v>57913</v>
      </c>
      <c r="C12" s="90">
        <f>+[1]enero!C58+[1]feb.!C58+[1]marzo!C58+[1]abril!C57+[1]mayo!C85+[1]junio!C85+[1]julio!C85+[1]agosto!C85+[1]sept.!C56+[1]oct.!C57+[1]nov.!C78+[1]dic.!C80</f>
        <v>17836</v>
      </c>
      <c r="D12" s="90">
        <f>+[1]enero!D58+[1]feb.!D58+[1]marzo!D58+[1]abril!D57+[1]mayo!D85+[1]junio!D85+[1]julio!D85+[1]agosto!D85+[1]sept.!D56+[1]oct.!D57+[1]nov.!D78+[1]dic.!D80</f>
        <v>24807</v>
      </c>
      <c r="E12" s="90">
        <f>+[1]enero!E58+[1]feb.!E58+[1]marzo!E58+[1]abril!E57+[1]mayo!E85+[1]junio!E85+[1]julio!E85+[1]agosto!E85+[1]sept.!E56+[1]oct.!E57+[1]nov.!E78+[1]dic.!E80</f>
        <v>18202</v>
      </c>
      <c r="F12" s="90">
        <f>+[1]enero!F58+[1]feb.!F58+[1]marzo!F58+[1]abril!F57+[1]mayo!F85+[1]junio!F85+[1]julio!F85+[1]agosto!F85+[1]sept.!F56+[1]oct.!F57+[1]nov.!F78+[1]dic.!F80</f>
        <v>42137</v>
      </c>
      <c r="G12" s="90">
        <f>+[1]enero!G58+[1]feb.!G58+[1]marzo!G58+[1]abril!G57+[1]mayo!G85+[1]junio!G85+[1]julio!G85+[1]agosto!G85+[1]sept.!G56+[1]oct.!G57+[1]nov.!G78+[1]dic.!G80</f>
        <v>30123</v>
      </c>
      <c r="H12" s="90">
        <f>+[1]enero!H58+[1]feb.!H58+[1]marzo!H58+[1]abril!H57+[1]mayo!H85+[1]junio!H85+[1]julio!H85+[1]agosto!H85+[1]sept.!H56+[1]oct.!H57+[1]nov.!H78+[1]dic.!H80</f>
        <v>98602</v>
      </c>
      <c r="I12" s="90">
        <f>+[1]enero!I58+[1]feb.!I58+[1]marzo!I58+[1]abril!I57+[1]mayo!I85+[1]junio!I85+[1]julio!I85+[1]agosto!I85+[1]sept.!I56+[1]oct.!I57+[1]nov.!I78+[1]dic.!I80</f>
        <v>18499</v>
      </c>
      <c r="J12" s="90">
        <f t="shared" ref="J12:J45" si="0">SUM(B12:I12)</f>
        <v>308119</v>
      </c>
      <c r="K12" s="20"/>
      <c r="L12" s="20"/>
      <c r="M12" s="20"/>
      <c r="N12" s="20"/>
      <c r="O12" s="20"/>
      <c r="P12" s="20"/>
      <c r="Q12" s="20"/>
      <c r="R12" s="20"/>
    </row>
    <row r="13" spans="1:18" ht="20.100000000000001" customHeight="1" x14ac:dyDescent="0.3">
      <c r="A13" s="91" t="s">
        <v>102</v>
      </c>
      <c r="B13" s="90">
        <f>+[1]enero!B59+[1]feb.!B59+[1]marzo!B59+[1]abril!B58+[1]mayo!B86+[1]junio!B86+[1]julio!B86+[1]agosto!B86+[1]sept.!B57+[1]oct.!B58+[1]nov.!B79+[1]dic.!B81</f>
        <v>3029</v>
      </c>
      <c r="C13" s="90">
        <f>+[1]enero!C59+[1]feb.!C59+[1]marzo!C59+[1]abril!C58+[1]mayo!C86+[1]junio!C86+[1]julio!C86+[1]agosto!C86+[1]sept.!C57+[1]oct.!C58+[1]nov.!C79+[1]dic.!C81</f>
        <v>0</v>
      </c>
      <c r="D13" s="90">
        <f>+[1]enero!D59+[1]feb.!D59+[1]marzo!D59+[1]abril!D58+[1]mayo!D86+[1]junio!D86+[1]julio!D86+[1]agosto!D86+[1]sept.!D57+[1]oct.!D58+[1]nov.!D79+[1]dic.!D81</f>
        <v>7105</v>
      </c>
      <c r="E13" s="90">
        <f>+[1]enero!E59+[1]feb.!E59+[1]marzo!E59+[1]abril!E58+[1]mayo!E86+[1]junio!E86+[1]julio!E86+[1]agosto!E86+[1]sept.!E57+[1]oct.!E58+[1]nov.!E79+[1]dic.!E81</f>
        <v>0</v>
      </c>
      <c r="F13" s="90">
        <f>+[1]enero!F59+[1]feb.!F59+[1]marzo!F59+[1]abril!F58+[1]mayo!F86+[1]junio!F86+[1]julio!F86+[1]agosto!F86+[1]sept.!F57+[1]oct.!F58+[1]nov.!F79+[1]dic.!F81</f>
        <v>0</v>
      </c>
      <c r="G13" s="90">
        <f>+[1]enero!G59+[1]feb.!G59+[1]marzo!G59+[1]abril!G58+[1]mayo!G86+[1]junio!G86+[1]julio!G86+[1]agosto!G86+[1]sept.!G57+[1]oct.!G58+[1]nov.!G79+[1]dic.!G81</f>
        <v>19450</v>
      </c>
      <c r="H13" s="90">
        <f>+[1]enero!H59+[1]feb.!H59+[1]marzo!H59+[1]abril!H58+[1]mayo!H86+[1]junio!H86+[1]julio!H86+[1]agosto!H86+[1]sept.!H57+[1]oct.!H58+[1]nov.!H79+[1]dic.!H81</f>
        <v>1160</v>
      </c>
      <c r="I13" s="90">
        <f>+[1]enero!I59+[1]feb.!I59+[1]marzo!I59+[1]abril!I58+[1]mayo!I86+[1]junio!I86+[1]julio!I86+[1]agosto!I86+[1]sept.!I57+[1]oct.!I58+[1]nov.!I79+[1]dic.!I81</f>
        <v>0</v>
      </c>
      <c r="J13" s="90">
        <f t="shared" si="0"/>
        <v>30744</v>
      </c>
      <c r="K13" s="20"/>
      <c r="L13" s="20"/>
      <c r="M13" s="20"/>
      <c r="N13" s="20"/>
      <c r="O13" s="20"/>
      <c r="P13" s="20"/>
      <c r="Q13" s="20"/>
      <c r="R13" s="20"/>
    </row>
    <row r="14" spans="1:18" ht="20.100000000000001" customHeight="1" x14ac:dyDescent="0.3">
      <c r="A14" s="91" t="s">
        <v>103</v>
      </c>
      <c r="B14" s="90">
        <f>+[1]enero!B60+[1]feb.!B60+[1]marzo!B60+[1]abril!B59+[1]mayo!B87+[1]junio!B87+[1]julio!B87+[1]agosto!B87+[1]sept.!B58+[1]oct.!B59+[1]nov.!B80+[1]dic.!B82</f>
        <v>18097</v>
      </c>
      <c r="C14" s="90">
        <f>+[1]enero!C60+[1]feb.!C60+[1]marzo!C60+[1]abril!C59+[1]mayo!C87+[1]junio!C87+[1]julio!C87+[1]agosto!C87+[1]sept.!C58+[1]oct.!C59+[1]nov.!C80+[1]dic.!C82</f>
        <v>937150</v>
      </c>
      <c r="D14" s="90">
        <f>+[1]enero!D60+[1]feb.!D60+[1]marzo!D60+[1]abril!D59+[1]mayo!D87+[1]junio!D87+[1]julio!D87+[1]agosto!D87+[1]sept.!D58+[1]oct.!D59+[1]nov.!D80+[1]dic.!D82</f>
        <v>89966</v>
      </c>
      <c r="E14" s="90">
        <f>+[1]enero!E60+[1]feb.!E60+[1]marzo!E60+[1]abril!E59+[1]mayo!E87+[1]junio!E87+[1]julio!E87+[1]agosto!E87+[1]sept.!E58+[1]oct.!E59+[1]nov.!E80+[1]dic.!E82</f>
        <v>16188</v>
      </c>
      <c r="F14" s="90">
        <f>+[1]enero!F60+[1]feb.!F60+[1]marzo!F60+[1]abril!F59+[1]mayo!F87+[1]junio!F87+[1]julio!F87+[1]agosto!F87+[1]sept.!F58+[1]oct.!F59+[1]nov.!F80+[1]dic.!F82</f>
        <v>99351</v>
      </c>
      <c r="G14" s="90">
        <f>+[1]enero!G60+[1]feb.!G60+[1]marzo!G60+[1]abril!G59+[1]mayo!G87+[1]junio!G87+[1]julio!G87+[1]agosto!G87+[1]sept.!G58+[1]oct.!G59+[1]nov.!G80+[1]dic.!G82</f>
        <v>167035</v>
      </c>
      <c r="H14" s="90">
        <f>+[1]enero!H60+[1]feb.!H60+[1]marzo!H60+[1]abril!H59+[1]mayo!H87+[1]junio!H87+[1]julio!H87+[1]agosto!H87+[1]sept.!H58+[1]oct.!H59+[1]nov.!H80+[1]dic.!H82</f>
        <v>8690</v>
      </c>
      <c r="I14" s="90">
        <f>+[1]enero!I60+[1]feb.!I60+[1]marzo!I60+[1]abril!I59+[1]mayo!I87+[1]junio!I87+[1]julio!I87+[1]agosto!I87+[1]sept.!I58+[1]oct.!I59+[1]nov.!I80+[1]dic.!I82</f>
        <v>432600</v>
      </c>
      <c r="J14" s="90">
        <f t="shared" si="0"/>
        <v>1769077</v>
      </c>
      <c r="K14" s="20"/>
      <c r="L14" s="20"/>
      <c r="M14" s="20"/>
      <c r="N14" s="20"/>
      <c r="O14" s="20"/>
      <c r="P14" s="20"/>
      <c r="Q14" s="20"/>
      <c r="R14" s="20"/>
    </row>
    <row r="15" spans="1:18" ht="20.100000000000001" customHeight="1" x14ac:dyDescent="0.3">
      <c r="A15" s="91" t="s">
        <v>104</v>
      </c>
      <c r="B15" s="90">
        <f>+[1]enero!B61+[1]feb.!B61+[1]marzo!B61+[1]abril!B60+[1]mayo!B88+[1]junio!B88+[1]julio!B88+[1]agosto!B88+[1]sept.!B59+[1]oct.!B60+[1]nov.!B81+[1]dic.!B83</f>
        <v>200</v>
      </c>
      <c r="C15" s="90">
        <f>+[1]enero!C61+[1]feb.!C61+[1]marzo!C61+[1]abril!C60+[1]mayo!C88+[1]junio!C88+[1]julio!C88+[1]agosto!C88+[1]sept.!C59+[1]oct.!C60+[1]nov.!C81+[1]dic.!C83</f>
        <v>226</v>
      </c>
      <c r="D15" s="90">
        <f>+[1]enero!D61+[1]feb.!D61+[1]marzo!D61+[1]abril!D60+[1]mayo!D88+[1]junio!D88+[1]julio!D88+[1]agosto!D88+[1]sept.!D59+[1]oct.!D60+[1]nov.!D81+[1]dic.!D83</f>
        <v>4038</v>
      </c>
      <c r="E15" s="90">
        <f>+[1]enero!E61+[1]feb.!E61+[1]marzo!E61+[1]abril!E60+[1]mayo!E88+[1]junio!E88+[1]julio!E88+[1]agosto!E88+[1]sept.!E59+[1]oct.!E60+[1]nov.!E81+[1]dic.!E83</f>
        <v>5</v>
      </c>
      <c r="F15" s="90">
        <f>+[1]enero!F61+[1]feb.!F61+[1]marzo!F61+[1]abril!F60+[1]mayo!F88+[1]junio!F88+[1]julio!F88+[1]agosto!F88+[1]sept.!F59+[1]oct.!F60+[1]nov.!F81+[1]dic.!F83</f>
        <v>599</v>
      </c>
      <c r="G15" s="90">
        <f>+[1]enero!G61+[1]feb.!G61+[1]marzo!G61+[1]abril!G60+[1]mayo!G88+[1]junio!G88+[1]julio!G88+[1]agosto!G88+[1]sept.!G59+[1]oct.!G60+[1]nov.!G81+[1]dic.!G83</f>
        <v>68</v>
      </c>
      <c r="H15" s="90">
        <f>+[1]enero!H61+[1]feb.!H61+[1]marzo!H61+[1]abril!H60+[1]mayo!H88+[1]junio!H88+[1]julio!H88+[1]agosto!H88+[1]sept.!H59+[1]oct.!H60+[1]nov.!H81+[1]dic.!H83</f>
        <v>25613</v>
      </c>
      <c r="I15" s="90">
        <f>+[1]enero!I61+[1]feb.!I61+[1]marzo!I61+[1]abril!I60+[1]mayo!I88+[1]junio!I88+[1]julio!I88+[1]agosto!I88+[1]sept.!I59+[1]oct.!I60+[1]nov.!I81+[1]dic.!I83</f>
        <v>175</v>
      </c>
      <c r="J15" s="90">
        <f t="shared" si="0"/>
        <v>30924</v>
      </c>
      <c r="K15" s="20"/>
      <c r="L15" s="20"/>
      <c r="M15" s="20"/>
      <c r="N15" s="20"/>
      <c r="O15" s="20"/>
      <c r="P15" s="20"/>
      <c r="Q15" s="20"/>
      <c r="R15" s="20"/>
    </row>
    <row r="16" spans="1:18" ht="20.100000000000001" customHeight="1" x14ac:dyDescent="0.3">
      <c r="A16" s="91" t="s">
        <v>105</v>
      </c>
      <c r="B16" s="90">
        <f>+[1]enero!B62+[1]feb.!B62+[1]marzo!B62+[1]abril!B61+[1]mayo!B89+[1]junio!B89+[1]julio!B89+[1]agosto!B89+[1]sept.!B60+[1]oct.!B61+[1]nov.!B82+[1]dic.!B84</f>
        <v>28741</v>
      </c>
      <c r="C16" s="90">
        <f>+[1]enero!C62+[1]feb.!C62+[1]marzo!C62+[1]abril!C61+[1]mayo!C89+[1]junio!C89+[1]julio!C89+[1]agosto!C89+[1]sept.!C60+[1]oct.!C61+[1]nov.!C82+[1]dic.!C84</f>
        <v>2267</v>
      </c>
      <c r="D16" s="90">
        <f>+[1]enero!D62+[1]feb.!D62+[1]marzo!D62+[1]abril!D61+[1]mayo!D89+[1]junio!D89+[1]julio!D89+[1]agosto!D89+[1]sept.!D60+[1]oct.!D61+[1]nov.!D82+[1]dic.!D84</f>
        <v>11003</v>
      </c>
      <c r="E16" s="90">
        <f>+[1]enero!E62+[1]feb.!E62+[1]marzo!E62+[1]abril!E61+[1]mayo!E89+[1]junio!E89+[1]julio!E89+[1]agosto!E89+[1]sept.!E60+[1]oct.!E61+[1]nov.!E82+[1]dic.!E84</f>
        <v>27546</v>
      </c>
      <c r="F16" s="90">
        <f>+[1]enero!F62+[1]feb.!F62+[1]marzo!F62+[1]abril!F61+[1]mayo!F89+[1]junio!F89+[1]julio!F89+[1]agosto!F89+[1]sept.!F60+[1]oct.!F61+[1]nov.!F82+[1]dic.!F84</f>
        <v>18406</v>
      </c>
      <c r="G16" s="90">
        <f>+[1]enero!G62+[1]feb.!G62+[1]marzo!G62+[1]abril!G61+[1]mayo!G89+[1]junio!G89+[1]julio!G89+[1]agosto!G89+[1]sept.!G60+[1]oct.!G61+[1]nov.!G82+[1]dic.!G84</f>
        <v>34754</v>
      </c>
      <c r="H16" s="90">
        <f>+[1]enero!H62+[1]feb.!H62+[1]marzo!H62+[1]abril!H61+[1]mayo!H89+[1]junio!H89+[1]julio!H89+[1]agosto!H89+[1]sept.!H60+[1]oct.!H61+[1]nov.!H82+[1]dic.!H84</f>
        <v>227753</v>
      </c>
      <c r="I16" s="90">
        <f>+[1]enero!I62+[1]feb.!I62+[1]marzo!I62+[1]abril!I61+[1]mayo!I89+[1]junio!I89+[1]julio!I89+[1]agosto!I89+[1]sept.!I60+[1]oct.!I61+[1]nov.!I82+[1]dic.!I84</f>
        <v>23547</v>
      </c>
      <c r="J16" s="90">
        <f t="shared" si="0"/>
        <v>374017</v>
      </c>
      <c r="K16" s="20"/>
      <c r="L16" s="20"/>
      <c r="M16" s="20"/>
      <c r="N16" s="20"/>
      <c r="O16" s="20"/>
      <c r="P16" s="20"/>
      <c r="Q16" s="20"/>
      <c r="R16" s="20"/>
    </row>
    <row r="17" spans="1:18" ht="20.100000000000001" customHeight="1" x14ac:dyDescent="0.3">
      <c r="A17" s="91" t="s">
        <v>106</v>
      </c>
      <c r="B17" s="90">
        <f>+[1]enero!B63+[1]feb.!B63+[1]marzo!B63+[1]abril!B62+[1]mayo!B90+[1]junio!B90+[1]julio!B90+[1]agosto!B90+[1]sept.!B61+[1]oct.!B62+[1]nov.!B83+[1]dic.!B85</f>
        <v>3453</v>
      </c>
      <c r="C17" s="90">
        <f>+[1]enero!C63+[1]feb.!C63+[1]marzo!C63+[1]abril!C62+[1]mayo!C90+[1]junio!C90+[1]julio!C90+[1]agosto!C90+[1]sept.!C61+[1]oct.!C62+[1]nov.!C83+[1]dic.!C85</f>
        <v>1669</v>
      </c>
      <c r="D17" s="90">
        <f>+[1]enero!D63+[1]feb.!D63+[1]marzo!D63+[1]abril!D62+[1]mayo!D90+[1]junio!D90+[1]julio!D90+[1]agosto!D90+[1]sept.!D61+[1]oct.!D62+[1]nov.!D83+[1]dic.!D85</f>
        <v>3526</v>
      </c>
      <c r="E17" s="90">
        <f>+[1]enero!E63+[1]feb.!E63+[1]marzo!E63+[1]abril!E62+[1]mayo!E90+[1]junio!E90+[1]julio!E90+[1]agosto!E90+[1]sept.!E61+[1]oct.!E62+[1]nov.!E83+[1]dic.!E85</f>
        <v>751</v>
      </c>
      <c r="F17" s="90">
        <f>+[1]enero!F63+[1]feb.!F63+[1]marzo!F63+[1]abril!F62+[1]mayo!F90+[1]junio!F90+[1]julio!F90+[1]agosto!F90+[1]sept.!F61+[1]oct.!F62+[1]nov.!F83+[1]dic.!F85</f>
        <v>801</v>
      </c>
      <c r="G17" s="90">
        <f>+[1]enero!G63+[1]feb.!G63+[1]marzo!G63+[1]abril!G62+[1]mayo!G90+[1]junio!G90+[1]julio!G90+[1]agosto!G90+[1]sept.!G61+[1]oct.!G62+[1]nov.!G83+[1]dic.!G85</f>
        <v>31932</v>
      </c>
      <c r="H17" s="90">
        <f>+[1]enero!H63+[1]feb.!H63+[1]marzo!H63+[1]abril!H62+[1]mayo!H90+[1]junio!H90+[1]julio!H90+[1]agosto!H90+[1]sept.!H61+[1]oct.!H62+[1]nov.!H83+[1]dic.!H85</f>
        <v>55879</v>
      </c>
      <c r="I17" s="90">
        <f>+[1]enero!I63+[1]feb.!I63+[1]marzo!I63+[1]abril!I62+[1]mayo!I90+[1]junio!I90+[1]julio!I90+[1]agosto!I90+[1]sept.!I61+[1]oct.!I62+[1]nov.!I83+[1]dic.!I85</f>
        <v>5934</v>
      </c>
      <c r="J17" s="90">
        <f t="shared" si="0"/>
        <v>103945</v>
      </c>
      <c r="K17" s="20"/>
      <c r="L17" s="20"/>
      <c r="M17" s="20"/>
      <c r="N17" s="20"/>
      <c r="O17" s="20"/>
      <c r="P17" s="20"/>
      <c r="Q17" s="20"/>
      <c r="R17" s="20"/>
    </row>
    <row r="18" spans="1:18" ht="20.100000000000001" customHeight="1" x14ac:dyDescent="0.3">
      <c r="A18" s="91" t="s">
        <v>107</v>
      </c>
      <c r="B18" s="90">
        <f>+[1]enero!B64+[1]feb.!B64+[1]marzo!B64+[1]abril!B63+[1]mayo!B91+[1]junio!B91+[1]julio!B91+[1]agosto!B91+[1]sept.!B62+[1]oct.!B63+[1]nov.!B84+[1]dic.!B86</f>
        <v>164</v>
      </c>
      <c r="C18" s="90">
        <f>+[1]enero!C64+[1]feb.!C64+[1]marzo!C64+[1]abril!C63+[1]mayo!C91+[1]junio!C91+[1]julio!C91+[1]agosto!C91+[1]sept.!C62+[1]oct.!C63+[1]nov.!C84+[1]dic.!C86</f>
        <v>0</v>
      </c>
      <c r="D18" s="90">
        <f>+[1]enero!D64+[1]feb.!D64+[1]marzo!D64+[1]abril!D63+[1]mayo!D91+[1]junio!D91+[1]julio!D91+[1]agosto!D91+[1]sept.!D62+[1]oct.!D63+[1]nov.!D84+[1]dic.!D86</f>
        <v>145</v>
      </c>
      <c r="E18" s="90">
        <f>+[1]enero!E64+[1]feb.!E64+[1]marzo!E64+[1]abril!E63+[1]mayo!E91+[1]junio!E91+[1]julio!E91+[1]agosto!E91+[1]sept.!E62+[1]oct.!E63+[1]nov.!E84+[1]dic.!E86</f>
        <v>179</v>
      </c>
      <c r="F18" s="90">
        <f>+[1]enero!F64+[1]feb.!F64+[1]marzo!F64+[1]abril!F63+[1]mayo!F91+[1]junio!F91+[1]julio!F91+[1]agosto!F91+[1]sept.!F62+[1]oct.!F63+[1]nov.!F84+[1]dic.!F86</f>
        <v>333</v>
      </c>
      <c r="G18" s="90">
        <f>+[1]enero!G64+[1]feb.!G64+[1]marzo!G64+[1]abril!G63+[1]mayo!G91+[1]junio!G91+[1]julio!G91+[1]agosto!G91+[1]sept.!G62+[1]oct.!G63+[1]nov.!G84+[1]dic.!G86</f>
        <v>6876</v>
      </c>
      <c r="H18" s="90">
        <f>+[1]enero!H64+[1]feb.!H64+[1]marzo!H64+[1]abril!H63+[1]mayo!H91+[1]junio!H91+[1]julio!H91+[1]agosto!H91+[1]sept.!H62+[1]oct.!H63+[1]nov.!H84+[1]dic.!H86</f>
        <v>5606</v>
      </c>
      <c r="I18" s="90">
        <f>+[1]enero!I64+[1]feb.!I64+[1]marzo!I64+[1]abril!I63+[1]mayo!I91+[1]junio!I91+[1]julio!I91+[1]agosto!I91+[1]sept.!I62+[1]oct.!I63+[1]nov.!I84+[1]dic.!I86</f>
        <v>236</v>
      </c>
      <c r="J18" s="90">
        <f t="shared" si="0"/>
        <v>13539</v>
      </c>
      <c r="K18" s="20"/>
      <c r="L18" s="20"/>
      <c r="M18" s="20"/>
      <c r="N18" s="20"/>
      <c r="O18" s="20"/>
      <c r="P18" s="20"/>
      <c r="Q18" s="20"/>
      <c r="R18" s="20"/>
    </row>
    <row r="19" spans="1:18" ht="20.100000000000001" customHeight="1" x14ac:dyDescent="0.3">
      <c r="A19" s="91" t="s">
        <v>108</v>
      </c>
      <c r="B19" s="90">
        <f>+[1]enero!B65+[1]feb.!B65+[1]marzo!B65+[1]abril!B64+[1]mayo!B92+[1]junio!B92+[1]julio!B92+[1]agosto!B92+[1]sept.!B63+[1]oct.!B64+[1]nov.!B85+[1]dic.!B87</f>
        <v>23866</v>
      </c>
      <c r="C19" s="90">
        <f>+[1]enero!C65+[1]feb.!C65+[1]marzo!C65+[1]abril!C64+[1]mayo!C92+[1]junio!C92+[1]julio!C92+[1]agosto!C92+[1]sept.!C63+[1]oct.!C64+[1]nov.!C85+[1]dic.!C87</f>
        <v>6891</v>
      </c>
      <c r="D19" s="90">
        <f>+[1]enero!D65+[1]feb.!D65+[1]marzo!D65+[1]abril!D64+[1]mayo!D92+[1]junio!D92+[1]julio!D92+[1]agosto!D92+[1]sept.!D63+[1]oct.!D64+[1]nov.!D85+[1]dic.!D87</f>
        <v>12324</v>
      </c>
      <c r="E19" s="90">
        <f>+[1]enero!E65+[1]feb.!E65+[1]marzo!E65+[1]abril!E64+[1]mayo!E92+[1]junio!E92+[1]julio!E92+[1]agosto!E92+[1]sept.!E63+[1]oct.!E64+[1]nov.!E85+[1]dic.!E87</f>
        <v>5944</v>
      </c>
      <c r="F19" s="90">
        <f>+[1]enero!F65+[1]feb.!F65+[1]marzo!F65+[1]abril!F64+[1]mayo!F92+[1]junio!F92+[1]julio!F92+[1]agosto!F92+[1]sept.!F63+[1]oct.!F64+[1]nov.!F85+[1]dic.!F87</f>
        <v>57636</v>
      </c>
      <c r="G19" s="90">
        <f>+[1]enero!G65+[1]feb.!G65+[1]marzo!G65+[1]abril!G64+[1]mayo!G92+[1]junio!G92+[1]julio!G92+[1]agosto!G92+[1]sept.!G63+[1]oct.!G64+[1]nov.!G85+[1]dic.!G87</f>
        <v>100011</v>
      </c>
      <c r="H19" s="90">
        <f>+[1]enero!H65+[1]feb.!H65+[1]marzo!H65+[1]abril!H64+[1]mayo!H92+[1]junio!H92+[1]julio!H92+[1]agosto!H92+[1]sept.!H63+[1]oct.!H64+[1]nov.!H85+[1]dic.!H87</f>
        <v>187385</v>
      </c>
      <c r="I19" s="90">
        <f>+[1]enero!I65+[1]feb.!I65+[1]marzo!I65+[1]abril!I64+[1]mayo!I92+[1]junio!I92+[1]julio!I92+[1]agosto!I92+[1]sept.!I63+[1]oct.!I64+[1]nov.!I85+[1]dic.!I87</f>
        <v>8221</v>
      </c>
      <c r="J19" s="90">
        <f t="shared" si="0"/>
        <v>402278</v>
      </c>
      <c r="K19" s="20"/>
      <c r="L19" s="20"/>
      <c r="M19" s="20"/>
      <c r="N19" s="20"/>
      <c r="O19" s="20"/>
      <c r="P19" s="20"/>
      <c r="Q19" s="20"/>
      <c r="R19" s="20"/>
    </row>
    <row r="20" spans="1:18" ht="20.100000000000001" customHeight="1" x14ac:dyDescent="0.3">
      <c r="A20" s="91" t="s">
        <v>109</v>
      </c>
      <c r="B20" s="90">
        <f>+[1]enero!B66+[1]feb.!B66+[1]marzo!B66+[1]abril!B65+[1]mayo!B93+[1]junio!B93+[1]julio!B93+[1]agosto!B93+[1]sept.!B64+[1]oct.!B65+[1]nov.!B86+[1]dic.!B88</f>
        <v>20419</v>
      </c>
      <c r="C20" s="90">
        <f>+[1]enero!C66+[1]feb.!C66+[1]marzo!C66+[1]abril!C65+[1]mayo!C93+[1]junio!C93+[1]julio!C93+[1]agosto!C93+[1]sept.!C64+[1]oct.!C65+[1]nov.!C86+[1]dic.!C88</f>
        <v>8328</v>
      </c>
      <c r="D20" s="90">
        <f>+[1]enero!D66+[1]feb.!D66+[1]marzo!D66+[1]abril!D65+[1]mayo!D93+[1]junio!D93+[1]julio!D93+[1]agosto!D93+[1]sept.!D64+[1]oct.!D65+[1]nov.!D86+[1]dic.!D88</f>
        <v>3734</v>
      </c>
      <c r="E20" s="90">
        <f>+[1]enero!E66+[1]feb.!E66+[1]marzo!E66+[1]abril!E65+[1]mayo!E93+[1]junio!E93+[1]julio!E93+[1]agosto!E93+[1]sept.!E64+[1]oct.!E65+[1]nov.!E86+[1]dic.!E88</f>
        <v>15934</v>
      </c>
      <c r="F20" s="90">
        <f>+[1]enero!F66+[1]feb.!F66+[1]marzo!F66+[1]abril!F65+[1]mayo!F93+[1]junio!F93+[1]julio!F93+[1]agosto!F93+[1]sept.!F64+[1]oct.!F65+[1]nov.!F86+[1]dic.!F88</f>
        <v>9770</v>
      </c>
      <c r="G20" s="90">
        <f>+[1]enero!G66+[1]feb.!G66+[1]marzo!G66+[1]abril!G65+[1]mayo!G93+[1]junio!G93+[1]julio!G93+[1]agosto!G93+[1]sept.!G64+[1]oct.!G65+[1]nov.!G86+[1]dic.!G88</f>
        <v>2672</v>
      </c>
      <c r="H20" s="90">
        <f>+[1]enero!H66+[1]feb.!H66+[1]marzo!H66+[1]abril!H65+[1]mayo!H93+[1]junio!H93+[1]julio!H93+[1]agosto!H93+[1]sept.!H64+[1]oct.!H65+[1]nov.!H86+[1]dic.!H88</f>
        <v>32471</v>
      </c>
      <c r="I20" s="90">
        <f>+[1]enero!I66+[1]feb.!I66+[1]marzo!I66+[1]abril!I65+[1]mayo!I93+[1]junio!I93+[1]julio!I93+[1]agosto!I93+[1]sept.!I64+[1]oct.!I65+[1]nov.!I86+[1]dic.!I88</f>
        <v>3337</v>
      </c>
      <c r="J20" s="90">
        <f t="shared" si="0"/>
        <v>96665</v>
      </c>
      <c r="K20" s="20"/>
      <c r="L20" s="20"/>
      <c r="M20" s="20"/>
      <c r="N20" s="20"/>
      <c r="O20" s="20"/>
      <c r="P20" s="20"/>
      <c r="Q20" s="20"/>
      <c r="R20" s="20"/>
    </row>
    <row r="21" spans="1:18" ht="20.100000000000001" customHeight="1" x14ac:dyDescent="0.3">
      <c r="A21" s="91" t="s">
        <v>110</v>
      </c>
      <c r="B21" s="90">
        <f>+[1]enero!B67+[1]feb.!B67+[1]marzo!B67+[1]abril!B66+[1]mayo!B94+[1]junio!B94+[1]julio!B94+[1]agosto!B94+[1]sept.!B65+[1]oct.!B66+[1]nov.!B87+[1]dic.!B89</f>
        <v>268</v>
      </c>
      <c r="C21" s="90">
        <f>+[1]enero!C67+[1]feb.!C67+[1]marzo!C67+[1]abril!C66+[1]mayo!C94+[1]junio!C94+[1]julio!C94+[1]agosto!C94+[1]sept.!C65+[1]oct.!C66+[1]nov.!C87+[1]dic.!C89</f>
        <v>9383</v>
      </c>
      <c r="D21" s="90">
        <f>+[1]enero!D67+[1]feb.!D67+[1]marzo!D67+[1]abril!D66+[1]mayo!D94+[1]junio!D94+[1]julio!D94+[1]agosto!D94+[1]sept.!D65+[1]oct.!D66+[1]nov.!D87+[1]dic.!D89</f>
        <v>125</v>
      </c>
      <c r="E21" s="90">
        <f>+[1]enero!E67+[1]feb.!E67+[1]marzo!E67+[1]abril!E66+[1]mayo!E94+[1]junio!E94+[1]julio!E94+[1]agosto!E94+[1]sept.!E65+[1]oct.!E66+[1]nov.!E87+[1]dic.!E89</f>
        <v>285</v>
      </c>
      <c r="F21" s="90">
        <f>+[1]enero!F67+[1]feb.!F67+[1]marzo!F67+[1]abril!F66+[1]mayo!F94+[1]junio!F94+[1]julio!F94+[1]agosto!F94+[1]sept.!F65+[1]oct.!F66+[1]nov.!F87+[1]dic.!F89</f>
        <v>8132</v>
      </c>
      <c r="G21" s="90">
        <f>+[1]enero!G67+[1]feb.!G67+[1]marzo!G67+[1]abril!G66+[1]mayo!G94+[1]junio!G94+[1]julio!G94+[1]agosto!G94+[1]sept.!G65+[1]oct.!G66+[1]nov.!G87+[1]dic.!G89</f>
        <v>8489</v>
      </c>
      <c r="H21" s="90">
        <f>+[1]enero!H67+[1]feb.!H67+[1]marzo!H67+[1]abril!H66+[1]mayo!H94+[1]junio!H94+[1]julio!H94+[1]agosto!H94+[1]sept.!H65+[1]oct.!H66+[1]nov.!H87+[1]dic.!H89</f>
        <v>461</v>
      </c>
      <c r="I21" s="90">
        <f>+[1]enero!I67+[1]feb.!I67+[1]marzo!I67+[1]abril!I66+[1]mayo!I94+[1]junio!I94+[1]julio!I94+[1]agosto!I94+[1]sept.!I65+[1]oct.!I66+[1]nov.!I87+[1]dic.!I89</f>
        <v>6122</v>
      </c>
      <c r="J21" s="90">
        <f t="shared" si="0"/>
        <v>33265</v>
      </c>
      <c r="K21" s="20"/>
      <c r="L21" s="20"/>
      <c r="M21" s="20"/>
      <c r="N21" s="20"/>
      <c r="O21" s="20"/>
      <c r="P21" s="20"/>
      <c r="Q21" s="20"/>
      <c r="R21" s="20"/>
    </row>
    <row r="22" spans="1:18" ht="20.100000000000001" customHeight="1" x14ac:dyDescent="0.3">
      <c r="A22" s="91" t="s">
        <v>111</v>
      </c>
      <c r="B22" s="90">
        <f>+[1]enero!B68+[1]feb.!B68+[1]marzo!B68+[1]abril!B67+[1]mayo!B95+[1]junio!B95+[1]julio!B95+[1]agosto!B95+[1]sept.!B66+[1]oct.!B67+[1]nov.!B88+[1]dic.!B90</f>
        <v>7</v>
      </c>
      <c r="C22" s="90">
        <f>+[1]enero!C68+[1]feb.!C68+[1]marzo!C68+[1]abril!C67+[1]mayo!C95+[1]junio!C95+[1]julio!C95+[1]agosto!C95+[1]sept.!C66+[1]oct.!C67+[1]nov.!C88+[1]dic.!C90</f>
        <v>0</v>
      </c>
      <c r="D22" s="90">
        <f>+[1]enero!D68+[1]feb.!D68+[1]marzo!D68+[1]abril!D67+[1]mayo!D95+[1]junio!D95+[1]julio!D95+[1]agosto!D95+[1]sept.!D66+[1]oct.!D67+[1]nov.!D88+[1]dic.!D90</f>
        <v>0</v>
      </c>
      <c r="E22" s="90">
        <f>+[1]enero!E68+[1]feb.!E68+[1]marzo!E68+[1]abril!E67+[1]mayo!E95+[1]junio!E95+[1]julio!E95+[1]agosto!E95+[1]sept.!E66+[1]oct.!E67+[1]nov.!E88+[1]dic.!E90</f>
        <v>19639</v>
      </c>
      <c r="F22" s="90">
        <f>+[1]enero!F68+[1]feb.!F68+[1]marzo!F68+[1]abril!F67+[1]mayo!F95+[1]junio!F95+[1]julio!F95+[1]agosto!F95+[1]sept.!F66+[1]oct.!F67+[1]nov.!F88+[1]dic.!F90</f>
        <v>6083</v>
      </c>
      <c r="G22" s="90">
        <f>+[1]enero!G68+[1]feb.!G68+[1]marzo!G68+[1]abril!G67+[1]mayo!G95+[1]junio!G95+[1]julio!G95+[1]agosto!G95+[1]sept.!G66+[1]oct.!G67+[1]nov.!G88+[1]dic.!G90</f>
        <v>1853</v>
      </c>
      <c r="H22" s="90">
        <f>+[1]enero!H68+[1]feb.!H68+[1]marzo!H68+[1]abril!H67+[1]mayo!H95+[1]junio!H95+[1]julio!H95+[1]agosto!H95+[1]sept.!H66+[1]oct.!H67+[1]nov.!H88+[1]dic.!H90</f>
        <v>212</v>
      </c>
      <c r="I22" s="90">
        <f>+[1]enero!I68+[1]feb.!I68+[1]marzo!I68+[1]abril!I67+[1]mayo!I95+[1]junio!I95+[1]julio!I95+[1]agosto!I95+[1]sept.!I66+[1]oct.!I67+[1]nov.!I88+[1]dic.!I90</f>
        <v>0</v>
      </c>
      <c r="J22" s="90">
        <f t="shared" si="0"/>
        <v>27794</v>
      </c>
      <c r="K22" s="20"/>
      <c r="L22" s="20"/>
      <c r="M22" s="20"/>
      <c r="N22" s="20"/>
      <c r="O22" s="20"/>
      <c r="P22" s="20"/>
      <c r="Q22" s="20"/>
      <c r="R22" s="20"/>
    </row>
    <row r="23" spans="1:18" ht="20.100000000000001" customHeight="1" x14ac:dyDescent="0.3">
      <c r="A23" s="91" t="s">
        <v>112</v>
      </c>
      <c r="B23" s="90">
        <f>+[1]enero!B69+[1]feb.!B69+[1]marzo!B69+[1]abril!B68+[1]mayo!B96+[1]junio!B96+[1]julio!B96+[1]agosto!B96+[1]sept.!B67+[1]oct.!B68+[1]nov.!B89+[1]dic.!B91</f>
        <v>9379</v>
      </c>
      <c r="C23" s="90">
        <f>+[1]enero!C69+[1]feb.!C69+[1]marzo!C69+[1]abril!C68+[1]mayo!C96+[1]junio!C96+[1]julio!C96+[1]agosto!C96+[1]sept.!C67+[1]oct.!C68+[1]nov.!C89+[1]dic.!C91</f>
        <v>36767</v>
      </c>
      <c r="D23" s="90">
        <f>+[1]enero!D69+[1]feb.!D69+[1]marzo!D69+[1]abril!D68+[1]mayo!D96+[1]junio!D96+[1]julio!D96+[1]agosto!D96+[1]sept.!D67+[1]oct.!D68+[1]nov.!D89+[1]dic.!D91</f>
        <v>1912</v>
      </c>
      <c r="E23" s="90">
        <f>+[1]enero!E69+[1]feb.!E69+[1]marzo!E69+[1]abril!E68+[1]mayo!E96+[1]junio!E96+[1]julio!E96+[1]agosto!E96+[1]sept.!E67+[1]oct.!E68+[1]nov.!E89+[1]dic.!E91</f>
        <v>13472</v>
      </c>
      <c r="F23" s="90">
        <f>+[1]enero!F69+[1]feb.!F69+[1]marzo!F69+[1]abril!F68+[1]mayo!F96+[1]junio!F96+[1]julio!F96+[1]agosto!F96+[1]sept.!F67+[1]oct.!F68+[1]nov.!F89+[1]dic.!F91</f>
        <v>21172</v>
      </c>
      <c r="G23" s="90">
        <f>+[1]enero!G69+[1]feb.!G69+[1]marzo!G69+[1]abril!G68+[1]mayo!G96+[1]junio!G96+[1]julio!G96+[1]agosto!G96+[1]sept.!G67+[1]oct.!G68+[1]nov.!G89+[1]dic.!G91</f>
        <v>6383</v>
      </c>
      <c r="H23" s="90">
        <f>+[1]enero!H69+[1]feb.!H69+[1]marzo!H69+[1]abril!H68+[1]mayo!H96+[1]junio!H96+[1]julio!H96+[1]agosto!H96+[1]sept.!H67+[1]oct.!H68+[1]nov.!H89+[1]dic.!H91</f>
        <v>881</v>
      </c>
      <c r="I23" s="90">
        <f>+[1]enero!I69+[1]feb.!I69+[1]marzo!I69+[1]abril!I68+[1]mayo!I96+[1]junio!I96+[1]julio!I96+[1]agosto!I96+[1]sept.!I67+[1]oct.!I68+[1]nov.!I89+[1]dic.!I91</f>
        <v>8292</v>
      </c>
      <c r="J23" s="90">
        <f t="shared" si="0"/>
        <v>98258</v>
      </c>
      <c r="K23" s="20"/>
      <c r="L23" s="20"/>
      <c r="M23" s="20"/>
      <c r="N23" s="20"/>
      <c r="O23" s="20"/>
      <c r="P23" s="20"/>
      <c r="Q23" s="20"/>
      <c r="R23" s="20"/>
    </row>
    <row r="24" spans="1:18" ht="20.100000000000001" customHeight="1" x14ac:dyDescent="0.3">
      <c r="A24" s="91" t="s">
        <v>113</v>
      </c>
      <c r="B24" s="90">
        <f>+[1]enero!B70+[1]feb.!B70+[1]marzo!B70+[1]abril!B69+[1]mayo!B97+[1]junio!B97+[1]julio!B97+[1]agosto!B97+[1]sept.!B68+[1]oct.!B69+[1]nov.!B90+[1]dic.!B92</f>
        <v>91895</v>
      </c>
      <c r="C24" s="90">
        <f>+[1]enero!C70+[1]feb.!C70+[1]marzo!C70+[1]abril!C69+[1]mayo!C97+[1]junio!C97+[1]julio!C97+[1]agosto!C97+[1]sept.!C68+[1]oct.!C69+[1]nov.!C90+[1]dic.!C92</f>
        <v>20815</v>
      </c>
      <c r="D24" s="90">
        <f>+[1]enero!D70+[1]feb.!D70+[1]marzo!D70+[1]abril!D69+[1]mayo!D97+[1]junio!D97+[1]julio!D97+[1]agosto!D97+[1]sept.!D68+[1]oct.!D69+[1]nov.!D90+[1]dic.!D92</f>
        <v>53428</v>
      </c>
      <c r="E24" s="90">
        <f>+[1]enero!E70+[1]feb.!E70+[1]marzo!E70+[1]abril!E69+[1]mayo!E97+[1]junio!E97+[1]julio!E97+[1]agosto!E97+[1]sept.!E68+[1]oct.!E69+[1]nov.!E90+[1]dic.!E92</f>
        <v>45380</v>
      </c>
      <c r="F24" s="90">
        <f>+[1]enero!F70+[1]feb.!F70+[1]marzo!F70+[1]abril!F69+[1]mayo!F97+[1]junio!F97+[1]julio!F97+[1]agosto!F97+[1]sept.!F68+[1]oct.!F69+[1]nov.!F90+[1]dic.!F92</f>
        <v>43095</v>
      </c>
      <c r="G24" s="90">
        <f>+[1]enero!G70+[1]feb.!G70+[1]marzo!G70+[1]abril!G69+[1]mayo!G97+[1]junio!G97+[1]julio!G97+[1]agosto!G97+[1]sept.!G68+[1]oct.!G69+[1]nov.!G90+[1]dic.!G92</f>
        <v>9827</v>
      </c>
      <c r="H24" s="90">
        <f>+[1]enero!H70+[1]feb.!H70+[1]marzo!H70+[1]abril!H69+[1]mayo!H97+[1]junio!H97+[1]julio!H97+[1]agosto!H97+[1]sept.!H68+[1]oct.!H69+[1]nov.!H90+[1]dic.!H92</f>
        <v>26960</v>
      </c>
      <c r="I24" s="90">
        <f>+[1]enero!I70+[1]feb.!I70+[1]marzo!I70+[1]abril!I69+[1]mayo!I97+[1]junio!I97+[1]julio!I97+[1]agosto!I97+[1]sept.!I68+[1]oct.!I69+[1]nov.!I90+[1]dic.!I92</f>
        <v>12766</v>
      </c>
      <c r="J24" s="90">
        <f t="shared" si="0"/>
        <v>304166</v>
      </c>
      <c r="K24" s="20"/>
      <c r="L24" s="20"/>
      <c r="M24" s="20"/>
      <c r="N24" s="20"/>
      <c r="O24" s="20"/>
      <c r="P24" s="20"/>
      <c r="Q24" s="20"/>
      <c r="R24" s="20"/>
    </row>
    <row r="25" spans="1:18" ht="20.100000000000001" customHeight="1" x14ac:dyDescent="0.3">
      <c r="A25" s="91" t="s">
        <v>114</v>
      </c>
      <c r="B25" s="90">
        <f>+[1]enero!B71+[1]feb.!B71+[1]marzo!B71+[1]abril!B70+[1]mayo!B98+[1]junio!B98+[1]julio!B98+[1]agosto!B98+[1]sept.!B69+[1]oct.!B70+[1]nov.!B91+[1]dic.!B93</f>
        <v>4879</v>
      </c>
      <c r="C25" s="90">
        <f>+[1]enero!C71+[1]feb.!C71+[1]marzo!C71+[1]abril!C70+[1]mayo!C98+[1]junio!C98+[1]julio!C98+[1]agosto!C98+[1]sept.!C69+[1]oct.!C70+[1]nov.!C91+[1]dic.!C93</f>
        <v>3725</v>
      </c>
      <c r="D25" s="90">
        <f>+[1]enero!D71+[1]feb.!D71+[1]marzo!D71+[1]abril!D70+[1]mayo!D98+[1]junio!D98+[1]julio!D98+[1]agosto!D98+[1]sept.!D69+[1]oct.!D70+[1]nov.!D91+[1]dic.!D93</f>
        <v>11314</v>
      </c>
      <c r="E25" s="90">
        <f>+[1]enero!E71+[1]feb.!E71+[1]marzo!E71+[1]abril!E70+[1]mayo!E98+[1]junio!E98+[1]julio!E98+[1]agosto!E98+[1]sept.!E69+[1]oct.!E70+[1]nov.!E91+[1]dic.!E93</f>
        <v>7059</v>
      </c>
      <c r="F25" s="90">
        <f>+[1]enero!F71+[1]feb.!F71+[1]marzo!F71+[1]abril!F70+[1]mayo!F98+[1]junio!F98+[1]julio!F98+[1]agosto!F98+[1]sept.!F69+[1]oct.!F70+[1]nov.!F91+[1]dic.!F93</f>
        <v>6095</v>
      </c>
      <c r="G25" s="90">
        <f>+[1]enero!G71+[1]feb.!G71+[1]marzo!G71+[1]abril!G70+[1]mayo!G98+[1]junio!G98+[1]julio!G98+[1]agosto!G98+[1]sept.!G69+[1]oct.!G70+[1]nov.!G91+[1]dic.!G93</f>
        <v>5880</v>
      </c>
      <c r="H25" s="90">
        <f>+[1]enero!H71+[1]feb.!H71+[1]marzo!H71+[1]abril!H70+[1]mayo!H98+[1]junio!H98+[1]julio!H98+[1]agosto!H98+[1]sept.!H69+[1]oct.!H70+[1]nov.!H91+[1]dic.!H93</f>
        <v>5662</v>
      </c>
      <c r="I25" s="90">
        <f>+[1]enero!I71+[1]feb.!I71+[1]marzo!I71+[1]abril!I70+[1]mayo!I98+[1]junio!I98+[1]julio!I98+[1]agosto!I98+[1]sept.!I69+[1]oct.!I70+[1]nov.!I91+[1]dic.!I93</f>
        <v>1920</v>
      </c>
      <c r="J25" s="90">
        <f t="shared" si="0"/>
        <v>46534</v>
      </c>
      <c r="K25" s="20"/>
      <c r="L25" s="20"/>
      <c r="M25" s="20"/>
      <c r="N25" s="20"/>
      <c r="O25" s="20"/>
      <c r="P25" s="20"/>
      <c r="Q25" s="20"/>
      <c r="R25" s="20"/>
    </row>
    <row r="26" spans="1:18" ht="20.100000000000001" customHeight="1" x14ac:dyDescent="0.3">
      <c r="A26" s="91" t="s">
        <v>115</v>
      </c>
      <c r="B26" s="90">
        <f>+[1]enero!B72+[1]feb.!B72+[1]marzo!B72+[1]abril!B71+[1]mayo!B99+[1]junio!B99+[1]julio!B99+[1]agosto!B99+[1]sept.!B70+[1]oct.!B71+[1]nov.!B92+[1]dic.!B94</f>
        <v>15</v>
      </c>
      <c r="C26" s="90">
        <f>+[1]enero!C72+[1]feb.!C72+[1]marzo!C72+[1]abril!C71+[1]mayo!C99+[1]junio!C99+[1]julio!C99+[1]agosto!C99+[1]sept.!C70+[1]oct.!C71+[1]nov.!C92+[1]dic.!C94</f>
        <v>0</v>
      </c>
      <c r="D26" s="90">
        <f>+[1]enero!D72+[1]feb.!D72+[1]marzo!D72+[1]abril!D71+[1]mayo!D99+[1]junio!D99+[1]julio!D99+[1]agosto!D99+[1]sept.!D70+[1]oct.!D71+[1]nov.!D92+[1]dic.!D94</f>
        <v>0</v>
      </c>
      <c r="E26" s="90">
        <f>+[1]enero!E72+[1]feb.!E72+[1]marzo!E72+[1]abril!E71+[1]mayo!E99+[1]junio!E99+[1]julio!E99+[1]agosto!E99+[1]sept.!E70+[1]oct.!E71+[1]nov.!E92+[1]dic.!E94</f>
        <v>10482</v>
      </c>
      <c r="F26" s="90">
        <f>+[1]enero!F72+[1]feb.!F72+[1]marzo!F72+[1]abril!F71+[1]mayo!F99+[1]junio!F99+[1]julio!F99+[1]agosto!F99+[1]sept.!F70+[1]oct.!F71+[1]nov.!F92+[1]dic.!F94</f>
        <v>0</v>
      </c>
      <c r="G26" s="90">
        <f>+[1]enero!G72+[1]feb.!G72+[1]marzo!G72+[1]abril!G71+[1]mayo!G99+[1]junio!G99+[1]julio!G99+[1]agosto!G99+[1]sept.!G70+[1]oct.!G71+[1]nov.!G92+[1]dic.!G94</f>
        <v>62</v>
      </c>
      <c r="H26" s="90">
        <f>+[1]enero!H72+[1]feb.!H72+[1]marzo!H72+[1]abril!H71+[1]mayo!H99+[1]junio!H99+[1]julio!H99+[1]agosto!H99+[1]sept.!H70+[1]oct.!H71+[1]nov.!H92+[1]dic.!H94</f>
        <v>16</v>
      </c>
      <c r="I26" s="90">
        <f>+[1]enero!I72+[1]feb.!I72+[1]marzo!I72+[1]abril!I71+[1]mayo!I99+[1]junio!I99+[1]julio!I99+[1]agosto!I99+[1]sept.!I70+[1]oct.!I71+[1]nov.!I92+[1]dic.!I94</f>
        <v>0</v>
      </c>
      <c r="J26" s="90">
        <f t="shared" si="0"/>
        <v>10575</v>
      </c>
      <c r="K26" s="20"/>
      <c r="L26" s="20"/>
      <c r="M26" s="20"/>
      <c r="N26" s="20"/>
      <c r="O26" s="20"/>
      <c r="P26" s="20"/>
      <c r="Q26" s="20"/>
      <c r="R26" s="20"/>
    </row>
    <row r="27" spans="1:18" ht="20.100000000000001" customHeight="1" x14ac:dyDescent="0.3">
      <c r="A27" s="91" t="s">
        <v>116</v>
      </c>
      <c r="B27" s="90">
        <f>+[1]enero!B73+[1]feb.!B73+[1]marzo!B73+[1]abril!B72+[1]mayo!B100+[1]junio!B100+[1]julio!B100+[1]agosto!B100+[1]sept.!B71+[1]oct.!B72+[1]nov.!B93+[1]dic.!B95</f>
        <v>16051</v>
      </c>
      <c r="C27" s="90">
        <f>+[1]enero!C73+[1]feb.!C73+[1]marzo!C73+[1]abril!C72+[1]mayo!C100+[1]junio!C100+[1]julio!C100+[1]agosto!C100+[1]sept.!C71+[1]oct.!C72+[1]nov.!C93+[1]dic.!C95</f>
        <v>32438</v>
      </c>
      <c r="D27" s="90">
        <f>+[1]enero!D73+[1]feb.!D73+[1]marzo!D73+[1]abril!D72+[1]mayo!D100+[1]junio!D100+[1]julio!D100+[1]agosto!D100+[1]sept.!D71+[1]oct.!D72+[1]nov.!D93+[1]dic.!D95</f>
        <v>2305</v>
      </c>
      <c r="E27" s="90">
        <f>+[1]enero!E73+[1]feb.!E73+[1]marzo!E73+[1]abril!E72+[1]mayo!E100+[1]junio!E100+[1]julio!E100+[1]agosto!E100+[1]sept.!E71+[1]oct.!E72+[1]nov.!E93+[1]dic.!E95</f>
        <v>10923</v>
      </c>
      <c r="F27" s="90">
        <f>+[1]enero!F73+[1]feb.!F73+[1]marzo!F73+[1]abril!F72+[1]mayo!F100+[1]junio!F100+[1]julio!F100+[1]agosto!F100+[1]sept.!F71+[1]oct.!F72+[1]nov.!F93+[1]dic.!F95</f>
        <v>15889</v>
      </c>
      <c r="G27" s="90">
        <f>+[1]enero!G73+[1]feb.!G73+[1]marzo!G73+[1]abril!G72+[1]mayo!G100+[1]junio!G100+[1]julio!G100+[1]agosto!G100+[1]sept.!G71+[1]oct.!G72+[1]nov.!G93+[1]dic.!G95</f>
        <v>4313</v>
      </c>
      <c r="H27" s="90">
        <f>+[1]enero!H73+[1]feb.!H73+[1]marzo!H73+[1]abril!H72+[1]mayo!H100+[1]junio!H100+[1]julio!H100+[1]agosto!H100+[1]sept.!H71+[1]oct.!H72+[1]nov.!H93+[1]dic.!H95</f>
        <v>2836</v>
      </c>
      <c r="I27" s="90">
        <f>+[1]enero!I73+[1]feb.!I73+[1]marzo!I73+[1]abril!I72+[1]mayo!I100+[1]junio!I100+[1]julio!I100+[1]agosto!I100+[1]sept.!I71+[1]oct.!I72+[1]nov.!I93+[1]dic.!I95</f>
        <v>4452</v>
      </c>
      <c r="J27" s="90">
        <f t="shared" si="0"/>
        <v>89207</v>
      </c>
      <c r="K27" s="20"/>
      <c r="L27" s="20"/>
      <c r="M27" s="20"/>
      <c r="N27" s="20"/>
      <c r="O27" s="20"/>
      <c r="P27" s="20"/>
      <c r="Q27" s="20"/>
      <c r="R27" s="20"/>
    </row>
    <row r="28" spans="1:18" ht="20.100000000000001" customHeight="1" x14ac:dyDescent="0.3">
      <c r="A28" s="91" t="s">
        <v>117</v>
      </c>
      <c r="B28" s="90">
        <f>+[1]enero!B74+[1]feb.!B74+[1]marzo!B74+[1]abril!B73+[1]mayo!B101+[1]junio!B101+[1]julio!B101+[1]agosto!B101+[1]sept.!B72+[1]oct.!B73+[1]nov.!B94+[1]dic.!B96</f>
        <v>4774</v>
      </c>
      <c r="C28" s="90">
        <f>+[1]enero!C74+[1]feb.!C74+[1]marzo!C74+[1]abril!C73+[1]mayo!C101+[1]junio!C101+[1]julio!C101+[1]agosto!C101+[1]sept.!C72+[1]oct.!C73+[1]nov.!C94+[1]dic.!C96</f>
        <v>654</v>
      </c>
      <c r="D28" s="90">
        <f>+[1]enero!D74+[1]feb.!D74+[1]marzo!D74+[1]abril!D73+[1]mayo!D101+[1]junio!D101+[1]julio!D101+[1]agosto!D101+[1]sept.!D72+[1]oct.!D73+[1]nov.!D94+[1]dic.!D96</f>
        <v>1043</v>
      </c>
      <c r="E28" s="90">
        <f>+[1]enero!E74+[1]feb.!E74+[1]marzo!E74+[1]abril!E73+[1]mayo!E101+[1]junio!E101+[1]julio!E101+[1]agosto!E101+[1]sept.!E72+[1]oct.!E73+[1]nov.!E94+[1]dic.!E96</f>
        <v>5441</v>
      </c>
      <c r="F28" s="90">
        <f>+[1]enero!F74+[1]feb.!F74+[1]marzo!F74+[1]abril!F73+[1]mayo!F101+[1]junio!F101+[1]julio!F101+[1]agosto!F101+[1]sept.!F72+[1]oct.!F73+[1]nov.!F94+[1]dic.!F96</f>
        <v>3650</v>
      </c>
      <c r="G28" s="90">
        <f>+[1]enero!G74+[1]feb.!G74+[1]marzo!G74+[1]abril!G73+[1]mayo!G101+[1]junio!G101+[1]julio!G101+[1]agosto!G101+[1]sept.!G72+[1]oct.!G73+[1]nov.!G94+[1]dic.!G96</f>
        <v>4427</v>
      </c>
      <c r="H28" s="90">
        <f>+[1]enero!H74+[1]feb.!H74+[1]marzo!H74+[1]abril!H73+[1]mayo!H101+[1]junio!H101+[1]julio!H101+[1]agosto!H101+[1]sept.!H72+[1]oct.!H73+[1]nov.!H94+[1]dic.!H96</f>
        <v>5495</v>
      </c>
      <c r="I28" s="90">
        <f>+[1]enero!I74+[1]feb.!I74+[1]marzo!I74+[1]abril!I73+[1]mayo!I101+[1]junio!I101+[1]julio!I101+[1]agosto!I101+[1]sept.!I72+[1]oct.!I73+[1]nov.!I94+[1]dic.!I96</f>
        <v>255</v>
      </c>
      <c r="J28" s="90">
        <f t="shared" si="0"/>
        <v>25739</v>
      </c>
      <c r="K28" s="20"/>
      <c r="L28" s="20"/>
      <c r="M28" s="20"/>
      <c r="N28" s="20"/>
      <c r="O28" s="20"/>
      <c r="P28" s="20"/>
      <c r="Q28" s="20"/>
      <c r="R28" s="20"/>
    </row>
    <row r="29" spans="1:18" ht="20.100000000000001" customHeight="1" x14ac:dyDescent="0.3">
      <c r="A29" s="91" t="s">
        <v>118</v>
      </c>
      <c r="B29" s="90">
        <f>+[1]enero!B75+[1]feb.!B75+[1]marzo!B75+[1]abril!B74+[1]mayo!B102+[1]junio!B102+[1]julio!B102+[1]agosto!B102+[1]sept.!B73+[1]oct.!B74+[1]nov.!B95+[1]dic.!B97</f>
        <v>1159</v>
      </c>
      <c r="C29" s="90">
        <f>+[1]enero!C75+[1]feb.!C75+[1]marzo!C75+[1]abril!C74+[1]mayo!C102+[1]junio!C102+[1]julio!C102+[1]agosto!C102+[1]sept.!C73+[1]oct.!C74+[1]nov.!C95+[1]dic.!C97</f>
        <v>42</v>
      </c>
      <c r="D29" s="90">
        <f>+[1]enero!D75+[1]feb.!D75+[1]marzo!D75+[1]abril!D74+[1]mayo!D102+[1]junio!D102+[1]julio!D102+[1]agosto!D102+[1]sept.!D73+[1]oct.!D74+[1]nov.!D95+[1]dic.!D97</f>
        <v>5507</v>
      </c>
      <c r="E29" s="90">
        <f>+[1]enero!E75+[1]feb.!E75+[1]marzo!E75+[1]abril!E74+[1]mayo!E102+[1]junio!E102+[1]julio!E102+[1]agosto!E102+[1]sept.!E73+[1]oct.!E74+[1]nov.!E95+[1]dic.!E97</f>
        <v>2644</v>
      </c>
      <c r="F29" s="90">
        <f>+[1]enero!F75+[1]feb.!F75+[1]marzo!F75+[1]abril!F74+[1]mayo!F102+[1]junio!F102+[1]julio!F102+[1]agosto!F102+[1]sept.!F73+[1]oct.!F74+[1]nov.!F95+[1]dic.!F97</f>
        <v>18155</v>
      </c>
      <c r="G29" s="90">
        <f>+[1]enero!G75+[1]feb.!G75+[1]marzo!G75+[1]abril!G74+[1]mayo!G102+[1]junio!G102+[1]julio!G102+[1]agosto!G102+[1]sept.!G73+[1]oct.!G74+[1]nov.!G95+[1]dic.!G97</f>
        <v>3936</v>
      </c>
      <c r="H29" s="90">
        <f>+[1]enero!H75+[1]feb.!H75+[1]marzo!H75+[1]abril!H74+[1]mayo!H102+[1]junio!H102+[1]julio!H102+[1]agosto!H102+[1]sept.!H73+[1]oct.!H74+[1]nov.!H95+[1]dic.!H97</f>
        <v>12075</v>
      </c>
      <c r="I29" s="90">
        <f>+[1]enero!I75+[1]feb.!I75+[1]marzo!I75+[1]abril!I74+[1]mayo!I102+[1]junio!I102+[1]julio!I102+[1]agosto!I102+[1]sept.!I73+[1]oct.!I74+[1]nov.!I95+[1]dic.!I97</f>
        <v>41</v>
      </c>
      <c r="J29" s="90">
        <f t="shared" si="0"/>
        <v>43559</v>
      </c>
      <c r="K29" s="20"/>
      <c r="L29" s="20"/>
      <c r="M29" s="20"/>
      <c r="N29" s="20"/>
      <c r="O29" s="20"/>
      <c r="P29" s="20"/>
      <c r="Q29" s="20"/>
      <c r="R29" s="20"/>
    </row>
    <row r="30" spans="1:18" ht="20.100000000000001" customHeight="1" x14ac:dyDescent="0.3">
      <c r="A30" s="91" t="s">
        <v>119</v>
      </c>
      <c r="B30" s="90">
        <f>+[1]enero!B76+[1]feb.!B76+[1]marzo!B76+[1]abril!B75+[1]mayo!B103+[1]junio!B103+[1]julio!B103+[1]agosto!B103+[1]sept.!B74+[1]oct.!B75+[1]nov.!B96+[1]dic.!B98</f>
        <v>1419</v>
      </c>
      <c r="C30" s="90">
        <f>+[1]enero!C76+[1]feb.!C76+[1]marzo!C76+[1]abril!C75+[1]mayo!C103+[1]junio!C103+[1]julio!C103+[1]agosto!C103+[1]sept.!C74+[1]oct.!C75+[1]nov.!C96+[1]dic.!C98</f>
        <v>705</v>
      </c>
      <c r="D30" s="90">
        <f>+[1]enero!D76+[1]feb.!D76+[1]marzo!D76+[1]abril!D75+[1]mayo!D103+[1]junio!D103+[1]julio!D103+[1]agosto!D103+[1]sept.!D74+[1]oct.!D75+[1]nov.!D96+[1]dic.!D98</f>
        <v>2216</v>
      </c>
      <c r="E30" s="90">
        <f>+[1]enero!E76+[1]feb.!E76+[1]marzo!E76+[1]abril!E75+[1]mayo!E103+[1]junio!E103+[1]julio!E103+[1]agosto!E103+[1]sept.!E74+[1]oct.!E75+[1]nov.!E96+[1]dic.!E98</f>
        <v>2205</v>
      </c>
      <c r="F30" s="90">
        <f>+[1]enero!F76+[1]feb.!F76+[1]marzo!F76+[1]abril!F75+[1]mayo!F103+[1]junio!F103+[1]julio!F103+[1]agosto!F103+[1]sept.!F74+[1]oct.!F75+[1]nov.!F96+[1]dic.!F98</f>
        <v>3678</v>
      </c>
      <c r="G30" s="90">
        <f>+[1]enero!G76+[1]feb.!G76+[1]marzo!G76+[1]abril!G75+[1]mayo!G103+[1]junio!G103+[1]julio!G103+[1]agosto!G103+[1]sept.!G74+[1]oct.!G75+[1]nov.!G96+[1]dic.!G98</f>
        <v>771</v>
      </c>
      <c r="H30" s="90">
        <f>+[1]enero!H76+[1]feb.!H76+[1]marzo!H76+[1]abril!H75+[1]mayo!H103+[1]junio!H103+[1]julio!H103+[1]agosto!H103+[1]sept.!H74+[1]oct.!H75+[1]nov.!H96+[1]dic.!H98</f>
        <v>1379</v>
      </c>
      <c r="I30" s="90">
        <f>+[1]enero!I76+[1]feb.!I76+[1]marzo!I76+[1]abril!I75+[1]mayo!I103+[1]junio!I103+[1]julio!I103+[1]agosto!I103+[1]sept.!I74+[1]oct.!I75+[1]nov.!I96+[1]dic.!I98</f>
        <v>170</v>
      </c>
      <c r="J30" s="90">
        <f t="shared" si="0"/>
        <v>12543</v>
      </c>
      <c r="K30" s="20"/>
      <c r="L30" s="20"/>
      <c r="M30" s="20"/>
      <c r="N30" s="20"/>
      <c r="O30" s="20"/>
      <c r="P30" s="20"/>
      <c r="Q30" s="20"/>
      <c r="R30" s="20"/>
    </row>
    <row r="31" spans="1:18" ht="20.100000000000001" customHeight="1" x14ac:dyDescent="0.3">
      <c r="A31" s="91" t="s">
        <v>120</v>
      </c>
      <c r="B31" s="90">
        <f>+[1]enero!B77+[1]feb.!B77+[1]marzo!B77+[1]abril!B76+[1]mayo!B104+[1]junio!B104+[1]julio!B104+[1]agosto!B104+[1]sept.!B75+[1]oct.!B76+[1]nov.!B97+[1]dic.!B99</f>
        <v>500</v>
      </c>
      <c r="C31" s="90">
        <f>+[1]enero!C77+[1]feb.!C77+[1]marzo!C77+[1]abril!C76+[1]mayo!C104+[1]junio!C104+[1]julio!C104+[1]agosto!C104+[1]sept.!C75+[1]oct.!C76+[1]nov.!C97+[1]dic.!C99</f>
        <v>86</v>
      </c>
      <c r="D31" s="90">
        <f>+[1]enero!D77+[1]feb.!D77+[1]marzo!D77+[1]abril!D76+[1]mayo!D104+[1]junio!D104+[1]julio!D104+[1]agosto!D104+[1]sept.!D75+[1]oct.!D76+[1]nov.!D97+[1]dic.!D99</f>
        <v>139</v>
      </c>
      <c r="E31" s="90">
        <f>+[1]enero!E77+[1]feb.!E77+[1]marzo!E77+[1]abril!E76+[1]mayo!E104+[1]junio!E104+[1]julio!E104+[1]agosto!E104+[1]sept.!E75+[1]oct.!E76+[1]nov.!E97+[1]dic.!E99</f>
        <v>6734</v>
      </c>
      <c r="F31" s="90">
        <f>+[1]enero!F77+[1]feb.!F77+[1]marzo!F77+[1]abril!F76+[1]mayo!F104+[1]junio!F104+[1]julio!F104+[1]agosto!F104+[1]sept.!F75+[1]oct.!F76+[1]nov.!F97+[1]dic.!F99</f>
        <v>1650</v>
      </c>
      <c r="G31" s="90">
        <f>+[1]enero!G77+[1]feb.!G77+[1]marzo!G77+[1]abril!G76+[1]mayo!G104+[1]junio!G104+[1]julio!G104+[1]agosto!G104+[1]sept.!G75+[1]oct.!G76+[1]nov.!G97+[1]dic.!G99</f>
        <v>540</v>
      </c>
      <c r="H31" s="90">
        <f>+[1]enero!H77+[1]feb.!H77+[1]marzo!H77+[1]abril!H76+[1]mayo!H104+[1]junio!H104+[1]julio!H104+[1]agosto!H104+[1]sept.!H75+[1]oct.!H76+[1]nov.!H97+[1]dic.!H99</f>
        <v>133</v>
      </c>
      <c r="I31" s="90">
        <f>+[1]enero!I77+[1]feb.!I77+[1]marzo!I77+[1]abril!I76+[1]mayo!I104+[1]junio!I104+[1]julio!I104+[1]agosto!I104+[1]sept.!I75+[1]oct.!I76+[1]nov.!I97+[1]dic.!I99</f>
        <v>114</v>
      </c>
      <c r="J31" s="90">
        <f t="shared" si="0"/>
        <v>9896</v>
      </c>
      <c r="K31" s="20"/>
      <c r="L31" s="20"/>
      <c r="M31" s="20"/>
      <c r="N31" s="20"/>
      <c r="O31" s="20"/>
      <c r="P31" s="20"/>
      <c r="Q31" s="20"/>
      <c r="R31" s="20"/>
    </row>
    <row r="32" spans="1:18" ht="20.100000000000001" customHeight="1" x14ac:dyDescent="0.3">
      <c r="A32" s="91" t="s">
        <v>121</v>
      </c>
      <c r="B32" s="90">
        <f>+[1]enero!B78+[1]feb.!B78+[1]marzo!B78+[1]abril!B77+[1]mayo!B105+[1]junio!B105+[1]julio!B105+[1]agosto!B105+[1]sept.!B76+[1]oct.!B77+[1]nov.!B98+[1]dic.!B100</f>
        <v>932</v>
      </c>
      <c r="C32" s="90">
        <f>+[1]enero!C78+[1]feb.!C78+[1]marzo!C78+[1]abril!C77+[1]mayo!C105+[1]junio!C105+[1]julio!C105+[1]agosto!C105+[1]sept.!C76+[1]oct.!C77+[1]nov.!C98+[1]dic.!C100</f>
        <v>0</v>
      </c>
      <c r="D32" s="90">
        <f>+[1]enero!D78+[1]feb.!D78+[1]marzo!D78+[1]abril!D77+[1]mayo!D105+[1]junio!D105+[1]julio!D105+[1]agosto!D105+[1]sept.!D76+[1]oct.!D77+[1]nov.!D98+[1]dic.!D100</f>
        <v>129</v>
      </c>
      <c r="E32" s="90">
        <f>+[1]enero!E78+[1]feb.!E78+[1]marzo!E78+[1]abril!E77+[1]mayo!E105+[1]junio!E105+[1]julio!E105+[1]agosto!E105+[1]sept.!E76+[1]oct.!E77+[1]nov.!E98+[1]dic.!E100</f>
        <v>22549</v>
      </c>
      <c r="F32" s="90">
        <f>+[1]enero!F78+[1]feb.!F78+[1]marzo!F78+[1]abril!F77+[1]mayo!F105+[1]junio!F105+[1]julio!F105+[1]agosto!F105+[1]sept.!F76+[1]oct.!F77+[1]nov.!F98+[1]dic.!F100</f>
        <v>3783</v>
      </c>
      <c r="G32" s="90">
        <f>+[1]enero!G78+[1]feb.!G78+[1]marzo!G78+[1]abril!G77+[1]mayo!G105+[1]junio!G105+[1]julio!G105+[1]agosto!G105+[1]sept.!G76+[1]oct.!G77+[1]nov.!G98+[1]dic.!G100</f>
        <v>2278</v>
      </c>
      <c r="H32" s="90">
        <f>+[1]enero!H78+[1]feb.!H78+[1]marzo!H78+[1]abril!H77+[1]mayo!H105+[1]junio!H105+[1]julio!H105+[1]agosto!H105+[1]sept.!H76+[1]oct.!H77+[1]nov.!H98+[1]dic.!H100</f>
        <v>536</v>
      </c>
      <c r="I32" s="90">
        <f>+[1]enero!I78+[1]feb.!I78+[1]marzo!I78+[1]abril!I77+[1]mayo!I105+[1]junio!I105+[1]julio!I105+[1]agosto!I105+[1]sept.!I76+[1]oct.!I77+[1]nov.!I98+[1]dic.!I100</f>
        <v>39</v>
      </c>
      <c r="J32" s="90">
        <f t="shared" si="0"/>
        <v>30246</v>
      </c>
      <c r="K32" s="20"/>
      <c r="L32" s="20"/>
      <c r="M32" s="20"/>
      <c r="N32" s="20"/>
      <c r="O32" s="20"/>
      <c r="P32" s="20"/>
      <c r="Q32" s="20"/>
      <c r="R32" s="20"/>
    </row>
    <row r="33" spans="1:18" ht="20.100000000000001" customHeight="1" x14ac:dyDescent="0.3">
      <c r="A33" s="91" t="s">
        <v>122</v>
      </c>
      <c r="B33" s="90">
        <f>+[1]enero!B79+[1]feb.!B79+[1]marzo!B79+[1]abril!B78+[1]mayo!B106+[1]junio!B106+[1]julio!B106+[1]agosto!B106+[1]sept.!B77+[1]oct.!B78+[1]nov.!B99+[1]dic.!B101</f>
        <v>1708</v>
      </c>
      <c r="C33" s="90">
        <f>+[1]enero!C79+[1]feb.!C79+[1]marzo!C79+[1]abril!C78+[1]mayo!C106+[1]junio!C106+[1]julio!C106+[1]agosto!C106+[1]sept.!C77+[1]oct.!C78+[1]nov.!C99+[1]dic.!C101</f>
        <v>667</v>
      </c>
      <c r="D33" s="90">
        <f>+[1]enero!D79+[1]feb.!D79+[1]marzo!D79+[1]abril!D78+[1]mayo!D106+[1]junio!D106+[1]julio!D106+[1]agosto!D106+[1]sept.!D77+[1]oct.!D78+[1]nov.!D99+[1]dic.!D101</f>
        <v>83</v>
      </c>
      <c r="E33" s="90">
        <f>+[1]enero!E79+[1]feb.!E79+[1]marzo!E79+[1]abril!E78+[1]mayo!E106+[1]junio!E106+[1]julio!E106+[1]agosto!E106+[1]sept.!E77+[1]oct.!E78+[1]nov.!E99+[1]dic.!E101</f>
        <v>3541</v>
      </c>
      <c r="F33" s="90">
        <f>+[1]enero!F79+[1]feb.!F79+[1]marzo!F79+[1]abril!F78+[1]mayo!F106+[1]junio!F106+[1]julio!F106+[1]agosto!F106+[1]sept.!F77+[1]oct.!F78+[1]nov.!F99+[1]dic.!F101</f>
        <v>7561</v>
      </c>
      <c r="G33" s="90">
        <f>+[1]enero!G79+[1]feb.!G79+[1]marzo!G79+[1]abril!G78+[1]mayo!G106+[1]junio!G106+[1]julio!G106+[1]agosto!G106+[1]sept.!G77+[1]oct.!G78+[1]nov.!G99+[1]dic.!G101</f>
        <v>306</v>
      </c>
      <c r="H33" s="90">
        <f>+[1]enero!H79+[1]feb.!H79+[1]marzo!H79+[1]abril!H78+[1]mayo!H106+[1]junio!H106+[1]julio!H106+[1]agosto!H106+[1]sept.!H77+[1]oct.!H78+[1]nov.!H99+[1]dic.!H101</f>
        <v>533</v>
      </c>
      <c r="I33" s="90">
        <f>+[1]enero!I79+[1]feb.!I79+[1]marzo!I79+[1]abril!I78+[1]mayo!I106+[1]junio!I106+[1]julio!I106+[1]agosto!I106+[1]sept.!I77+[1]oct.!I78+[1]nov.!I99+[1]dic.!I101</f>
        <v>174</v>
      </c>
      <c r="J33" s="90">
        <f t="shared" si="0"/>
        <v>14573</v>
      </c>
      <c r="K33" s="20"/>
      <c r="L33" s="20"/>
      <c r="M33" s="20"/>
      <c r="N33" s="20"/>
      <c r="O33" s="20"/>
      <c r="P33" s="20"/>
      <c r="Q33" s="20"/>
      <c r="R33" s="20"/>
    </row>
    <row r="34" spans="1:18" ht="20.100000000000001" customHeight="1" x14ac:dyDescent="0.3">
      <c r="A34" s="91" t="s">
        <v>123</v>
      </c>
      <c r="B34" s="90">
        <f>+[1]enero!B80+[1]feb.!B80+[1]marzo!B80+[1]abril!B79+[1]mayo!B107+[1]junio!B107+[1]julio!B107+[1]agosto!B107+[1]sept.!B78+[1]oct.!B79+[1]nov.!B100+[1]dic.!B102</f>
        <v>22999</v>
      </c>
      <c r="C34" s="90">
        <f>+[1]enero!C80+[1]feb.!C80+[1]marzo!C80+[1]abril!C79+[1]mayo!C107+[1]junio!C107+[1]julio!C107+[1]agosto!C107+[1]sept.!C78+[1]oct.!C79+[1]nov.!C100+[1]dic.!C102</f>
        <v>0</v>
      </c>
      <c r="D34" s="90">
        <f>+[1]enero!D80+[1]feb.!D80+[1]marzo!D80+[1]abril!D79+[1]mayo!D107+[1]junio!D107+[1]julio!D107+[1]agosto!D107+[1]sept.!D78+[1]oct.!D79+[1]nov.!D100+[1]dic.!D102</f>
        <v>18595</v>
      </c>
      <c r="E34" s="90">
        <f>+[1]enero!E80+[1]feb.!E80+[1]marzo!E80+[1]abril!E79+[1]mayo!E107+[1]junio!E107+[1]julio!E107+[1]agosto!E107+[1]sept.!E78+[1]oct.!E79+[1]nov.!E100+[1]dic.!E102</f>
        <v>0</v>
      </c>
      <c r="F34" s="90">
        <f>+[1]enero!F80+[1]feb.!F80+[1]marzo!F80+[1]abril!F79+[1]mayo!F107+[1]junio!F107+[1]julio!F107+[1]agosto!F107+[1]sept.!F78+[1]oct.!F79+[1]nov.!F100+[1]dic.!F102</f>
        <v>10098</v>
      </c>
      <c r="G34" s="90">
        <f>+[1]enero!G80+[1]feb.!G80+[1]marzo!G80+[1]abril!G79+[1]mayo!G107+[1]junio!G107+[1]julio!G107+[1]agosto!G107+[1]sept.!G78+[1]oct.!G79+[1]nov.!G100+[1]dic.!G102</f>
        <v>14099</v>
      </c>
      <c r="H34" s="90">
        <f>+[1]enero!H80+[1]feb.!H80+[1]marzo!H80+[1]abril!H79+[1]mayo!H107+[1]junio!H107+[1]julio!H107+[1]agosto!H107+[1]sept.!H78+[1]oct.!H79+[1]nov.!H100+[1]dic.!H102</f>
        <v>84209</v>
      </c>
      <c r="I34" s="90">
        <f>+[1]enero!I80+[1]feb.!I80+[1]marzo!I80+[1]abril!I79+[1]mayo!I107+[1]junio!I107+[1]julio!I107+[1]agosto!I107+[1]sept.!I78+[1]oct.!I79+[1]nov.!I100+[1]dic.!I102</f>
        <v>0</v>
      </c>
      <c r="J34" s="90">
        <f t="shared" si="0"/>
        <v>150000</v>
      </c>
      <c r="K34" s="20"/>
      <c r="L34" s="20"/>
      <c r="M34" s="20"/>
      <c r="N34" s="20"/>
      <c r="O34" s="20"/>
      <c r="P34" s="20"/>
      <c r="Q34" s="20"/>
      <c r="R34" s="20"/>
    </row>
    <row r="35" spans="1:18" ht="20.100000000000001" customHeight="1" x14ac:dyDescent="0.3">
      <c r="A35" s="91" t="s">
        <v>124</v>
      </c>
      <c r="B35" s="90">
        <f>+[1]enero!B81+[1]feb.!B81+[1]marzo!B81+[1]abril!B80+[1]mayo!B108+[1]junio!B108+[1]julio!B108+[1]agosto!B108+[1]sept.!B79+[1]oct.!B80+[1]nov.!B101+[1]dic.!B103</f>
        <v>126</v>
      </c>
      <c r="C35" s="90">
        <f>+[1]enero!C81+[1]feb.!C81+[1]marzo!C81+[1]abril!C80+[1]mayo!C108+[1]junio!C108+[1]julio!C108+[1]agosto!C108+[1]sept.!C79+[1]oct.!C80+[1]nov.!C101+[1]dic.!C103</f>
        <v>44</v>
      </c>
      <c r="D35" s="90">
        <f>+[1]enero!D81+[1]feb.!D81+[1]marzo!D81+[1]abril!D80+[1]mayo!D108+[1]junio!D108+[1]julio!D108+[1]agosto!D108+[1]sept.!D79+[1]oct.!D80+[1]nov.!D101+[1]dic.!D103</f>
        <v>75</v>
      </c>
      <c r="E35" s="90">
        <f>+[1]enero!E81+[1]feb.!E81+[1]marzo!E81+[1]abril!E80+[1]mayo!E108+[1]junio!E108+[1]julio!E108+[1]agosto!E108+[1]sept.!E79+[1]oct.!E80+[1]nov.!E101+[1]dic.!E103</f>
        <v>4306</v>
      </c>
      <c r="F35" s="90">
        <f>+[1]enero!F81+[1]feb.!F81+[1]marzo!F81+[1]abril!F80+[1]mayo!F108+[1]junio!F108+[1]julio!F108+[1]agosto!F108+[1]sept.!F79+[1]oct.!F80+[1]nov.!F101+[1]dic.!F103</f>
        <v>4901</v>
      </c>
      <c r="G35" s="90">
        <f>+[1]enero!G81+[1]feb.!G81+[1]marzo!G81+[1]abril!G80+[1]mayo!G108+[1]junio!G108+[1]julio!G108+[1]agosto!G108+[1]sept.!G79+[1]oct.!G80+[1]nov.!G101+[1]dic.!G103</f>
        <v>1613</v>
      </c>
      <c r="H35" s="90">
        <f>+[1]enero!H81+[1]feb.!H81+[1]marzo!H81+[1]abril!H80+[1]mayo!H108+[1]junio!H108+[1]julio!H108+[1]agosto!H108+[1]sept.!H79+[1]oct.!H80+[1]nov.!H101+[1]dic.!H103</f>
        <v>16</v>
      </c>
      <c r="I35" s="90">
        <f>+[1]enero!I81+[1]feb.!I81+[1]marzo!I81+[1]abril!I80+[1]mayo!I108+[1]junio!I108+[1]julio!I108+[1]agosto!I108+[1]sept.!I79+[1]oct.!I80+[1]nov.!I101+[1]dic.!I103</f>
        <v>3</v>
      </c>
      <c r="J35" s="90">
        <f t="shared" si="0"/>
        <v>11084</v>
      </c>
      <c r="K35" s="20"/>
      <c r="L35" s="20"/>
      <c r="M35" s="20"/>
      <c r="N35" s="20"/>
      <c r="O35" s="20"/>
      <c r="P35" s="20"/>
      <c r="Q35" s="20"/>
      <c r="R35" s="20"/>
    </row>
    <row r="36" spans="1:18" ht="20.100000000000001" customHeight="1" x14ac:dyDescent="0.3">
      <c r="A36" s="91" t="s">
        <v>125</v>
      </c>
      <c r="B36" s="90">
        <f>+[1]enero!B82+[1]feb.!B82+[1]marzo!B82+[1]abril!B81+[1]mayo!B109+[1]junio!B109+[1]julio!B109+[1]agosto!B109+[1]sept.!B80+[1]oct.!B81+[1]nov.!B102+[1]dic.!B104</f>
        <v>41806</v>
      </c>
      <c r="C36" s="90">
        <f>+[1]enero!C82+[1]feb.!C82+[1]marzo!C82+[1]abril!C81+[1]mayo!C109+[1]junio!C109+[1]julio!C109+[1]agosto!C109+[1]sept.!C80+[1]oct.!C81+[1]nov.!C102+[1]dic.!C104</f>
        <v>4456</v>
      </c>
      <c r="D36" s="90">
        <f>+[1]enero!D82+[1]feb.!D82+[1]marzo!D82+[1]abril!D81+[1]mayo!D109+[1]junio!D109+[1]julio!D109+[1]agosto!D109+[1]sept.!D80+[1]oct.!D81+[1]nov.!D102+[1]dic.!D104</f>
        <v>12684</v>
      </c>
      <c r="E36" s="90">
        <f>+[1]enero!E82+[1]feb.!E82+[1]marzo!E82+[1]abril!E81+[1]mayo!E109+[1]junio!E109+[1]julio!E109+[1]agosto!E109+[1]sept.!E80+[1]oct.!E81+[1]nov.!E102+[1]dic.!E104</f>
        <v>6703</v>
      </c>
      <c r="F36" s="90">
        <f>+[1]enero!F82+[1]feb.!F82+[1]marzo!F82+[1]abril!F81+[1]mayo!F109+[1]junio!F109+[1]julio!F109+[1]agosto!F109+[1]sept.!F80+[1]oct.!F81+[1]nov.!F102+[1]dic.!F104</f>
        <v>16056</v>
      </c>
      <c r="G36" s="90">
        <f>+[1]enero!G82+[1]feb.!G82+[1]marzo!G82+[1]abril!G81+[1]mayo!G109+[1]junio!G109+[1]julio!G109+[1]agosto!G109+[1]sept.!G80+[1]oct.!G81+[1]nov.!G102+[1]dic.!G104</f>
        <v>8531</v>
      </c>
      <c r="H36" s="90">
        <f>+[1]enero!H82+[1]feb.!H82+[1]marzo!H82+[1]abril!H81+[1]mayo!H109+[1]junio!H109+[1]julio!H109+[1]agosto!H109+[1]sept.!H80+[1]oct.!H81+[1]nov.!H102+[1]dic.!H104</f>
        <v>5071</v>
      </c>
      <c r="I36" s="90">
        <f>+[1]enero!I82+[1]feb.!I82+[1]marzo!I82+[1]abril!I81+[1]mayo!I109+[1]junio!I109+[1]julio!I109+[1]agosto!I109+[1]sept.!I80+[1]oct.!I81+[1]nov.!I102+[1]dic.!I104</f>
        <v>1694</v>
      </c>
      <c r="J36" s="90">
        <f t="shared" si="0"/>
        <v>97001</v>
      </c>
      <c r="K36" s="20"/>
      <c r="L36" s="20"/>
      <c r="M36" s="20"/>
      <c r="N36" s="20"/>
      <c r="O36" s="20"/>
      <c r="P36" s="20"/>
      <c r="Q36" s="20"/>
      <c r="R36" s="20"/>
    </row>
    <row r="37" spans="1:18" ht="20.100000000000001" customHeight="1" x14ac:dyDescent="0.3">
      <c r="A37" s="91" t="s">
        <v>126</v>
      </c>
      <c r="B37" s="90">
        <f>+[1]enero!B83+[1]feb.!B83+[1]marzo!B83+[1]abril!B82+[1]mayo!B110+[1]junio!B110+[1]julio!B110+[1]agosto!B110+[1]sept.!B81+[1]oct.!B82+[1]nov.!B103+[1]dic.!B105</f>
        <v>1529</v>
      </c>
      <c r="C37" s="90">
        <f>+[1]enero!C83+[1]feb.!C83+[1]marzo!C83+[1]abril!C82+[1]mayo!C110+[1]junio!C110+[1]julio!C110+[1]agosto!C110+[1]sept.!C81+[1]oct.!C82+[1]nov.!C103+[1]dic.!C105</f>
        <v>30157</v>
      </c>
      <c r="D37" s="90">
        <f>+[1]enero!D83+[1]feb.!D83+[1]marzo!D83+[1]abril!D82+[1]mayo!D110+[1]junio!D110+[1]julio!D110+[1]agosto!D110+[1]sept.!D81+[1]oct.!D82+[1]nov.!D103+[1]dic.!D105</f>
        <v>187</v>
      </c>
      <c r="E37" s="90">
        <f>+[1]enero!E83+[1]feb.!E83+[1]marzo!E83+[1]abril!E82+[1]mayo!E110+[1]junio!E110+[1]julio!E110+[1]agosto!E110+[1]sept.!E81+[1]oct.!E82+[1]nov.!E103+[1]dic.!E105</f>
        <v>4497</v>
      </c>
      <c r="F37" s="90">
        <f>+[1]enero!F83+[1]feb.!F83+[1]marzo!F83+[1]abril!F82+[1]mayo!F110+[1]junio!F110+[1]julio!F110+[1]agosto!F110+[1]sept.!F81+[1]oct.!F82+[1]nov.!F103+[1]dic.!F105</f>
        <v>14863</v>
      </c>
      <c r="G37" s="90">
        <f>+[1]enero!G83+[1]feb.!G83+[1]marzo!G83+[1]abril!G82+[1]mayo!G110+[1]junio!G110+[1]julio!G110+[1]agosto!G110+[1]sept.!G81+[1]oct.!G82+[1]nov.!G103+[1]dic.!G105</f>
        <v>408</v>
      </c>
      <c r="H37" s="90">
        <f>+[1]enero!H83+[1]feb.!H83+[1]marzo!H83+[1]abril!H82+[1]mayo!H110+[1]junio!H110+[1]julio!H110+[1]agosto!H110+[1]sept.!H81+[1]oct.!H82+[1]nov.!H103+[1]dic.!H105</f>
        <v>79</v>
      </c>
      <c r="I37" s="90">
        <f>+[1]enero!I83+[1]feb.!I83+[1]marzo!I83+[1]abril!I82+[1]mayo!I110+[1]junio!I110+[1]julio!I110+[1]agosto!I110+[1]sept.!I81+[1]oct.!I82+[1]nov.!I103+[1]dic.!I105</f>
        <v>5789</v>
      </c>
      <c r="J37" s="90">
        <f t="shared" si="0"/>
        <v>57509</v>
      </c>
      <c r="K37" s="20"/>
      <c r="L37" s="20"/>
      <c r="M37" s="20"/>
      <c r="N37" s="20"/>
      <c r="O37" s="20"/>
      <c r="P37" s="20"/>
      <c r="Q37" s="20"/>
      <c r="R37" s="20"/>
    </row>
    <row r="38" spans="1:18" ht="20.100000000000001" customHeight="1" x14ac:dyDescent="0.3">
      <c r="A38" s="91" t="s">
        <v>127</v>
      </c>
      <c r="B38" s="90">
        <f>+[1]enero!B84+[1]feb.!B84+[1]marzo!B84+[1]abril!B83+[1]mayo!B111+[1]junio!B111+[1]julio!B111+[1]agosto!B111+[1]sept.!B82+[1]oct.!B83+[1]nov.!B104+[1]dic.!B106</f>
        <v>8911</v>
      </c>
      <c r="C38" s="90">
        <f>+[1]enero!C84+[1]feb.!C84+[1]marzo!C84+[1]abril!C83+[1]mayo!C111+[1]junio!C111+[1]julio!C111+[1]agosto!C111+[1]sept.!C82+[1]oct.!C83+[1]nov.!C104+[1]dic.!C106</f>
        <v>23031</v>
      </c>
      <c r="D38" s="90">
        <f>+[1]enero!D84+[1]feb.!D84+[1]marzo!D84+[1]abril!D83+[1]mayo!D111+[1]junio!D111+[1]julio!D111+[1]agosto!D111+[1]sept.!D82+[1]oct.!D83+[1]nov.!D104+[1]dic.!D106</f>
        <v>19592</v>
      </c>
      <c r="E38" s="90">
        <f>+[1]enero!E84+[1]feb.!E84+[1]marzo!E84+[1]abril!E83+[1]mayo!E111+[1]junio!E111+[1]julio!E111+[1]agosto!E111+[1]sept.!E82+[1]oct.!E83+[1]nov.!E104+[1]dic.!E106</f>
        <v>14991</v>
      </c>
      <c r="F38" s="90">
        <f>+[1]enero!F84+[1]feb.!F84+[1]marzo!F84+[1]abril!F83+[1]mayo!F111+[1]junio!F111+[1]julio!F111+[1]agosto!F111+[1]sept.!F82+[1]oct.!F83+[1]nov.!F104+[1]dic.!F106</f>
        <v>7779</v>
      </c>
      <c r="G38" s="90">
        <f>+[1]enero!G84+[1]feb.!G84+[1]marzo!G84+[1]abril!G83+[1]mayo!G111+[1]junio!G111+[1]julio!G111+[1]agosto!G111+[1]sept.!G82+[1]oct.!G83+[1]nov.!G104+[1]dic.!G106</f>
        <v>16109</v>
      </c>
      <c r="H38" s="90">
        <f>+[1]enero!H84+[1]feb.!H84+[1]marzo!H84+[1]abril!H83+[1]mayo!H111+[1]junio!H111+[1]julio!H111+[1]agosto!H111+[1]sept.!H82+[1]oct.!H83+[1]nov.!H104+[1]dic.!H106</f>
        <v>2150</v>
      </c>
      <c r="I38" s="90">
        <f>+[1]enero!I84+[1]feb.!I84+[1]marzo!I84+[1]abril!I83+[1]mayo!I111+[1]junio!I111+[1]julio!I111+[1]agosto!I111+[1]sept.!I82+[1]oct.!I83+[1]nov.!I104+[1]dic.!I106</f>
        <v>2552</v>
      </c>
      <c r="J38" s="90">
        <f t="shared" si="0"/>
        <v>95115</v>
      </c>
      <c r="K38" s="20"/>
      <c r="L38" s="20"/>
      <c r="M38" s="20"/>
      <c r="N38" s="20"/>
      <c r="O38" s="20"/>
      <c r="P38" s="20"/>
      <c r="Q38" s="20"/>
      <c r="R38" s="20"/>
    </row>
    <row r="39" spans="1:18" ht="20.100000000000001" customHeight="1" x14ac:dyDescent="0.3">
      <c r="A39" s="91" t="s">
        <v>128</v>
      </c>
      <c r="B39" s="90">
        <f>+[1]enero!B85+[1]feb.!B85+[1]marzo!B85+[1]abril!B84+[1]mayo!B112+[1]junio!B112+[1]julio!B112+[1]agosto!B112+[1]sept.!B83+[1]oct.!B84+[1]nov.!B105+[1]dic.!B107</f>
        <v>134</v>
      </c>
      <c r="C39" s="90">
        <f>+[1]enero!C85+[1]feb.!C85+[1]marzo!C85+[1]abril!C84+[1]mayo!C112+[1]junio!C112+[1]julio!C112+[1]agosto!C112+[1]sept.!C83+[1]oct.!C84+[1]nov.!C105+[1]dic.!C107</f>
        <v>1330</v>
      </c>
      <c r="D39" s="90">
        <f>+[1]enero!D85+[1]feb.!D85+[1]marzo!D85+[1]abril!D84+[1]mayo!D112+[1]junio!D112+[1]julio!D112+[1]agosto!D112+[1]sept.!D83+[1]oct.!D84+[1]nov.!D105+[1]dic.!D107</f>
        <v>11966</v>
      </c>
      <c r="E39" s="90">
        <f>+[1]enero!E85+[1]feb.!E85+[1]marzo!E85+[1]abril!E84+[1]mayo!E112+[1]junio!E112+[1]julio!E112+[1]agosto!E112+[1]sept.!E83+[1]oct.!E84+[1]nov.!E105+[1]dic.!E107</f>
        <v>24</v>
      </c>
      <c r="F39" s="90">
        <f>+[1]enero!F85+[1]feb.!F85+[1]marzo!F85+[1]abril!F84+[1]mayo!F112+[1]junio!F112+[1]julio!F112+[1]agosto!F112+[1]sept.!F83+[1]oct.!F84+[1]nov.!F105+[1]dic.!F107</f>
        <v>20</v>
      </c>
      <c r="G39" s="90">
        <f>+[1]enero!G85+[1]feb.!G85+[1]marzo!G85+[1]abril!G84+[1]mayo!G112+[1]junio!G112+[1]julio!G112+[1]agosto!G112+[1]sept.!G83+[1]oct.!G84+[1]nov.!G105+[1]dic.!G107</f>
        <v>3643</v>
      </c>
      <c r="H39" s="90">
        <f>+[1]enero!H85+[1]feb.!H85+[1]marzo!H85+[1]abril!H84+[1]mayo!H112+[1]junio!H112+[1]julio!H112+[1]agosto!H112+[1]sept.!H83+[1]oct.!H84+[1]nov.!H105+[1]dic.!H107</f>
        <v>11166</v>
      </c>
      <c r="I39" s="90">
        <f>+[1]enero!I85+[1]feb.!I85+[1]marzo!I85+[1]abril!I84+[1]mayo!I112+[1]junio!I112+[1]julio!I112+[1]agosto!I112+[1]sept.!I83+[1]oct.!I84+[1]nov.!I105+[1]dic.!I107</f>
        <v>1094</v>
      </c>
      <c r="J39" s="90">
        <f t="shared" si="0"/>
        <v>29377</v>
      </c>
      <c r="K39" s="20"/>
      <c r="L39" s="20"/>
      <c r="M39" s="20"/>
      <c r="N39" s="20"/>
      <c r="O39" s="20"/>
      <c r="P39" s="20"/>
      <c r="Q39" s="20"/>
      <c r="R39" s="20"/>
    </row>
    <row r="40" spans="1:18" ht="20.100000000000001" customHeight="1" x14ac:dyDescent="0.3">
      <c r="A40" s="91" t="s">
        <v>129</v>
      </c>
      <c r="B40" s="90">
        <f>+[1]enero!B86+[1]feb.!B86+[1]marzo!B86+[1]abril!B85+[1]mayo!B113+[1]junio!B113+[1]julio!B113+[1]agosto!B113+[1]sept.!B84+[1]oct.!B85+[1]nov.!B106+[1]dic.!B108</f>
        <v>22166</v>
      </c>
      <c r="C40" s="90">
        <f>+[1]enero!C86+[1]feb.!C86+[1]marzo!C86+[1]abril!C85+[1]mayo!C113+[1]junio!C113+[1]julio!C113+[1]agosto!C113+[1]sept.!C84+[1]oct.!C85+[1]nov.!C106+[1]dic.!C108</f>
        <v>85520</v>
      </c>
      <c r="D40" s="90">
        <f>+[1]enero!D86+[1]feb.!D86+[1]marzo!D86+[1]abril!D85+[1]mayo!D113+[1]junio!D113+[1]julio!D113+[1]agosto!D113+[1]sept.!D84+[1]oct.!D85+[1]nov.!D106+[1]dic.!D108</f>
        <v>855</v>
      </c>
      <c r="E40" s="90">
        <f>+[1]enero!E86+[1]feb.!E86+[1]marzo!E86+[1]abril!E85+[1]mayo!E113+[1]junio!E113+[1]julio!E113+[1]agosto!E113+[1]sept.!E84+[1]oct.!E85+[1]nov.!E106+[1]dic.!E108</f>
        <v>22892</v>
      </c>
      <c r="F40" s="90">
        <f>+[1]enero!F86+[1]feb.!F86+[1]marzo!F86+[1]abril!F85+[1]mayo!F113+[1]junio!F113+[1]julio!F113+[1]agosto!F113+[1]sept.!F84+[1]oct.!F85+[1]nov.!F106+[1]dic.!F108</f>
        <v>118903</v>
      </c>
      <c r="G40" s="90">
        <f>+[1]enero!G86+[1]feb.!G86+[1]marzo!G86+[1]abril!G85+[1]mayo!G113+[1]junio!G113+[1]julio!G113+[1]agosto!G113+[1]sept.!G84+[1]oct.!G85+[1]nov.!G106+[1]dic.!G108</f>
        <v>25020</v>
      </c>
      <c r="H40" s="90">
        <f>+[1]enero!H86+[1]feb.!H86+[1]marzo!H86+[1]abril!H85+[1]mayo!H113+[1]junio!H113+[1]julio!H113+[1]agosto!H113+[1]sept.!H84+[1]oct.!H85+[1]nov.!H106+[1]dic.!H108</f>
        <v>487</v>
      </c>
      <c r="I40" s="90">
        <f>+[1]enero!I86+[1]feb.!I86+[1]marzo!I86+[1]abril!I85+[1]mayo!I113+[1]junio!I113+[1]julio!I113+[1]agosto!I113+[1]sept.!I84+[1]oct.!I85+[1]nov.!I106+[1]dic.!I108</f>
        <v>153962</v>
      </c>
      <c r="J40" s="90">
        <f t="shared" si="0"/>
        <v>429805</v>
      </c>
      <c r="K40" s="20"/>
      <c r="L40" s="20"/>
      <c r="M40" s="20"/>
      <c r="N40" s="20"/>
      <c r="O40" s="20"/>
      <c r="P40" s="20"/>
      <c r="Q40" s="20"/>
      <c r="R40" s="20"/>
    </row>
    <row r="41" spans="1:18" ht="20.100000000000001" customHeight="1" x14ac:dyDescent="0.3">
      <c r="A41" s="91" t="s">
        <v>130</v>
      </c>
      <c r="B41" s="90">
        <f>+[1]enero!B87+[1]feb.!B87+[1]marzo!B87+[1]abril!B86+[1]mayo!B114+[1]junio!B114+[1]julio!B114+[1]agosto!B114+[1]sept.!B85+[1]oct.!B86+[1]nov.!B107+[1]dic.!B109</f>
        <v>3800</v>
      </c>
      <c r="C41" s="90">
        <f>+[1]enero!C87+[1]feb.!C87+[1]marzo!C87+[1]abril!C86+[1]mayo!C114+[1]junio!C114+[1]julio!C114+[1]agosto!C114+[1]sept.!C85+[1]oct.!C86+[1]nov.!C107+[1]dic.!C109</f>
        <v>85684</v>
      </c>
      <c r="D41" s="90">
        <f>+[1]enero!D87+[1]feb.!D87+[1]marzo!D87+[1]abril!D86+[1]mayo!D114+[1]junio!D114+[1]julio!D114+[1]agosto!D114+[1]sept.!D85+[1]oct.!D86+[1]nov.!D107+[1]dic.!D109</f>
        <v>202</v>
      </c>
      <c r="E41" s="90">
        <f>+[1]enero!E87+[1]feb.!E87+[1]marzo!E87+[1]abril!E86+[1]mayo!E114+[1]junio!E114+[1]julio!E114+[1]agosto!E114+[1]sept.!E85+[1]oct.!E86+[1]nov.!E107+[1]dic.!E109</f>
        <v>189</v>
      </c>
      <c r="F41" s="90">
        <f>+[1]enero!F87+[1]feb.!F87+[1]marzo!F87+[1]abril!F86+[1]mayo!F114+[1]junio!F114+[1]julio!F114+[1]agosto!F114+[1]sept.!F85+[1]oct.!F86+[1]nov.!F107+[1]dic.!F109</f>
        <v>2308</v>
      </c>
      <c r="G41" s="90">
        <f>+[1]enero!G87+[1]feb.!G87+[1]marzo!G87+[1]abril!G86+[1]mayo!G114+[1]junio!G114+[1]julio!G114+[1]agosto!G114+[1]sept.!G85+[1]oct.!G86+[1]nov.!G107+[1]dic.!G109</f>
        <v>368</v>
      </c>
      <c r="H41" s="90">
        <f>+[1]enero!H87+[1]feb.!H87+[1]marzo!H87+[1]abril!H86+[1]mayo!H114+[1]junio!H114+[1]julio!H114+[1]agosto!H114+[1]sept.!H85+[1]oct.!H86+[1]nov.!H107+[1]dic.!H109</f>
        <v>0</v>
      </c>
      <c r="I41" s="90">
        <f>+[1]enero!I87+[1]feb.!I87+[1]marzo!I87+[1]abril!I86+[1]mayo!I114+[1]junio!I114+[1]julio!I114+[1]agosto!I114+[1]sept.!I85+[1]oct.!I86+[1]nov.!I107+[1]dic.!I109</f>
        <v>1147</v>
      </c>
      <c r="J41" s="90">
        <f t="shared" si="0"/>
        <v>93698</v>
      </c>
      <c r="K41" s="20"/>
      <c r="L41" s="20"/>
      <c r="M41" s="20"/>
      <c r="N41" s="20"/>
      <c r="O41" s="20"/>
      <c r="P41" s="20"/>
      <c r="Q41" s="20"/>
      <c r="R41" s="20"/>
    </row>
    <row r="42" spans="1:18" ht="20.100000000000001" customHeight="1" x14ac:dyDescent="0.3">
      <c r="A42" s="91" t="s">
        <v>131</v>
      </c>
      <c r="B42" s="90">
        <f>+[1]enero!B88+[1]feb.!B88+[1]marzo!B88+[1]abril!B87+[1]mayo!B115+[1]junio!B115+[1]julio!B115+[1]agosto!B115+[1]sept.!B86+[1]oct.!B87+[1]nov.!B108+[1]dic.!B110</f>
        <v>4587</v>
      </c>
      <c r="C42" s="90">
        <f>+[1]enero!C88+[1]feb.!C88+[1]marzo!C88+[1]abril!C87+[1]mayo!C115+[1]junio!C115+[1]julio!C115+[1]agosto!C115+[1]sept.!C86+[1]oct.!C87+[1]nov.!C108+[1]dic.!C110</f>
        <v>291</v>
      </c>
      <c r="D42" s="90">
        <f>+[1]enero!D88+[1]feb.!D88+[1]marzo!D88+[1]abril!D87+[1]mayo!D115+[1]junio!D115+[1]julio!D115+[1]agosto!D115+[1]sept.!D86+[1]oct.!D87+[1]nov.!D108+[1]dic.!D110</f>
        <v>0</v>
      </c>
      <c r="E42" s="90">
        <f>+[1]enero!E88+[1]feb.!E88+[1]marzo!E88+[1]abril!E87+[1]mayo!E115+[1]junio!E115+[1]julio!E115+[1]agosto!E115+[1]sept.!E86+[1]oct.!E87+[1]nov.!E108+[1]dic.!E110</f>
        <v>217</v>
      </c>
      <c r="F42" s="90">
        <f>+[1]enero!F88+[1]feb.!F88+[1]marzo!F88+[1]abril!F87+[1]mayo!F115+[1]junio!F115+[1]julio!F115+[1]agosto!F115+[1]sept.!F86+[1]oct.!F87+[1]nov.!F108+[1]dic.!F110</f>
        <v>34799</v>
      </c>
      <c r="G42" s="90">
        <f>+[1]enero!G88+[1]feb.!G88+[1]marzo!G88+[1]abril!G87+[1]mayo!G115+[1]junio!G115+[1]julio!G115+[1]agosto!G115+[1]sept.!G86+[1]oct.!G87+[1]nov.!G108+[1]dic.!G110</f>
        <v>8540</v>
      </c>
      <c r="H42" s="90">
        <f>+[1]enero!H88+[1]feb.!H88+[1]marzo!H88+[1]abril!H87+[1]mayo!H115+[1]junio!H115+[1]julio!H115+[1]agosto!H115+[1]sept.!H86+[1]oct.!H87+[1]nov.!H108+[1]dic.!H110</f>
        <v>0</v>
      </c>
      <c r="I42" s="90">
        <f>+[1]enero!I88+[1]feb.!I88+[1]marzo!I88+[1]abril!I87+[1]mayo!I115+[1]junio!I115+[1]julio!I115+[1]agosto!I115+[1]sept.!I86+[1]oct.!I87+[1]nov.!I108+[1]dic.!I110</f>
        <v>12498</v>
      </c>
      <c r="J42" s="90">
        <f t="shared" si="0"/>
        <v>60932</v>
      </c>
      <c r="K42" s="20"/>
      <c r="L42" s="20"/>
      <c r="M42" s="20"/>
      <c r="N42" s="20"/>
      <c r="O42" s="20"/>
      <c r="P42" s="20"/>
      <c r="Q42" s="20"/>
      <c r="R42" s="20"/>
    </row>
    <row r="43" spans="1:18" ht="17.25" x14ac:dyDescent="0.3">
      <c r="A43" s="91" t="s">
        <v>132</v>
      </c>
      <c r="B43" s="90">
        <f>+[1]enero!B89+[1]feb.!B89+[1]marzo!B89+[1]abril!B88+[1]mayo!B116+[1]junio!B116+[1]julio!B116+[1]agosto!B116+[1]sept.!B87+[1]oct.!B88+[1]nov.!B109+[1]dic.!B111</f>
        <v>473054</v>
      </c>
      <c r="C43" s="90">
        <f>+[1]enero!C89+[1]feb.!C89+[1]marzo!C89+[1]abril!C88+[1]mayo!C116+[1]junio!C116+[1]julio!C116+[1]agosto!C116+[1]sept.!C87+[1]oct.!C88+[1]nov.!C109+[1]dic.!C111</f>
        <v>90604</v>
      </c>
      <c r="D43" s="90">
        <f>+[1]enero!D89+[1]feb.!D89+[1]marzo!D89+[1]abril!D88+[1]mayo!D116+[1]junio!D116+[1]julio!D116+[1]agosto!D116+[1]sept.!D87+[1]oct.!D88+[1]nov.!D109+[1]dic.!D111</f>
        <v>875437</v>
      </c>
      <c r="E43" s="90">
        <f>+[1]enero!E89+[1]feb.!E89+[1]marzo!E89+[1]abril!E88+[1]mayo!E116+[1]junio!E116+[1]julio!E116+[1]agosto!E116+[1]sept.!E87+[1]oct.!E88+[1]nov.!E109+[1]dic.!E111</f>
        <v>97622</v>
      </c>
      <c r="F43" s="90">
        <f>+[1]enero!F89+[1]feb.!F89+[1]marzo!F89+[1]abril!F88+[1]mayo!F116+[1]junio!F116+[1]julio!F116+[1]agosto!F116+[1]sept.!F87+[1]oct.!F88+[1]nov.!F109+[1]dic.!F111</f>
        <v>353618</v>
      </c>
      <c r="G43" s="90">
        <f>+[1]enero!G89+[1]feb.!G89+[1]marzo!G89+[1]abril!G88+[1]mayo!G116+[1]junio!G116+[1]julio!G116+[1]agosto!G116+[1]sept.!G87+[1]oct.!G88+[1]nov.!G109+[1]dic.!G111</f>
        <v>764151</v>
      </c>
      <c r="H43" s="90">
        <f>+[1]enero!H89+[1]feb.!H89+[1]marzo!H89+[1]abril!H88+[1]mayo!H116+[1]junio!H116+[1]julio!H116+[1]agosto!H116+[1]sept.!H87+[1]oct.!H88+[1]nov.!H109+[1]dic.!H111</f>
        <v>178247</v>
      </c>
      <c r="I43" s="90">
        <f>+[1]enero!I89+[1]feb.!I89+[1]marzo!I89+[1]abril!I88+[1]mayo!I116+[1]junio!I116+[1]julio!I116+[1]agosto!I116+[1]sept.!I87+[1]oct.!I88+[1]nov.!I109+[1]dic.!I111</f>
        <v>3382</v>
      </c>
      <c r="J43" s="90">
        <f t="shared" si="0"/>
        <v>2836115</v>
      </c>
      <c r="K43" s="20"/>
      <c r="L43" s="20"/>
      <c r="M43" s="20"/>
      <c r="N43" s="20"/>
      <c r="O43" s="20"/>
      <c r="P43" s="20"/>
      <c r="Q43" s="20"/>
      <c r="R43" s="20"/>
    </row>
    <row r="44" spans="1:18" ht="17.25" x14ac:dyDescent="0.3">
      <c r="A44" s="91" t="s">
        <v>133</v>
      </c>
      <c r="B44" s="90">
        <f>+[1]enero!B90+[1]feb.!B90+[1]marzo!B90+[1]abril!B89+[1]mayo!B117+[1]junio!B117+[1]julio!B117+[1]agosto!B117+[1]sept.!B88+[1]oct.!B89+[1]nov.!B110+[1]dic.!B112</f>
        <v>1514964</v>
      </c>
      <c r="C44" s="90">
        <f>+[1]enero!C90+[1]feb.!C90+[1]marzo!C90+[1]abril!C89+[1]mayo!C117+[1]junio!C117+[1]julio!C117+[1]agosto!C117+[1]sept.!C88+[1]oct.!C89+[1]nov.!C110+[1]dic.!C112</f>
        <v>1269609</v>
      </c>
      <c r="D44" s="90">
        <f>+[1]enero!D90+[1]feb.!D90+[1]marzo!D90+[1]abril!D89+[1]mayo!D117+[1]junio!D117+[1]julio!D117+[1]agosto!D117+[1]sept.!D88+[1]oct.!D89+[1]nov.!D110+[1]dic.!D112</f>
        <v>127056</v>
      </c>
      <c r="E44" s="90">
        <f>+[1]enero!E90+[1]feb.!E90+[1]marzo!E90+[1]abril!E89+[1]mayo!E117+[1]junio!E117+[1]julio!E117+[1]agosto!E117+[1]sept.!E88+[1]oct.!E89+[1]nov.!E110+[1]dic.!E112</f>
        <v>2036753</v>
      </c>
      <c r="F44" s="90">
        <f>+[1]enero!F90+[1]feb.!F90+[1]marzo!F90+[1]abril!F89+[1]mayo!F117+[1]junio!F117+[1]julio!F117+[1]agosto!F117+[1]sept.!F88+[1]oct.!F89+[1]nov.!F110+[1]dic.!F112</f>
        <v>536316</v>
      </c>
      <c r="G44" s="90">
        <f>+[1]enero!G90+[1]feb.!G90+[1]marzo!G90+[1]abril!G89+[1]mayo!G117+[1]junio!G117+[1]julio!G117+[1]agosto!G117+[1]sept.!G88+[1]oct.!G89+[1]nov.!G110+[1]dic.!G112</f>
        <v>860330</v>
      </c>
      <c r="H44" s="90">
        <f>+[1]enero!H90+[1]feb.!H90+[1]marzo!H90+[1]abril!H89+[1]mayo!H117+[1]junio!H117+[1]julio!H117+[1]agosto!H117+[1]sept.!H88+[1]oct.!H89+[1]nov.!H110+[1]dic.!H112</f>
        <v>356671</v>
      </c>
      <c r="I44" s="90">
        <f>+[1]enero!I90+[1]feb.!I90+[1]marzo!I90+[1]abril!I89+[1]mayo!I117+[1]junio!I117+[1]julio!I117+[1]agosto!I117+[1]sept.!I88+[1]oct.!I89+[1]nov.!I110+[1]dic.!I112</f>
        <v>22391</v>
      </c>
      <c r="J44" s="90">
        <f t="shared" si="0"/>
        <v>6724090</v>
      </c>
      <c r="K44" s="20"/>
      <c r="L44" s="20"/>
      <c r="M44" s="20"/>
      <c r="N44" s="20"/>
      <c r="O44" s="20"/>
      <c r="P44" s="20"/>
      <c r="Q44" s="20"/>
      <c r="R44" s="20"/>
    </row>
    <row r="45" spans="1:18" ht="18" thickBot="1" x14ac:dyDescent="0.35">
      <c r="A45" s="92" t="s">
        <v>134</v>
      </c>
      <c r="B45" s="90">
        <f>+[1]enero!B91+[1]feb.!B91+[1]marzo!B91+[1]abril!B90+[1]mayo!B118+[1]junio!B118+[1]julio!B118+[1]agosto!B118+[1]sept.!B89+[1]oct.!B90+[1]nov.!B111+[1]dic.!B113</f>
        <v>0</v>
      </c>
      <c r="C45" s="90">
        <f>+[1]enero!C91+[1]feb.!C91+[1]marzo!C91+[1]abril!C90+[1]mayo!C118+[1]junio!C118+[1]julio!C118+[1]agosto!C118+[1]sept.!C89+[1]oct.!C90+[1]nov.!C111+[1]dic.!C113</f>
        <v>0</v>
      </c>
      <c r="D45" s="90">
        <f>+[1]enero!D91+[1]feb.!D91+[1]marzo!D91+[1]abril!D90+[1]mayo!D118+[1]junio!D118+[1]julio!D118+[1]agosto!D118+[1]sept.!D89+[1]oct.!D90+[1]nov.!D111+[1]dic.!D113</f>
        <v>0</v>
      </c>
      <c r="E45" s="90">
        <f>+[1]enero!E91+[1]feb.!E91+[1]marzo!E91+[1]abril!E90+[1]mayo!E118+[1]junio!E118+[1]julio!E118+[1]agosto!E118+[1]sept.!E89+[1]oct.!E90+[1]nov.!E111+[1]dic.!E113</f>
        <v>0</v>
      </c>
      <c r="F45" s="90">
        <f>+[1]enero!F91+[1]feb.!F91+[1]marzo!F91+[1]abril!F90+[1]mayo!F118+[1]junio!F118+[1]julio!F118+[1]agosto!F118+[1]sept.!F89+[1]oct.!F90+[1]nov.!F111+[1]dic.!F113</f>
        <v>320</v>
      </c>
      <c r="G45" s="90">
        <f>+[1]enero!G91+[1]feb.!G91+[1]marzo!G91+[1]abril!G90+[1]mayo!G118+[1]junio!G118+[1]julio!G118+[1]agosto!G118+[1]sept.!G89+[1]oct.!G90+[1]nov.!G111+[1]dic.!G113</f>
        <v>0</v>
      </c>
      <c r="H45" s="90">
        <f>+[1]enero!H91+[1]feb.!H91+[1]marzo!H91+[1]abril!H90+[1]mayo!H118+[1]junio!H118+[1]julio!H118+[1]agosto!H118+[1]sept.!H89+[1]oct.!H90+[1]nov.!H111+[1]dic.!H113</f>
        <v>0</v>
      </c>
      <c r="I45" s="90">
        <f>+[1]enero!I91+[1]feb.!I91+[1]marzo!I91+[1]abril!I90+[1]mayo!I118+[1]junio!I118+[1]julio!I118+[1]agosto!I118+[1]sept.!I89+[1]oct.!I90+[1]nov.!I111+[1]dic.!I113</f>
        <v>0</v>
      </c>
      <c r="J45" s="93">
        <f t="shared" si="0"/>
        <v>320</v>
      </c>
      <c r="K45" s="20"/>
      <c r="L45" s="20"/>
      <c r="M45" s="20"/>
      <c r="N45" s="20"/>
      <c r="O45" s="20"/>
      <c r="P45" s="20"/>
      <c r="Q45" s="20"/>
      <c r="R45" s="20"/>
    </row>
    <row r="46" spans="1:18" ht="18" thickBot="1" x14ac:dyDescent="0.35">
      <c r="A46" s="98" t="s">
        <v>11</v>
      </c>
      <c r="B46" s="99">
        <f>SUM(B11:B45)</f>
        <v>2393698</v>
      </c>
      <c r="C46" s="99">
        <f t="shared" ref="C46:J46" si="1">SUM(C11:C45)</f>
        <v>3602762</v>
      </c>
      <c r="D46" s="99">
        <f t="shared" si="1"/>
        <v>1795628</v>
      </c>
      <c r="E46" s="99">
        <f t="shared" si="1"/>
        <v>2796215</v>
      </c>
      <c r="F46" s="99">
        <f t="shared" si="1"/>
        <v>1517255</v>
      </c>
      <c r="G46" s="99">
        <f t="shared" si="1"/>
        <v>2149418</v>
      </c>
      <c r="H46" s="99">
        <f t="shared" si="1"/>
        <v>1439295</v>
      </c>
      <c r="I46" s="99">
        <f t="shared" si="1"/>
        <v>759992</v>
      </c>
      <c r="J46" s="99">
        <f t="shared" si="1"/>
        <v>16454263</v>
      </c>
      <c r="K46" s="20"/>
      <c r="L46" s="20"/>
      <c r="M46" s="20"/>
      <c r="N46" s="20"/>
      <c r="O46" s="20"/>
      <c r="P46" s="20"/>
      <c r="Q46" s="20"/>
      <c r="R46" s="20"/>
    </row>
    <row r="47" spans="1:18" x14ac:dyDescent="0.25">
      <c r="A47" s="94" t="s">
        <v>135</v>
      </c>
      <c r="B47" s="20"/>
      <c r="C47" s="20"/>
      <c r="D47" s="20"/>
      <c r="E47" s="20"/>
      <c r="F47" s="20" t="s">
        <v>136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x14ac:dyDescent="0.25">
      <c r="A48" s="20" t="s">
        <v>137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x14ac:dyDescent="0.25">
      <c r="A49" s="20" t="s">
        <v>138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ht="20.100000000000001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ht="20.100000000000001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 ht="20.100000000000001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 ht="20.100000000000001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ht="20.10000000000000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ht="20.100000000000001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ht="20.100000000000001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ht="20.100000000000001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 ht="20.100000000000001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 ht="20.100000000000001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ht="20.100000000000001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ht="20.100000000000001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 ht="20.10000000000000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ht="20.100000000000001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ht="20.100000000000001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ht="20.100000000000001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 ht="20.100000000000001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ht="20.100000000000001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 ht="20.100000000000001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ht="20.100000000000001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ht="20.10000000000000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ht="20.100000000000001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ht="20.100000000000001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 ht="20.100000000000001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1:18" ht="20.100000000000001" customHeight="1" x14ac:dyDescent="0.25">
      <c r="K81" s="20"/>
      <c r="L81" s="20"/>
      <c r="M81" s="20"/>
      <c r="N81" s="20"/>
      <c r="O81" s="20"/>
      <c r="P81" s="20"/>
      <c r="Q81" s="20"/>
      <c r="R81" s="20"/>
    </row>
    <row r="82" spans="11:18" ht="20.100000000000001" customHeight="1" x14ac:dyDescent="0.25">
      <c r="K82" s="20"/>
      <c r="L82" s="20"/>
      <c r="M82" s="20"/>
      <c r="N82" s="20"/>
      <c r="O82" s="20"/>
      <c r="P82" s="20"/>
      <c r="Q82" s="20"/>
      <c r="R82" s="20"/>
    </row>
    <row r="83" spans="11:18" ht="20.100000000000001" customHeight="1" x14ac:dyDescent="0.25">
      <c r="K83" s="20"/>
      <c r="L83" s="20"/>
      <c r="M83" s="20"/>
      <c r="N83" s="20"/>
      <c r="O83" s="20"/>
      <c r="P83" s="20"/>
      <c r="Q83" s="20"/>
      <c r="R83" s="20"/>
    </row>
    <row r="84" spans="11:18" ht="20.100000000000001" customHeight="1" x14ac:dyDescent="0.25">
      <c r="K84" s="20"/>
      <c r="L84" s="20"/>
      <c r="M84" s="20"/>
      <c r="N84" s="20"/>
      <c r="O84" s="20"/>
      <c r="P84" s="20"/>
      <c r="Q84" s="20"/>
      <c r="R84" s="20"/>
    </row>
    <row r="85" spans="11:18" ht="20.100000000000001" customHeight="1" x14ac:dyDescent="0.25">
      <c r="K85" s="20"/>
      <c r="L85" s="20"/>
      <c r="M85" s="20"/>
      <c r="N85" s="20"/>
      <c r="O85" s="20"/>
      <c r="P85" s="20"/>
      <c r="Q85" s="20"/>
      <c r="R85" s="20"/>
    </row>
    <row r="86" spans="11:18" ht="20.100000000000001" customHeight="1" x14ac:dyDescent="0.25">
      <c r="K86" s="20"/>
      <c r="L86" s="20"/>
      <c r="M86" s="20"/>
      <c r="N86" s="20"/>
      <c r="O86" s="20"/>
      <c r="P86" s="20"/>
      <c r="Q86" s="20"/>
      <c r="R86" s="20"/>
    </row>
    <row r="87" spans="11:18" ht="20.100000000000001" customHeight="1" x14ac:dyDescent="0.25">
      <c r="K87" s="20"/>
      <c r="L87" s="20"/>
      <c r="M87" s="20"/>
      <c r="N87" s="20"/>
      <c r="O87" s="20"/>
      <c r="P87" s="20"/>
      <c r="Q87" s="20"/>
      <c r="R87" s="20"/>
    </row>
    <row r="88" spans="11:18" ht="20.100000000000001" customHeight="1" x14ac:dyDescent="0.25">
      <c r="K88" s="20"/>
      <c r="L88" s="20"/>
      <c r="M88" s="20"/>
      <c r="N88" s="20"/>
      <c r="O88" s="20"/>
      <c r="P88" s="20"/>
      <c r="Q88" s="20"/>
      <c r="R88" s="20"/>
    </row>
    <row r="89" spans="11:18" ht="20.100000000000001" customHeight="1" x14ac:dyDescent="0.25">
      <c r="K89" s="20"/>
      <c r="L89" s="20"/>
      <c r="M89" s="20"/>
      <c r="N89" s="20"/>
      <c r="O89" s="20"/>
      <c r="P89" s="20"/>
      <c r="Q89" s="20"/>
      <c r="R89" s="20"/>
    </row>
    <row r="90" spans="11:18" ht="20.100000000000001" customHeight="1" x14ac:dyDescent="0.25">
      <c r="K90" s="20"/>
      <c r="L90" s="20"/>
      <c r="M90" s="20"/>
      <c r="N90" s="20"/>
      <c r="O90" s="20"/>
      <c r="P90" s="20"/>
      <c r="Q90" s="20"/>
      <c r="R90" s="20"/>
    </row>
    <row r="91" spans="11:18" ht="20.100000000000001" customHeight="1" x14ac:dyDescent="0.25">
      <c r="K91" s="20"/>
      <c r="L91" s="20"/>
      <c r="M91" s="20"/>
      <c r="N91" s="20"/>
      <c r="O91" s="20"/>
      <c r="P91" s="20"/>
      <c r="Q91" s="20"/>
      <c r="R91" s="20"/>
    </row>
    <row r="92" spans="11:18" ht="20.100000000000001" customHeight="1" x14ac:dyDescent="0.25">
      <c r="K92" s="20"/>
      <c r="L92" s="20"/>
      <c r="M92" s="20"/>
      <c r="N92" s="20"/>
      <c r="O92" s="20"/>
      <c r="P92" s="20"/>
      <c r="Q92" s="20"/>
      <c r="R92" s="20"/>
    </row>
    <row r="93" spans="11:18" x14ac:dyDescent="0.25">
      <c r="K93" s="20"/>
      <c r="L93" s="20"/>
      <c r="M93" s="20"/>
      <c r="N93" s="20"/>
      <c r="O93" s="20"/>
      <c r="P93" s="20"/>
      <c r="Q93" s="20"/>
      <c r="R93" s="20"/>
    </row>
    <row r="94" spans="11:18" x14ac:dyDescent="0.25">
      <c r="K94" s="20"/>
      <c r="L94" s="20"/>
      <c r="M94" s="20"/>
      <c r="N94" s="20"/>
      <c r="O94" s="20"/>
      <c r="P94" s="20"/>
      <c r="Q94" s="20"/>
      <c r="R94" s="20"/>
    </row>
    <row r="95" spans="11:18" x14ac:dyDescent="0.25">
      <c r="K95" s="20"/>
      <c r="L95" s="20"/>
      <c r="M95" s="20"/>
      <c r="N95" s="20"/>
      <c r="O95" s="20"/>
      <c r="P95" s="20"/>
      <c r="Q95" s="20"/>
      <c r="R95" s="20"/>
    </row>
    <row r="96" spans="11:18" x14ac:dyDescent="0.25">
      <c r="K96" s="20"/>
      <c r="L96" s="20"/>
      <c r="M96" s="20"/>
      <c r="N96" s="20"/>
      <c r="O96" s="20"/>
      <c r="P96" s="20"/>
      <c r="Q96" s="20"/>
      <c r="R96" s="20"/>
    </row>
    <row r="97" spans="11:18" x14ac:dyDescent="0.25">
      <c r="K97" s="20"/>
      <c r="L97" s="20"/>
      <c r="M97" s="20"/>
      <c r="N97" s="20"/>
      <c r="O97" s="20"/>
      <c r="P97" s="20"/>
      <c r="Q97" s="20"/>
      <c r="R97" s="20"/>
    </row>
    <row r="98" spans="11:18" x14ac:dyDescent="0.25">
      <c r="K98" s="20"/>
      <c r="L98" s="20"/>
      <c r="M98" s="20"/>
      <c r="N98" s="20"/>
      <c r="O98" s="20"/>
      <c r="P98" s="20"/>
      <c r="Q98" s="20"/>
      <c r="R98" s="20"/>
    </row>
    <row r="99" spans="11:18" x14ac:dyDescent="0.25">
      <c r="K99" s="20"/>
      <c r="L99" s="20"/>
      <c r="M99" s="20"/>
      <c r="N99" s="20"/>
      <c r="O99" s="20"/>
      <c r="P99" s="20"/>
      <c r="Q99" s="20"/>
      <c r="R99" s="20"/>
    </row>
    <row r="100" spans="11:18" x14ac:dyDescent="0.25">
      <c r="K100" s="20"/>
      <c r="L100" s="20"/>
      <c r="M100" s="20"/>
      <c r="N100" s="20"/>
      <c r="O100" s="20"/>
      <c r="P100" s="20"/>
      <c r="Q100" s="20"/>
      <c r="R100" s="20"/>
    </row>
    <row r="101" spans="11:18" x14ac:dyDescent="0.25">
      <c r="K101" s="20"/>
      <c r="L101" s="20"/>
      <c r="M101" s="20"/>
      <c r="N101" s="20"/>
      <c r="O101" s="20"/>
      <c r="P101" s="20"/>
      <c r="Q101" s="20"/>
      <c r="R101" s="20"/>
    </row>
    <row r="102" spans="11:18" x14ac:dyDescent="0.25">
      <c r="K102" s="20"/>
      <c r="L102" s="20"/>
      <c r="M102" s="20"/>
      <c r="N102" s="20"/>
      <c r="O102" s="20"/>
      <c r="P102" s="20"/>
      <c r="Q102" s="20"/>
      <c r="R102" s="20"/>
    </row>
    <row r="103" spans="11:18" x14ac:dyDescent="0.25">
      <c r="K103" s="20"/>
      <c r="L103" s="20"/>
      <c r="M103" s="20"/>
      <c r="N103" s="20"/>
      <c r="O103" s="20"/>
      <c r="P103" s="20"/>
      <c r="Q103" s="20"/>
      <c r="R103" s="20"/>
    </row>
    <row r="104" spans="11:18" ht="20.100000000000001" customHeight="1" x14ac:dyDescent="0.25">
      <c r="K104" s="20"/>
      <c r="L104" s="20"/>
      <c r="M104" s="20"/>
      <c r="N104" s="20"/>
      <c r="O104" s="20"/>
      <c r="P104" s="20"/>
      <c r="Q104" s="20"/>
      <c r="R104" s="20"/>
    </row>
    <row r="105" spans="11:18" ht="20.100000000000001" customHeight="1" x14ac:dyDescent="0.25">
      <c r="K105" s="20"/>
      <c r="L105" s="20"/>
      <c r="M105" s="20"/>
      <c r="N105" s="20"/>
      <c r="O105" s="20"/>
      <c r="P105" s="20"/>
      <c r="Q105" s="20"/>
      <c r="R105" s="20"/>
    </row>
    <row r="106" spans="11:18" ht="20.100000000000001" customHeight="1" x14ac:dyDescent="0.25">
      <c r="K106" s="20"/>
      <c r="L106" s="20"/>
      <c r="M106" s="20"/>
      <c r="N106" s="20"/>
      <c r="O106" s="20"/>
      <c r="P106" s="20"/>
      <c r="Q106" s="20"/>
      <c r="R106" s="20"/>
    </row>
    <row r="107" spans="11:18" ht="20.100000000000001" customHeight="1" x14ac:dyDescent="0.25">
      <c r="K107" s="20"/>
      <c r="L107" s="20"/>
      <c r="M107" s="20"/>
      <c r="N107" s="20"/>
      <c r="O107" s="20"/>
      <c r="P107" s="20"/>
      <c r="Q107" s="20"/>
      <c r="R107" s="20"/>
    </row>
    <row r="108" spans="11:18" ht="20.100000000000001" customHeight="1" x14ac:dyDescent="0.25">
      <c r="K108" s="20"/>
      <c r="L108" s="20"/>
      <c r="M108" s="20"/>
      <c r="N108" s="20"/>
      <c r="O108" s="20"/>
      <c r="P108" s="20"/>
      <c r="Q108" s="20"/>
      <c r="R108" s="20"/>
    </row>
    <row r="109" spans="11:18" ht="20.100000000000001" customHeight="1" x14ac:dyDescent="0.25">
      <c r="K109" s="20"/>
      <c r="L109" s="20"/>
      <c r="M109" s="20"/>
      <c r="N109" s="20"/>
      <c r="O109" s="20"/>
      <c r="P109" s="20"/>
      <c r="Q109" s="20"/>
      <c r="R109" s="20"/>
    </row>
    <row r="110" spans="11:18" ht="20.100000000000001" customHeight="1" x14ac:dyDescent="0.25">
      <c r="K110" s="20"/>
      <c r="L110" s="20"/>
      <c r="M110" s="20"/>
      <c r="N110" s="20"/>
      <c r="O110" s="20"/>
      <c r="P110" s="20"/>
      <c r="Q110" s="20"/>
      <c r="R110" s="20"/>
    </row>
    <row r="111" spans="11:18" ht="20.100000000000001" customHeight="1" x14ac:dyDescent="0.25">
      <c r="K111" s="20"/>
      <c r="L111" s="20"/>
      <c r="M111" s="20"/>
      <c r="N111" s="20"/>
      <c r="O111" s="20"/>
      <c r="P111" s="20"/>
      <c r="Q111" s="20"/>
      <c r="R111" s="20"/>
    </row>
    <row r="112" spans="11:18" ht="20.100000000000001" customHeight="1" x14ac:dyDescent="0.25">
      <c r="K112" s="20"/>
      <c r="L112" s="20"/>
      <c r="M112" s="20"/>
      <c r="N112" s="20"/>
      <c r="O112" s="20"/>
      <c r="P112" s="20"/>
      <c r="Q112" s="20"/>
      <c r="R112" s="20"/>
    </row>
    <row r="113" spans="11:18" ht="20.100000000000001" customHeight="1" x14ac:dyDescent="0.25">
      <c r="K113" s="20"/>
      <c r="L113" s="20"/>
      <c r="M113" s="20"/>
      <c r="N113" s="20"/>
      <c r="O113" s="20"/>
      <c r="P113" s="20"/>
      <c r="Q113" s="20"/>
      <c r="R113" s="20"/>
    </row>
    <row r="114" spans="11:18" ht="20.100000000000001" customHeight="1" x14ac:dyDescent="0.25">
      <c r="K114" s="20"/>
      <c r="L114" s="20"/>
      <c r="M114" s="20"/>
      <c r="N114" s="20"/>
      <c r="O114" s="20"/>
      <c r="P114" s="20"/>
      <c r="Q114" s="20"/>
      <c r="R114" s="20"/>
    </row>
    <row r="115" spans="11:18" ht="20.100000000000001" customHeight="1" x14ac:dyDescent="0.25">
      <c r="K115" s="20"/>
      <c r="L115" s="20"/>
      <c r="M115" s="20"/>
      <c r="N115" s="20"/>
      <c r="O115" s="20"/>
      <c r="P115" s="20"/>
      <c r="Q115" s="20"/>
      <c r="R115" s="20"/>
    </row>
    <row r="116" spans="11:18" ht="20.100000000000001" customHeight="1" x14ac:dyDescent="0.25"/>
    <row r="117" spans="11:18" ht="20.100000000000001" customHeight="1" x14ac:dyDescent="0.25"/>
    <row r="118" spans="11:18" ht="20.100000000000001" customHeight="1" x14ac:dyDescent="0.25"/>
    <row r="119" spans="11:18" ht="20.100000000000001" customHeight="1" x14ac:dyDescent="0.25"/>
    <row r="120" spans="11:18" ht="20.100000000000001" customHeight="1" x14ac:dyDescent="0.25"/>
    <row r="121" spans="11:18" ht="20.100000000000001" customHeight="1" x14ac:dyDescent="0.25"/>
    <row r="122" spans="11:18" ht="20.100000000000001" customHeight="1" x14ac:dyDescent="0.25"/>
    <row r="123" spans="11:18" ht="20.100000000000001" customHeight="1" x14ac:dyDescent="0.25"/>
    <row r="124" spans="11:18" ht="20.100000000000001" customHeight="1" x14ac:dyDescent="0.25"/>
    <row r="125" spans="11:18" ht="20.100000000000001" customHeight="1" x14ac:dyDescent="0.25"/>
    <row r="126" spans="11:18" ht="20.100000000000001" customHeight="1" x14ac:dyDescent="0.25"/>
    <row r="127" spans="11:18" ht="20.100000000000001" customHeight="1" x14ac:dyDescent="0.25"/>
    <row r="128" spans="11:1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</sheetData>
  <mergeCells count="2">
    <mergeCell ref="A7:J7"/>
    <mergeCell ref="A8:J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DA1E-4664-4C85-8659-9D9BE5DCB6DF}">
  <dimension ref="A1:W134"/>
  <sheetViews>
    <sheetView zoomScale="75" zoomScaleNormal="75" workbookViewId="0">
      <selection activeCell="N12" sqref="N12"/>
    </sheetView>
  </sheetViews>
  <sheetFormatPr baseColWidth="10" defaultRowHeight="15" x14ac:dyDescent="0.25"/>
  <cols>
    <col min="1" max="1" width="17" customWidth="1"/>
    <col min="2" max="10" width="16" customWidth="1"/>
    <col min="11" max="23" width="11.42578125" style="20"/>
    <col min="257" max="257" width="17" customWidth="1"/>
    <col min="258" max="266" width="16" customWidth="1"/>
    <col min="513" max="513" width="17" customWidth="1"/>
    <col min="514" max="522" width="16" customWidth="1"/>
    <col min="769" max="769" width="17" customWidth="1"/>
    <col min="770" max="778" width="16" customWidth="1"/>
    <col min="1025" max="1025" width="17" customWidth="1"/>
    <col min="1026" max="1034" width="16" customWidth="1"/>
    <col min="1281" max="1281" width="17" customWidth="1"/>
    <col min="1282" max="1290" width="16" customWidth="1"/>
    <col min="1537" max="1537" width="17" customWidth="1"/>
    <col min="1538" max="1546" width="16" customWidth="1"/>
    <col min="1793" max="1793" width="17" customWidth="1"/>
    <col min="1794" max="1802" width="16" customWidth="1"/>
    <col min="2049" max="2049" width="17" customWidth="1"/>
    <col min="2050" max="2058" width="16" customWidth="1"/>
    <col min="2305" max="2305" width="17" customWidth="1"/>
    <col min="2306" max="2314" width="16" customWidth="1"/>
    <col min="2561" max="2561" width="17" customWidth="1"/>
    <col min="2562" max="2570" width="16" customWidth="1"/>
    <col min="2817" max="2817" width="17" customWidth="1"/>
    <col min="2818" max="2826" width="16" customWidth="1"/>
    <col min="3073" max="3073" width="17" customWidth="1"/>
    <col min="3074" max="3082" width="16" customWidth="1"/>
    <col min="3329" max="3329" width="17" customWidth="1"/>
    <col min="3330" max="3338" width="16" customWidth="1"/>
    <col min="3585" max="3585" width="17" customWidth="1"/>
    <col min="3586" max="3594" width="16" customWidth="1"/>
    <col min="3841" max="3841" width="17" customWidth="1"/>
    <col min="3842" max="3850" width="16" customWidth="1"/>
    <col min="4097" max="4097" width="17" customWidth="1"/>
    <col min="4098" max="4106" width="16" customWidth="1"/>
    <col min="4353" max="4353" width="17" customWidth="1"/>
    <col min="4354" max="4362" width="16" customWidth="1"/>
    <col min="4609" max="4609" width="17" customWidth="1"/>
    <col min="4610" max="4618" width="16" customWidth="1"/>
    <col min="4865" max="4865" width="17" customWidth="1"/>
    <col min="4866" max="4874" width="16" customWidth="1"/>
    <col min="5121" max="5121" width="17" customWidth="1"/>
    <col min="5122" max="5130" width="16" customWidth="1"/>
    <col min="5377" max="5377" width="17" customWidth="1"/>
    <col min="5378" max="5386" width="16" customWidth="1"/>
    <col min="5633" max="5633" width="17" customWidth="1"/>
    <col min="5634" max="5642" width="16" customWidth="1"/>
    <col min="5889" max="5889" width="17" customWidth="1"/>
    <col min="5890" max="5898" width="16" customWidth="1"/>
    <col min="6145" max="6145" width="17" customWidth="1"/>
    <col min="6146" max="6154" width="16" customWidth="1"/>
    <col min="6401" max="6401" width="17" customWidth="1"/>
    <col min="6402" max="6410" width="16" customWidth="1"/>
    <col min="6657" max="6657" width="17" customWidth="1"/>
    <col min="6658" max="6666" width="16" customWidth="1"/>
    <col min="6913" max="6913" width="17" customWidth="1"/>
    <col min="6914" max="6922" width="16" customWidth="1"/>
    <col min="7169" max="7169" width="17" customWidth="1"/>
    <col min="7170" max="7178" width="16" customWidth="1"/>
    <col min="7425" max="7425" width="17" customWidth="1"/>
    <col min="7426" max="7434" width="16" customWidth="1"/>
    <col min="7681" max="7681" width="17" customWidth="1"/>
    <col min="7682" max="7690" width="16" customWidth="1"/>
    <col min="7937" max="7937" width="17" customWidth="1"/>
    <col min="7938" max="7946" width="16" customWidth="1"/>
    <col min="8193" max="8193" width="17" customWidth="1"/>
    <col min="8194" max="8202" width="16" customWidth="1"/>
    <col min="8449" max="8449" width="17" customWidth="1"/>
    <col min="8450" max="8458" width="16" customWidth="1"/>
    <col min="8705" max="8705" width="17" customWidth="1"/>
    <col min="8706" max="8714" width="16" customWidth="1"/>
    <col min="8961" max="8961" width="17" customWidth="1"/>
    <col min="8962" max="8970" width="16" customWidth="1"/>
    <col min="9217" max="9217" width="17" customWidth="1"/>
    <col min="9218" max="9226" width="16" customWidth="1"/>
    <col min="9473" max="9473" width="17" customWidth="1"/>
    <col min="9474" max="9482" width="16" customWidth="1"/>
    <col min="9729" max="9729" width="17" customWidth="1"/>
    <col min="9730" max="9738" width="16" customWidth="1"/>
    <col min="9985" max="9985" width="17" customWidth="1"/>
    <col min="9986" max="9994" width="16" customWidth="1"/>
    <col min="10241" max="10241" width="17" customWidth="1"/>
    <col min="10242" max="10250" width="16" customWidth="1"/>
    <col min="10497" max="10497" width="17" customWidth="1"/>
    <col min="10498" max="10506" width="16" customWidth="1"/>
    <col min="10753" max="10753" width="17" customWidth="1"/>
    <col min="10754" max="10762" width="16" customWidth="1"/>
    <col min="11009" max="11009" width="17" customWidth="1"/>
    <col min="11010" max="11018" width="16" customWidth="1"/>
    <col min="11265" max="11265" width="17" customWidth="1"/>
    <col min="11266" max="11274" width="16" customWidth="1"/>
    <col min="11521" max="11521" width="17" customWidth="1"/>
    <col min="11522" max="11530" width="16" customWidth="1"/>
    <col min="11777" max="11777" width="17" customWidth="1"/>
    <col min="11778" max="11786" width="16" customWidth="1"/>
    <col min="12033" max="12033" width="17" customWidth="1"/>
    <col min="12034" max="12042" width="16" customWidth="1"/>
    <col min="12289" max="12289" width="17" customWidth="1"/>
    <col min="12290" max="12298" width="16" customWidth="1"/>
    <col min="12545" max="12545" width="17" customWidth="1"/>
    <col min="12546" max="12554" width="16" customWidth="1"/>
    <col min="12801" max="12801" width="17" customWidth="1"/>
    <col min="12802" max="12810" width="16" customWidth="1"/>
    <col min="13057" max="13057" width="17" customWidth="1"/>
    <col min="13058" max="13066" width="16" customWidth="1"/>
    <col min="13313" max="13313" width="17" customWidth="1"/>
    <col min="13314" max="13322" width="16" customWidth="1"/>
    <col min="13569" max="13569" width="17" customWidth="1"/>
    <col min="13570" max="13578" width="16" customWidth="1"/>
    <col min="13825" max="13825" width="17" customWidth="1"/>
    <col min="13826" max="13834" width="16" customWidth="1"/>
    <col min="14081" max="14081" width="17" customWidth="1"/>
    <col min="14082" max="14090" width="16" customWidth="1"/>
    <col min="14337" max="14337" width="17" customWidth="1"/>
    <col min="14338" max="14346" width="16" customWidth="1"/>
    <col min="14593" max="14593" width="17" customWidth="1"/>
    <col min="14594" max="14602" width="16" customWidth="1"/>
    <col min="14849" max="14849" width="17" customWidth="1"/>
    <col min="14850" max="14858" width="16" customWidth="1"/>
    <col min="15105" max="15105" width="17" customWidth="1"/>
    <col min="15106" max="15114" width="16" customWidth="1"/>
    <col min="15361" max="15361" width="17" customWidth="1"/>
    <col min="15362" max="15370" width="16" customWidth="1"/>
    <col min="15617" max="15617" width="17" customWidth="1"/>
    <col min="15618" max="15626" width="16" customWidth="1"/>
    <col min="15873" max="15873" width="17" customWidth="1"/>
    <col min="15874" max="15882" width="16" customWidth="1"/>
    <col min="16129" max="16129" width="17" customWidth="1"/>
    <col min="16130" max="16138" width="16" customWidth="1"/>
  </cols>
  <sheetData>
    <row r="1" spans="1:10" s="20" customFormat="1" x14ac:dyDescent="0.25"/>
    <row r="2" spans="1:10" x14ac:dyDescent="0.25">
      <c r="A2" s="20" t="s">
        <v>94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18.75" x14ac:dyDescent="0.3">
      <c r="A6" s="129" t="s">
        <v>149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x14ac:dyDescent="0.25">
      <c r="A7" s="132" t="s">
        <v>67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0" ht="10.5" customHeight="1" thickBot="1" x14ac:dyDescent="0.3">
      <c r="A8" s="121"/>
      <c r="B8" s="122"/>
      <c r="C8" s="122"/>
      <c r="D8" s="122"/>
      <c r="E8" s="122"/>
      <c r="F8" s="122"/>
      <c r="G8" s="122"/>
      <c r="H8" s="122"/>
      <c r="I8" s="122"/>
      <c r="J8" s="122"/>
    </row>
    <row r="9" spans="1:10" ht="20.100000000000001" customHeight="1" thickBot="1" x14ac:dyDescent="0.3">
      <c r="A9" s="95" t="s">
        <v>2</v>
      </c>
      <c r="B9" s="96" t="s">
        <v>3</v>
      </c>
      <c r="C9" s="97" t="s">
        <v>4</v>
      </c>
      <c r="D9" s="96" t="s">
        <v>5</v>
      </c>
      <c r="E9" s="97" t="s">
        <v>6</v>
      </c>
      <c r="F9" s="96" t="s">
        <v>7</v>
      </c>
      <c r="G9" s="97" t="s">
        <v>8</v>
      </c>
      <c r="H9" s="96" t="s">
        <v>9</v>
      </c>
      <c r="I9" s="97" t="s">
        <v>10</v>
      </c>
      <c r="J9" s="96" t="s">
        <v>11</v>
      </c>
    </row>
    <row r="10" spans="1:10" ht="20.100000000000001" customHeight="1" x14ac:dyDescent="0.3">
      <c r="A10" s="89" t="s">
        <v>100</v>
      </c>
      <c r="B10" s="90">
        <f>+[9]Enero!B56+[9]Febrero!B56+[9]Marzo!B56+[9]Abril!B56+[9]Mayo!B57+[9]Junio!B56+[9]Julio!B56+[9]Agosto!B57+[9]Septiembre!B56+[9]Octubre!B57+[9]Noviembre!B57+[9]Diciembre!B57</f>
        <v>30242</v>
      </c>
      <c r="C10" s="90">
        <f>+[9]Enero!C56+[9]Febrero!C56+[9]Marzo!C56+[9]Abril!C56+[9]Mayo!C57+[9]Junio!C56+[9]Julio!C56+[9]Agosto!C57+[9]Septiembre!C56+[9]Octubre!C57+[9]Noviembre!C57+[9]Diciembre!C57</f>
        <v>1315054</v>
      </c>
      <c r="D10" s="90">
        <f>+[9]Enero!D56+[9]Febrero!D56+[9]Marzo!D56+[9]Abril!D56+[9]Mayo!D57+[9]Junio!D56+[9]Julio!D56+[9]Agosto!D57+[9]Septiembre!D56+[9]Octubre!D57+[9]Noviembre!D57+[9]Diciembre!D57</f>
        <v>779166</v>
      </c>
      <c r="E10" s="90">
        <f>+[9]Enero!E56+[9]Febrero!E56+[9]Marzo!E56+[9]Abril!E56+[9]Mayo!E57+[9]Junio!E56+[9]Julio!E56+[9]Agosto!E57+[9]Septiembre!E56+[9]Octubre!E57+[9]Noviembre!E57+[9]Diciembre!E57</f>
        <v>444417</v>
      </c>
      <c r="F10" s="90">
        <f>+[9]Enero!F56+[9]Febrero!F56+[9]Marzo!F56+[9]Abril!F56+[9]Mayo!F57+[9]Junio!F56+[9]Julio!F56+[9]Agosto!F57+[9]Septiembre!F56+[9]Octubre!F57+[9]Noviembre!F57+[9]Diciembre!F57</f>
        <v>55110</v>
      </c>
      <c r="G10" s="90">
        <f>+[9]Enero!G56+[9]Febrero!G56+[9]Marzo!G56+[9]Abril!G56+[9]Mayo!G57+[9]Junio!G56+[9]Julio!G56+[9]Agosto!G57+[9]Septiembre!G56+[9]Octubre!G57+[9]Noviembre!G57+[9]Diciembre!G57</f>
        <v>9000</v>
      </c>
      <c r="H10" s="90">
        <f>+[9]Enero!H56+[9]Febrero!H56+[9]Marzo!H56+[9]Abril!H56+[9]Mayo!H57+[9]Junio!H56+[9]Julio!H56+[9]Agosto!H57+[9]Septiembre!H56+[9]Octubre!H57+[9]Noviembre!H57+[9]Diciembre!H57</f>
        <v>210472</v>
      </c>
      <c r="I10" s="90">
        <f>+[9]Enero!I56+[9]Febrero!I56+[9]Marzo!I56+[9]Abril!I56+[9]Mayo!I57+[9]Junio!I56+[9]Julio!I56+[9]Agosto!I57+[9]Septiembre!I56+[9]Octubre!I57+[9]Noviembre!I57+[9]Diciembre!I57</f>
        <v>50525</v>
      </c>
      <c r="J10" s="90">
        <f>SUM(B10:I10)</f>
        <v>2893986</v>
      </c>
    </row>
    <row r="11" spans="1:10" ht="20.100000000000001" customHeight="1" x14ac:dyDescent="0.3">
      <c r="A11" s="91" t="s">
        <v>101</v>
      </c>
      <c r="B11" s="90">
        <f>+[9]Enero!B57+[9]Febrero!B57+[9]Marzo!B57+[9]Abril!B57+[9]Mayo!B58+[9]Junio!B57+[9]Julio!B57+[9]Agosto!B58+[9]Septiembre!B57+[9]Octubre!B58+[9]Noviembre!B58+[9]Diciembre!B58</f>
        <v>32586</v>
      </c>
      <c r="C11" s="90">
        <f>+[9]Enero!C57+[9]Febrero!C57+[9]Marzo!C57+[9]Abril!C57+[9]Mayo!C58+[9]Junio!C57+[9]Julio!C57+[9]Agosto!C58+[9]Septiembre!C57+[9]Octubre!C58+[9]Noviembre!C58+[9]Diciembre!C58</f>
        <v>14185</v>
      </c>
      <c r="D11" s="90">
        <f>+[9]Enero!D57+[9]Febrero!D57+[9]Marzo!D57+[9]Abril!D57+[9]Mayo!D58+[9]Junio!D57+[9]Julio!D57+[9]Agosto!D58+[9]Septiembre!D57+[9]Octubre!D58+[9]Noviembre!D58+[9]Diciembre!D58</f>
        <v>20197</v>
      </c>
      <c r="E11" s="90">
        <f>+[9]Enero!E57+[9]Febrero!E57+[9]Marzo!E57+[9]Abril!E57+[9]Mayo!E58+[9]Junio!E57+[9]Julio!E57+[9]Agosto!E58+[9]Septiembre!E57+[9]Octubre!E58+[9]Noviembre!E58+[9]Diciembre!E58</f>
        <v>18709</v>
      </c>
      <c r="F11" s="90">
        <f>+[9]Enero!F57+[9]Febrero!F57+[9]Marzo!F57+[9]Abril!F57+[9]Mayo!F58+[9]Junio!F57+[9]Julio!F57+[9]Agosto!F58+[9]Septiembre!F57+[9]Octubre!F58+[9]Noviembre!F58+[9]Diciembre!F58</f>
        <v>40353</v>
      </c>
      <c r="G11" s="90">
        <f>+[9]Enero!G57+[9]Febrero!G57+[9]Marzo!G57+[9]Abril!G57+[9]Mayo!G58+[9]Junio!G57+[9]Julio!G57+[9]Agosto!G58+[9]Septiembre!G57+[9]Octubre!G58+[9]Noviembre!G58+[9]Diciembre!G58</f>
        <v>41134</v>
      </c>
      <c r="H11" s="90">
        <f>+[9]Enero!H57+[9]Febrero!H57+[9]Marzo!H57+[9]Abril!H57+[9]Mayo!H58+[9]Junio!H57+[9]Julio!H57+[9]Agosto!H58+[9]Septiembre!H57+[9]Octubre!H58+[9]Noviembre!H58+[9]Diciembre!H58</f>
        <v>192263</v>
      </c>
      <c r="I11" s="90">
        <f>+[9]Enero!I57+[9]Febrero!I57+[9]Marzo!I57+[9]Abril!I57+[9]Mayo!I58+[9]Junio!I57+[9]Julio!I57+[9]Agosto!I58+[9]Septiembre!I57+[9]Octubre!I58+[9]Noviembre!I58+[9]Diciembre!I58</f>
        <v>20981</v>
      </c>
      <c r="J11" s="90">
        <f t="shared" ref="J11:J43" si="0">SUM(B11:I11)</f>
        <v>380408</v>
      </c>
    </row>
    <row r="12" spans="1:10" ht="20.100000000000001" customHeight="1" x14ac:dyDescent="0.3">
      <c r="A12" s="91" t="s">
        <v>102</v>
      </c>
      <c r="B12" s="90">
        <f>+[9]Enero!B58+[9]Febrero!B58+[9]Marzo!B58+[9]Abril!B58+[9]Mayo!B59+[9]Junio!B58+[9]Julio!B58+[9]Agosto!B59+[9]Septiembre!B58+[9]Octubre!B59+[9]Noviembre!B59+[9]Diciembre!B59</f>
        <v>0</v>
      </c>
      <c r="C12" s="90">
        <f>+[9]Enero!C58+[9]Febrero!C58+[9]Marzo!C58+[9]Abril!C58+[9]Mayo!C59+[9]Junio!C58+[9]Julio!C58+[9]Agosto!C59+[9]Septiembre!C58+[9]Octubre!C59+[9]Noviembre!C59+[9]Diciembre!C59</f>
        <v>0</v>
      </c>
      <c r="D12" s="90">
        <f>+[9]Enero!D58+[9]Febrero!D58+[9]Marzo!D58+[9]Abril!D58+[9]Mayo!D59+[9]Junio!D58+[9]Julio!D58+[9]Agosto!D59+[9]Septiembre!D58+[9]Octubre!D59+[9]Noviembre!D59+[9]Diciembre!D59</f>
        <v>495</v>
      </c>
      <c r="E12" s="90">
        <f>+[9]Enero!E58+[9]Febrero!E58+[9]Marzo!E58+[9]Abril!E58+[9]Mayo!E59+[9]Junio!E58+[9]Julio!E58+[9]Agosto!E59+[9]Septiembre!E58+[9]Octubre!E59+[9]Noviembre!E59+[9]Diciembre!E59</f>
        <v>0</v>
      </c>
      <c r="F12" s="90">
        <f>+[9]Enero!F58+[9]Febrero!F58+[9]Marzo!F58+[9]Abril!F58+[9]Mayo!F59+[9]Junio!F58+[9]Julio!F58+[9]Agosto!F59+[9]Septiembre!F58+[9]Octubre!F59+[9]Noviembre!F59+[9]Diciembre!F59</f>
        <v>0</v>
      </c>
      <c r="G12" s="90">
        <f>+[9]Enero!G58+[9]Febrero!G58+[9]Marzo!G58+[9]Abril!G58+[9]Mayo!G59+[9]Junio!G58+[9]Julio!G58+[9]Agosto!G59+[9]Septiembre!G58+[9]Octubre!G59+[9]Noviembre!G59+[9]Diciembre!G59</f>
        <v>4795</v>
      </c>
      <c r="H12" s="90">
        <f>+[9]Enero!H58+[9]Febrero!H58+[9]Marzo!H58+[9]Abril!H58+[9]Mayo!H59+[9]Junio!H58+[9]Julio!H58+[9]Agosto!H59+[9]Septiembre!H58+[9]Octubre!H59+[9]Noviembre!H59+[9]Diciembre!H59</f>
        <v>0</v>
      </c>
      <c r="I12" s="90">
        <f>+[9]Enero!I58+[9]Febrero!I58+[9]Marzo!I58+[9]Abril!I58+[9]Mayo!I59+[9]Junio!I58+[9]Julio!I58+[9]Agosto!I59+[9]Septiembre!I58+[9]Octubre!I59+[9]Noviembre!I59+[9]Diciembre!I59</f>
        <v>1237</v>
      </c>
      <c r="J12" s="90">
        <f t="shared" si="0"/>
        <v>6527</v>
      </c>
    </row>
    <row r="13" spans="1:10" ht="20.100000000000001" customHeight="1" x14ac:dyDescent="0.3">
      <c r="A13" s="91" t="s">
        <v>103</v>
      </c>
      <c r="B13" s="90">
        <f>+[9]Enero!B59+[9]Febrero!B59+[9]Marzo!B59+[9]Abril!B59+[9]Mayo!B60+[9]Junio!B59+[9]Julio!B59+[9]Agosto!B60+[9]Septiembre!B59+[9]Octubre!B60+[9]Noviembre!B60+[9]Diciembre!B60</f>
        <v>18129</v>
      </c>
      <c r="C13" s="90">
        <f>+[9]Enero!C59+[9]Febrero!C59+[9]Marzo!C59+[9]Abril!C59+[9]Mayo!C60+[9]Junio!C59+[9]Julio!C59+[9]Agosto!C60+[9]Septiembre!C59+[9]Octubre!C60+[9]Noviembre!C60+[9]Diciembre!C60</f>
        <v>861474</v>
      </c>
      <c r="D13" s="90">
        <f>+[9]Enero!D59+[9]Febrero!D59+[9]Marzo!D59+[9]Abril!D59+[9]Mayo!D60+[9]Junio!D59+[9]Julio!D59+[9]Agosto!D60+[9]Septiembre!D59+[9]Octubre!D60+[9]Noviembre!D60+[9]Diciembre!D60</f>
        <v>4520</v>
      </c>
      <c r="E13" s="90">
        <f>+[9]Enero!E59+[9]Febrero!E59+[9]Marzo!E59+[9]Abril!E59+[9]Mayo!E60+[9]Junio!E59+[9]Julio!E59+[9]Agosto!E60+[9]Septiembre!E59+[9]Octubre!E60+[9]Noviembre!E60+[9]Diciembre!E60</f>
        <v>13386</v>
      </c>
      <c r="F13" s="90">
        <f>+[9]Enero!F59+[9]Febrero!F59+[9]Marzo!F59+[9]Abril!F59+[9]Mayo!F60+[9]Junio!F59+[9]Julio!F59+[9]Agosto!F60+[9]Septiembre!F59+[9]Octubre!F60+[9]Noviembre!F60+[9]Diciembre!F60</f>
        <v>103371</v>
      </c>
      <c r="G13" s="90">
        <f>+[9]Enero!G59+[9]Febrero!G59+[9]Marzo!G59+[9]Abril!G59+[9]Mayo!G60+[9]Junio!G59+[9]Julio!G59+[9]Agosto!G60+[9]Septiembre!G59+[9]Octubre!G60+[9]Noviembre!G60+[9]Diciembre!G60</f>
        <v>50648</v>
      </c>
      <c r="H13" s="90">
        <f>+[9]Enero!H59+[9]Febrero!H59+[9]Marzo!H59+[9]Abril!H59+[9]Mayo!H60+[9]Junio!H59+[9]Julio!H59+[9]Agosto!H60+[9]Septiembre!H59+[9]Octubre!H60+[9]Noviembre!H60+[9]Diciembre!H60</f>
        <v>7657</v>
      </c>
      <c r="I13" s="90">
        <f>+[9]Enero!I59+[9]Febrero!I59+[9]Marzo!I59+[9]Abril!I59+[9]Mayo!I60+[9]Junio!I59+[9]Julio!I59+[9]Agosto!I60+[9]Septiembre!I59+[9]Octubre!I60+[9]Noviembre!I60+[9]Diciembre!I60</f>
        <v>356857</v>
      </c>
      <c r="J13" s="90">
        <f>SUM(B13:I13)</f>
        <v>1416042</v>
      </c>
    </row>
    <row r="14" spans="1:10" ht="20.100000000000001" customHeight="1" x14ac:dyDescent="0.3">
      <c r="A14" s="91" t="s">
        <v>104</v>
      </c>
      <c r="B14" s="90">
        <f>+[9]Enero!B60+[9]Febrero!B60+[9]Marzo!B60+[9]Abril!B60+[9]Mayo!B61+[9]Junio!B60+[9]Julio!B60+[9]Agosto!B61+[9]Septiembre!B60+[9]Octubre!B61+[9]Noviembre!B61+[9]Diciembre!B61</f>
        <v>0</v>
      </c>
      <c r="C14" s="90">
        <f>+[9]Enero!C60+[9]Febrero!C60+[9]Marzo!C60+[9]Abril!C60+[9]Mayo!C61+[9]Junio!C60+[9]Julio!C60+[9]Agosto!C61+[9]Septiembre!C60+[9]Octubre!C61+[9]Noviembre!C61+[9]Diciembre!C61</f>
        <v>375</v>
      </c>
      <c r="D14" s="90">
        <f>+[9]Enero!D60+[9]Febrero!D60+[9]Marzo!D60+[9]Abril!D60+[9]Mayo!D61+[9]Junio!D60+[9]Julio!D60+[9]Agosto!D61+[9]Septiembre!D60+[9]Octubre!D61+[9]Noviembre!D61+[9]Diciembre!D61</f>
        <v>5140</v>
      </c>
      <c r="E14" s="90">
        <f>+[9]Enero!E60+[9]Febrero!E60+[9]Marzo!E60+[9]Abril!E60+[9]Mayo!E61+[9]Junio!E60+[9]Julio!E60+[9]Agosto!E61+[9]Septiembre!E60+[9]Octubre!E61+[9]Noviembre!E61+[9]Diciembre!E61</f>
        <v>0</v>
      </c>
      <c r="F14" s="90">
        <f>+[9]Enero!F60+[9]Febrero!F60+[9]Marzo!F60+[9]Abril!F60+[9]Mayo!F61+[9]Junio!F60+[9]Julio!F60+[9]Agosto!F61+[9]Septiembre!F60+[9]Octubre!F61+[9]Noviembre!F61+[9]Diciembre!F61</f>
        <v>30</v>
      </c>
      <c r="G14" s="90">
        <f>+[9]Enero!G60+[9]Febrero!G60+[9]Marzo!G60+[9]Abril!G60+[9]Mayo!G61+[9]Junio!G60+[9]Julio!G60+[9]Agosto!G61+[9]Septiembre!G60+[9]Octubre!G61+[9]Noviembre!G61+[9]Diciembre!G61</f>
        <v>83</v>
      </c>
      <c r="H14" s="90">
        <f>+[9]Enero!H60+[9]Febrero!H60+[9]Marzo!H60+[9]Abril!H60+[9]Mayo!H61+[9]Junio!H60+[9]Julio!H60+[9]Agosto!H61+[9]Septiembre!H60+[9]Octubre!H61+[9]Noviembre!H61+[9]Diciembre!H61</f>
        <v>39170</v>
      </c>
      <c r="I14" s="90">
        <f>+[9]Enero!I60+[9]Febrero!I60+[9]Marzo!I60+[9]Abril!I60+[9]Mayo!I61+[9]Junio!I60+[9]Julio!I60+[9]Agosto!I61+[9]Septiembre!I60+[9]Octubre!I61+[9]Noviembre!I61+[9]Diciembre!I61</f>
        <v>4051</v>
      </c>
      <c r="J14" s="90">
        <f t="shared" si="0"/>
        <v>48849</v>
      </c>
    </row>
    <row r="15" spans="1:10" ht="20.100000000000001" customHeight="1" x14ac:dyDescent="0.3">
      <c r="A15" s="91" t="s">
        <v>105</v>
      </c>
      <c r="B15" s="90">
        <f>+[9]Enero!B61+[9]Febrero!B61+[9]Marzo!B61+[9]Abril!B61+[9]Mayo!B62+[9]Junio!B61+[9]Julio!B61+[9]Agosto!B62+[9]Septiembre!B61+[9]Octubre!B62+[9]Noviembre!B62+[9]Diciembre!B62</f>
        <v>6652</v>
      </c>
      <c r="C15" s="90">
        <f>+[9]Enero!C61+[9]Febrero!C61+[9]Marzo!C61+[9]Abril!C61+[9]Mayo!C62+[9]Junio!C61+[9]Julio!C61+[9]Agosto!C62+[9]Septiembre!C61+[9]Octubre!C62+[9]Noviembre!C62+[9]Diciembre!C62</f>
        <v>3878</v>
      </c>
      <c r="D15" s="90">
        <f>+[9]Enero!D61+[9]Febrero!D61+[9]Marzo!D61+[9]Abril!D61+[9]Mayo!D62+[9]Junio!D61+[9]Julio!D61+[9]Agosto!D62+[9]Septiembre!D61+[9]Octubre!D62+[9]Noviembre!D62+[9]Diciembre!D62</f>
        <v>9884</v>
      </c>
      <c r="E15" s="90">
        <f>+[9]Enero!E61+[9]Febrero!E61+[9]Marzo!E61+[9]Abril!E61+[9]Mayo!E62+[9]Junio!E61+[9]Julio!E61+[9]Agosto!E62+[9]Septiembre!E61+[9]Octubre!E62+[9]Noviembre!E62+[9]Diciembre!E62</f>
        <v>18221</v>
      </c>
      <c r="F15" s="90">
        <f>+[9]Enero!F61+[9]Febrero!F61+[9]Marzo!F61+[9]Abril!F61+[9]Mayo!F62+[9]Junio!F61+[9]Julio!F61+[9]Agosto!F62+[9]Septiembre!F61+[9]Octubre!F62+[9]Noviembre!F62+[9]Diciembre!F62</f>
        <v>23091</v>
      </c>
      <c r="G15" s="90">
        <f>+[9]Enero!G61+[9]Febrero!G61+[9]Marzo!G61+[9]Abril!G61+[9]Mayo!G62+[9]Junio!G61+[9]Julio!G61+[9]Agosto!G62+[9]Septiembre!G61+[9]Octubre!G62+[9]Noviembre!G62+[9]Diciembre!G62</f>
        <v>11265</v>
      </c>
      <c r="H15" s="90">
        <f>+[9]Enero!H61+[9]Febrero!H61+[9]Marzo!H61+[9]Abril!H61+[9]Mayo!H62+[9]Junio!H61+[9]Julio!H61+[9]Agosto!H62+[9]Septiembre!H61+[9]Octubre!H62+[9]Noviembre!H62+[9]Diciembre!H62</f>
        <v>215164</v>
      </c>
      <c r="I15" s="90">
        <f>+[9]Enero!I61+[9]Febrero!I61+[9]Marzo!I61+[9]Abril!I61+[9]Mayo!I62+[9]Junio!I61+[9]Julio!I61+[9]Agosto!I62+[9]Septiembre!I61+[9]Octubre!I62+[9]Noviembre!I62+[9]Diciembre!I62</f>
        <v>34021</v>
      </c>
      <c r="J15" s="90">
        <f t="shared" si="0"/>
        <v>322176</v>
      </c>
    </row>
    <row r="16" spans="1:10" ht="20.100000000000001" customHeight="1" x14ac:dyDescent="0.3">
      <c r="A16" s="91" t="s">
        <v>106</v>
      </c>
      <c r="B16" s="90">
        <f>+[9]Enero!B62+[9]Febrero!B62+[9]Marzo!B62+[9]Abril!B62+[9]Mayo!B63+[9]Junio!B62+[9]Julio!B62+[9]Agosto!B63+[9]Septiembre!B62+[9]Octubre!B63+[9]Noviembre!B63+[9]Diciembre!B63</f>
        <v>1414</v>
      </c>
      <c r="C16" s="90">
        <f>+[9]Enero!C62+[9]Febrero!C62+[9]Marzo!C62+[9]Abril!C62+[9]Mayo!C63+[9]Junio!C62+[9]Julio!C62+[9]Agosto!C63+[9]Septiembre!C62+[9]Octubre!C63+[9]Noviembre!C63+[9]Diciembre!C63</f>
        <v>3230</v>
      </c>
      <c r="D16" s="90">
        <f>+[9]Enero!D62+[9]Febrero!D62+[9]Marzo!D62+[9]Abril!D62+[9]Mayo!D63+[9]Junio!D62+[9]Julio!D62+[9]Agosto!D63+[9]Septiembre!D62+[9]Octubre!D63+[9]Noviembre!D63+[9]Diciembre!D63</f>
        <v>7237</v>
      </c>
      <c r="E16" s="90">
        <f>+[9]Enero!E62+[9]Febrero!E62+[9]Marzo!E62+[9]Abril!E62+[9]Mayo!E63+[9]Junio!E62+[9]Julio!E62+[9]Agosto!E63+[9]Septiembre!E62+[9]Octubre!E63+[9]Noviembre!E63+[9]Diciembre!E63</f>
        <v>504</v>
      </c>
      <c r="F16" s="90">
        <f>+[9]Enero!F62+[9]Febrero!F62+[9]Marzo!F62+[9]Abril!F62+[9]Mayo!F63+[9]Junio!F62+[9]Julio!F62+[9]Agosto!F63+[9]Septiembre!F62+[9]Octubre!F63+[9]Noviembre!F63+[9]Diciembre!F63</f>
        <v>4355</v>
      </c>
      <c r="G16" s="90">
        <f>+[9]Enero!G62+[9]Febrero!G62+[9]Marzo!G62+[9]Abril!G62+[9]Mayo!G63+[9]Junio!G62+[9]Julio!G62+[9]Agosto!G63+[9]Septiembre!G62+[9]Octubre!G63+[9]Noviembre!G63+[9]Diciembre!G63</f>
        <v>77114</v>
      </c>
      <c r="H16" s="90">
        <f>+[9]Enero!H62+[9]Febrero!H62+[9]Marzo!H62+[9]Abril!H62+[9]Mayo!H63+[9]Junio!H62+[9]Julio!H62+[9]Agosto!H63+[9]Septiembre!H62+[9]Octubre!H63+[9]Noviembre!H63+[9]Diciembre!H63</f>
        <v>111314</v>
      </c>
      <c r="I16" s="90">
        <f>+[9]Enero!I62+[9]Febrero!I62+[9]Marzo!I62+[9]Abril!I62+[9]Mayo!I63+[9]Junio!I62+[9]Julio!I62+[9]Agosto!I63+[9]Septiembre!I62+[9]Octubre!I63+[9]Noviembre!I63+[9]Diciembre!I63</f>
        <v>4618</v>
      </c>
      <c r="J16" s="90">
        <f t="shared" si="0"/>
        <v>209786</v>
      </c>
    </row>
    <row r="17" spans="1:10" ht="20.100000000000001" customHeight="1" x14ac:dyDescent="0.3">
      <c r="A17" s="91" t="s">
        <v>107</v>
      </c>
      <c r="B17" s="90">
        <f>+[9]Enero!B63+[9]Febrero!B63+[9]Marzo!B63+[9]Abril!B63+[9]Mayo!B64+[9]Junio!B63+[9]Julio!B63+[9]Agosto!B64+[9]Septiembre!B63+[9]Octubre!B64+[9]Noviembre!B64+[9]Diciembre!B64</f>
        <v>393</v>
      </c>
      <c r="C17" s="90">
        <f>+[9]Enero!C63+[9]Febrero!C63+[9]Marzo!C63+[9]Abril!C63+[9]Mayo!C64+[9]Junio!C63+[9]Julio!C63+[9]Agosto!C64+[9]Septiembre!C63+[9]Octubre!C64+[9]Noviembre!C64+[9]Diciembre!C64</f>
        <v>10</v>
      </c>
      <c r="D17" s="90">
        <f>+[9]Enero!D63+[9]Febrero!D63+[9]Marzo!D63+[9]Abril!D63+[9]Mayo!D64+[9]Junio!D63+[9]Julio!D63+[9]Agosto!D64+[9]Septiembre!D63+[9]Octubre!D64+[9]Noviembre!D64+[9]Diciembre!D64</f>
        <v>0</v>
      </c>
      <c r="E17" s="90">
        <f>+[9]Enero!E63+[9]Febrero!E63+[9]Marzo!E63+[9]Abril!E63+[9]Mayo!E64+[9]Junio!E63+[9]Julio!E63+[9]Agosto!E64+[9]Septiembre!E63+[9]Octubre!E64+[9]Noviembre!E64+[9]Diciembre!E64</f>
        <v>0</v>
      </c>
      <c r="F17" s="90">
        <f>+[9]Enero!F63+[9]Febrero!F63+[9]Marzo!F63+[9]Abril!F63+[9]Mayo!F64+[9]Junio!F63+[9]Julio!F63+[9]Agosto!F64+[9]Septiembre!F63+[9]Octubre!F64+[9]Noviembre!F64+[9]Diciembre!F64</f>
        <v>263</v>
      </c>
      <c r="G17" s="90">
        <f>+[9]Enero!G63+[9]Febrero!G63+[9]Marzo!G63+[9]Abril!G63+[9]Mayo!G64+[9]Junio!G63+[9]Julio!G63+[9]Agosto!G64+[9]Septiembre!G63+[9]Octubre!G64+[9]Noviembre!G64+[9]Diciembre!G64</f>
        <v>2297</v>
      </c>
      <c r="H17" s="90">
        <f>+[9]Enero!H63+[9]Febrero!H63+[9]Marzo!H63+[9]Abril!H63+[9]Mayo!H64+[9]Junio!H63+[9]Julio!H63+[9]Agosto!H64+[9]Septiembre!H63+[9]Octubre!H64+[9]Noviembre!H64+[9]Diciembre!H64</f>
        <v>1615</v>
      </c>
      <c r="I17" s="90">
        <f>+[9]Enero!I63+[9]Febrero!I63+[9]Marzo!I63+[9]Abril!I63+[9]Mayo!I64+[9]Junio!I63+[9]Julio!I63+[9]Agosto!I64+[9]Septiembre!I63+[9]Octubre!I64+[9]Noviembre!I64+[9]Diciembre!I64</f>
        <v>0</v>
      </c>
      <c r="J17" s="90">
        <f t="shared" si="0"/>
        <v>4578</v>
      </c>
    </row>
    <row r="18" spans="1:10" ht="20.100000000000001" customHeight="1" x14ac:dyDescent="0.3">
      <c r="A18" s="91" t="s">
        <v>108</v>
      </c>
      <c r="B18" s="90">
        <f>+[9]Enero!B64+[9]Febrero!B64+[9]Marzo!B64+[9]Abril!B64+[9]Mayo!B65+[9]Junio!B64+[9]Julio!B64+[9]Agosto!B65+[9]Septiembre!B64+[9]Octubre!B65+[9]Noviembre!B65+[9]Diciembre!B65</f>
        <v>23283</v>
      </c>
      <c r="C18" s="90">
        <f>+[9]Enero!C64+[9]Febrero!C64+[9]Marzo!C64+[9]Abril!C64+[9]Mayo!C65+[9]Junio!C64+[9]Julio!C64+[9]Agosto!C65+[9]Septiembre!C64+[9]Octubre!C65+[9]Noviembre!C65+[9]Diciembre!C65</f>
        <v>19373</v>
      </c>
      <c r="D18" s="90">
        <f>+[9]Enero!D64+[9]Febrero!D64+[9]Marzo!D64+[9]Abril!D64+[9]Mayo!D65+[9]Junio!D64+[9]Julio!D64+[9]Agosto!D65+[9]Septiembre!D64+[9]Octubre!D65+[9]Noviembre!D65+[9]Diciembre!D65</f>
        <v>30626</v>
      </c>
      <c r="E18" s="90">
        <f>+[9]Enero!E64+[9]Febrero!E64+[9]Marzo!E64+[9]Abril!E64+[9]Mayo!E65+[9]Junio!E64+[9]Julio!E64+[9]Agosto!E65+[9]Septiembre!E64+[9]Octubre!E65+[9]Noviembre!E65+[9]Diciembre!E65</f>
        <v>3314</v>
      </c>
      <c r="F18" s="90">
        <f>+[9]Enero!F64+[9]Febrero!F64+[9]Marzo!F64+[9]Abril!F64+[9]Mayo!F65+[9]Junio!F64+[9]Julio!F64+[9]Agosto!F65+[9]Septiembre!F64+[9]Octubre!F65+[9]Noviembre!F65+[9]Diciembre!F65</f>
        <v>37429</v>
      </c>
      <c r="G18" s="90">
        <f>+[9]Enero!G64+[9]Febrero!G64+[9]Marzo!G64+[9]Abril!G64+[9]Mayo!G65+[9]Junio!G64+[9]Julio!G64+[9]Agosto!G65+[9]Septiembre!G64+[9]Octubre!G65+[9]Noviembre!G65+[9]Diciembre!G65</f>
        <v>158239</v>
      </c>
      <c r="H18" s="90">
        <f>+[9]Enero!H64+[9]Febrero!H64+[9]Marzo!H64+[9]Abril!H64+[9]Mayo!H65+[9]Junio!H64+[9]Julio!H64+[9]Agosto!H65+[9]Septiembre!H64+[9]Octubre!H65+[9]Noviembre!H65+[9]Diciembre!H65</f>
        <v>111271</v>
      </c>
      <c r="I18" s="90">
        <f>+[9]Enero!I64+[9]Febrero!I64+[9]Marzo!I64+[9]Abril!I64+[9]Mayo!I65+[9]Junio!I64+[9]Julio!I64+[9]Agosto!I65+[9]Septiembre!I64+[9]Octubre!I65+[9]Noviembre!I65+[9]Diciembre!I65</f>
        <v>10492</v>
      </c>
      <c r="J18" s="90">
        <f t="shared" si="0"/>
        <v>394027</v>
      </c>
    </row>
    <row r="19" spans="1:10" ht="20.100000000000001" customHeight="1" x14ac:dyDescent="0.3">
      <c r="A19" s="91" t="s">
        <v>109</v>
      </c>
      <c r="B19" s="90">
        <f>+[9]Enero!B65+[9]Febrero!B65+[9]Marzo!B65+[9]Abril!B65+[9]Mayo!B66+[9]Junio!B65+[9]Julio!B65+[9]Agosto!B66+[9]Septiembre!B65+[9]Octubre!B66+[9]Noviembre!B66+[9]Diciembre!B66</f>
        <v>9493</v>
      </c>
      <c r="C19" s="90">
        <f>+[9]Enero!C65+[9]Febrero!C65+[9]Marzo!C65+[9]Abril!C65+[9]Mayo!C66+[9]Junio!C65+[9]Julio!C65+[9]Agosto!C66+[9]Septiembre!C65+[9]Octubre!C66+[9]Noviembre!C66+[9]Diciembre!C66</f>
        <v>9242</v>
      </c>
      <c r="D19" s="90">
        <f>+[9]Enero!D65+[9]Febrero!D65+[9]Marzo!D65+[9]Abril!D65+[9]Mayo!D66+[9]Junio!D65+[9]Julio!D65+[9]Agosto!D66+[9]Septiembre!D65+[9]Octubre!D66+[9]Noviembre!D66+[9]Diciembre!D66</f>
        <v>2868</v>
      </c>
      <c r="E19" s="90">
        <f>+[9]Enero!E65+[9]Febrero!E65+[9]Marzo!E65+[9]Abril!E65+[9]Mayo!E66+[9]Junio!E65+[9]Julio!E65+[9]Agosto!E66+[9]Septiembre!E65+[9]Octubre!E66+[9]Noviembre!E66+[9]Diciembre!E66</f>
        <v>20649</v>
      </c>
      <c r="F19" s="90">
        <f>+[9]Enero!F65+[9]Febrero!F65+[9]Marzo!F65+[9]Abril!F65+[9]Mayo!F66+[9]Junio!F65+[9]Julio!F65+[9]Agosto!F66+[9]Septiembre!F65+[9]Octubre!F66+[9]Noviembre!F66+[9]Diciembre!F66</f>
        <v>11327</v>
      </c>
      <c r="G19" s="90">
        <f>+[9]Enero!G65+[9]Febrero!G65+[9]Marzo!G65+[9]Abril!G65+[9]Mayo!G66+[9]Junio!G65+[9]Julio!G65+[9]Agosto!G66+[9]Septiembre!G65+[9]Octubre!G66+[9]Noviembre!G66+[9]Diciembre!G66</f>
        <v>3475</v>
      </c>
      <c r="H19" s="90">
        <f>+[9]Enero!H65+[9]Febrero!H65+[9]Marzo!H65+[9]Abril!H65+[9]Mayo!H66+[9]Junio!H65+[9]Julio!H65+[9]Agosto!H66+[9]Septiembre!H65+[9]Octubre!H66+[9]Noviembre!H66+[9]Diciembre!H66</f>
        <v>34211</v>
      </c>
      <c r="I19" s="90">
        <f>+[9]Enero!I65+[9]Febrero!I65+[9]Marzo!I65+[9]Abril!I65+[9]Mayo!I66+[9]Junio!I65+[9]Julio!I65+[9]Agosto!I66+[9]Septiembre!I65+[9]Octubre!I66+[9]Noviembre!I66+[9]Diciembre!I66</f>
        <v>5498</v>
      </c>
      <c r="J19" s="90">
        <f t="shared" si="0"/>
        <v>96763</v>
      </c>
    </row>
    <row r="20" spans="1:10" ht="20.100000000000001" customHeight="1" x14ac:dyDescent="0.3">
      <c r="A20" s="91" t="s">
        <v>110</v>
      </c>
      <c r="B20" s="90">
        <f>+[9]Enero!B66+[9]Febrero!B66+[9]Marzo!B66+[9]Abril!B66+[9]Mayo!B67+[9]Junio!B66+[9]Julio!B66+[9]Agosto!B67+[9]Septiembre!B66+[9]Octubre!B67+[9]Noviembre!B67+[9]Diciembre!B67</f>
        <v>102</v>
      </c>
      <c r="C20" s="90">
        <f>+[9]Enero!C66+[9]Febrero!C66+[9]Marzo!C66+[9]Abril!C66+[9]Mayo!C67+[9]Junio!C66+[9]Julio!C66+[9]Agosto!C67+[9]Septiembre!C66+[9]Octubre!C67+[9]Noviembre!C67+[9]Diciembre!C67</f>
        <v>21101</v>
      </c>
      <c r="D20" s="90">
        <f>+[9]Enero!D66+[9]Febrero!D66+[9]Marzo!D66+[9]Abril!D66+[9]Mayo!D67+[9]Junio!D66+[9]Julio!D66+[9]Agosto!D67+[9]Septiembre!D66+[9]Octubre!D67+[9]Noviembre!D67+[9]Diciembre!D67</f>
        <v>217</v>
      </c>
      <c r="E20" s="90">
        <f>+[9]Enero!E66+[9]Febrero!E66+[9]Marzo!E66+[9]Abril!E66+[9]Mayo!E67+[9]Junio!E66+[9]Julio!E66+[9]Agosto!E67+[9]Septiembre!E66+[9]Octubre!E67+[9]Noviembre!E67+[9]Diciembre!E67</f>
        <v>352</v>
      </c>
      <c r="F20" s="90">
        <f>+[9]Enero!F66+[9]Febrero!F66+[9]Marzo!F66+[9]Abril!F66+[9]Mayo!F67+[9]Junio!F66+[9]Julio!F66+[9]Agosto!F67+[9]Septiembre!F66+[9]Octubre!F67+[9]Noviembre!F67+[9]Diciembre!F67</f>
        <v>20999</v>
      </c>
      <c r="G20" s="90">
        <f>+[9]Enero!G66+[9]Febrero!G66+[9]Marzo!G66+[9]Abril!G66+[9]Mayo!G67+[9]Junio!G66+[9]Julio!G66+[9]Agosto!G67+[9]Septiembre!G66+[9]Octubre!G67+[9]Noviembre!G67+[9]Diciembre!G67</f>
        <v>5124</v>
      </c>
      <c r="H20" s="90">
        <f>+[9]Enero!H66+[9]Febrero!H66+[9]Marzo!H66+[9]Abril!H66+[9]Mayo!H67+[9]Junio!H66+[9]Julio!H66+[9]Agosto!H67+[9]Septiembre!H66+[9]Octubre!H67+[9]Noviembre!H67+[9]Diciembre!H67</f>
        <v>607</v>
      </c>
      <c r="I20" s="90">
        <f>+[9]Enero!I66+[9]Febrero!I66+[9]Marzo!I66+[9]Abril!I66+[9]Mayo!I67+[9]Junio!I66+[9]Julio!I66+[9]Agosto!I67+[9]Septiembre!I66+[9]Octubre!I67+[9]Noviembre!I67+[9]Diciembre!I67</f>
        <v>13832</v>
      </c>
      <c r="J20" s="90">
        <f t="shared" si="0"/>
        <v>62334</v>
      </c>
    </row>
    <row r="21" spans="1:10" ht="20.100000000000001" customHeight="1" x14ac:dyDescent="0.3">
      <c r="A21" s="91" t="s">
        <v>111</v>
      </c>
      <c r="B21" s="90">
        <f>+[9]Enero!B67+[9]Febrero!B67+[9]Marzo!B67+[9]Abril!B67+[9]Mayo!B68+[9]Junio!B67+[9]Julio!B67+[9]Agosto!B68+[9]Septiembre!B67+[9]Octubre!B68+[9]Noviembre!B68+[9]Diciembre!B68</f>
        <v>4</v>
      </c>
      <c r="C21" s="90">
        <f>+[9]Enero!C67+[9]Febrero!C67+[9]Marzo!C67+[9]Abril!C67+[9]Mayo!C68+[9]Junio!C67+[9]Julio!C67+[9]Agosto!C68+[9]Septiembre!C67+[9]Octubre!C68+[9]Noviembre!C68+[9]Diciembre!C68</f>
        <v>0</v>
      </c>
      <c r="D21" s="90">
        <f>+[9]Enero!D67+[9]Febrero!D67+[9]Marzo!D67+[9]Abril!D67+[9]Mayo!D68+[9]Junio!D67+[9]Julio!D67+[9]Agosto!D68+[9]Septiembre!D67+[9]Octubre!D68+[9]Noviembre!D68+[9]Diciembre!D68</f>
        <v>0</v>
      </c>
      <c r="E21" s="90">
        <f>+[9]Enero!E67+[9]Febrero!E67+[9]Marzo!E67+[9]Abril!E67+[9]Mayo!E68+[9]Junio!E67+[9]Julio!E67+[9]Agosto!E68+[9]Septiembre!E67+[9]Octubre!E68+[9]Noviembre!E68+[9]Diciembre!E68</f>
        <v>24802</v>
      </c>
      <c r="F21" s="90">
        <f>+[9]Enero!F67+[9]Febrero!F67+[9]Marzo!F67+[9]Abril!F67+[9]Mayo!F68+[9]Junio!F67+[9]Julio!F67+[9]Agosto!F68+[9]Septiembre!F67+[9]Octubre!F68+[9]Noviembre!F68+[9]Diciembre!F68</f>
        <v>3710</v>
      </c>
      <c r="G21" s="90">
        <f>+[9]Enero!G67+[9]Febrero!G67+[9]Marzo!G67+[9]Abril!G67+[9]Mayo!G68+[9]Junio!G67+[9]Julio!G67+[9]Agosto!G68+[9]Septiembre!G67+[9]Octubre!G68+[9]Noviembre!G68+[9]Diciembre!G68</f>
        <v>2340</v>
      </c>
      <c r="H21" s="90">
        <f>+[9]Enero!H67+[9]Febrero!H67+[9]Marzo!H67+[9]Abril!H67+[9]Mayo!H68+[9]Junio!H67+[9]Julio!H67+[9]Agosto!H68+[9]Septiembre!H67+[9]Octubre!H68+[9]Noviembre!H68+[9]Diciembre!H68</f>
        <v>614</v>
      </c>
      <c r="I21" s="90">
        <f>+[9]Enero!I67+[9]Febrero!I67+[9]Marzo!I67+[9]Abril!I67+[9]Mayo!I68+[9]Junio!I67+[9]Julio!I67+[9]Agosto!I68+[9]Septiembre!I67+[9]Octubre!I68+[9]Noviembre!I68+[9]Diciembre!I68</f>
        <v>0</v>
      </c>
      <c r="J21" s="90">
        <f t="shared" si="0"/>
        <v>31470</v>
      </c>
    </row>
    <row r="22" spans="1:10" ht="20.100000000000001" customHeight="1" x14ac:dyDescent="0.3">
      <c r="A22" s="91" t="s">
        <v>112</v>
      </c>
      <c r="B22" s="90">
        <f>+[9]Enero!B68+[9]Febrero!B68+[9]Marzo!B68+[9]Abril!B68+[9]Mayo!B69+[9]Junio!B68+[9]Julio!B68+[9]Agosto!B69+[9]Septiembre!B68+[9]Octubre!B69+[9]Noviembre!B69+[9]Diciembre!B69</f>
        <v>6416</v>
      </c>
      <c r="C22" s="90">
        <f>+[9]Enero!C68+[9]Febrero!C68+[9]Marzo!C68+[9]Abril!C68+[9]Mayo!C69+[9]Junio!C68+[9]Julio!C68+[9]Agosto!C69+[9]Septiembre!C68+[9]Octubre!C69+[9]Noviembre!C69+[9]Diciembre!C69</f>
        <v>13439</v>
      </c>
      <c r="D22" s="90">
        <f>+[9]Enero!D68+[9]Febrero!D68+[9]Marzo!D68+[9]Abril!D68+[9]Mayo!D69+[9]Junio!D68+[9]Julio!D68+[9]Agosto!D69+[9]Septiembre!D68+[9]Octubre!D69+[9]Noviembre!D69+[9]Diciembre!D69</f>
        <v>2743</v>
      </c>
      <c r="E22" s="90">
        <f>+[9]Enero!E68+[9]Febrero!E68+[9]Marzo!E68+[9]Abril!E68+[9]Mayo!E69+[9]Junio!E68+[9]Julio!E68+[9]Agosto!E69+[9]Septiembre!E68+[9]Octubre!E69+[9]Noviembre!E69+[9]Diciembre!E69</f>
        <v>7184</v>
      </c>
      <c r="F22" s="90">
        <f>+[9]Enero!F68+[9]Febrero!F68+[9]Marzo!F68+[9]Abril!F68+[9]Mayo!F69+[9]Junio!F68+[9]Julio!F68+[9]Agosto!F69+[9]Septiembre!F68+[9]Octubre!F69+[9]Noviembre!F69+[9]Diciembre!F69</f>
        <v>27458</v>
      </c>
      <c r="G22" s="90">
        <f>+[9]Enero!G68+[9]Febrero!G68+[9]Marzo!G68+[9]Abril!G68+[9]Mayo!G69+[9]Junio!G68+[9]Julio!G68+[9]Agosto!G69+[9]Septiembre!G68+[9]Octubre!G69+[9]Noviembre!G69+[9]Diciembre!G69</f>
        <v>7398</v>
      </c>
      <c r="H22" s="90">
        <f>+[9]Enero!H68+[9]Febrero!H68+[9]Marzo!H68+[9]Abril!H68+[9]Mayo!H69+[9]Junio!H68+[9]Julio!H68+[9]Agosto!H69+[9]Septiembre!H68+[9]Octubre!H69+[9]Noviembre!H69+[9]Diciembre!H69</f>
        <v>622</v>
      </c>
      <c r="I22" s="90">
        <f>+[9]Enero!I68+[9]Febrero!I68+[9]Marzo!I68+[9]Abril!I68+[9]Mayo!I69+[9]Junio!I68+[9]Julio!I68+[9]Agosto!I69+[9]Septiembre!I68+[9]Octubre!I69+[9]Noviembre!I69+[9]Diciembre!I69</f>
        <v>6208</v>
      </c>
      <c r="J22" s="90">
        <f t="shared" si="0"/>
        <v>71468</v>
      </c>
    </row>
    <row r="23" spans="1:10" ht="20.100000000000001" customHeight="1" x14ac:dyDescent="0.3">
      <c r="A23" s="91" t="s">
        <v>113</v>
      </c>
      <c r="B23" s="90">
        <f>+[9]Enero!B69+[9]Febrero!B69+[9]Marzo!B69+[9]Abril!B69+[9]Mayo!B70+[9]Junio!B69+[9]Julio!B69+[9]Agosto!B70+[9]Septiembre!B69+[9]Octubre!B70+[9]Noviembre!B70+[9]Diciembre!B70</f>
        <v>38850</v>
      </c>
      <c r="C23" s="90">
        <f>+[9]Enero!C69+[9]Febrero!C69+[9]Marzo!C69+[9]Abril!C69+[9]Mayo!C70+[9]Junio!C69+[9]Julio!C69+[9]Agosto!C70+[9]Septiembre!C69+[9]Octubre!C70+[9]Noviembre!C70+[9]Diciembre!C70</f>
        <v>34450</v>
      </c>
      <c r="D23" s="90">
        <f>+[9]Enero!D69+[9]Febrero!D69+[9]Marzo!D69+[9]Abril!D69+[9]Mayo!D70+[9]Junio!D69+[9]Julio!D69+[9]Agosto!D70+[9]Septiembre!D69+[9]Octubre!D70+[9]Noviembre!D70+[9]Diciembre!D70</f>
        <v>44131</v>
      </c>
      <c r="E23" s="90">
        <f>+[9]Enero!E69+[9]Febrero!E69+[9]Marzo!E69+[9]Abril!E69+[9]Mayo!E70+[9]Junio!E69+[9]Julio!E69+[9]Agosto!E70+[9]Septiembre!E69+[9]Octubre!E70+[9]Noviembre!E70+[9]Diciembre!E70</f>
        <v>84713</v>
      </c>
      <c r="F23" s="90">
        <f>+[9]Enero!F69+[9]Febrero!F69+[9]Marzo!F69+[9]Abril!F69+[9]Mayo!F70+[9]Junio!F69+[9]Julio!F69+[9]Agosto!F70+[9]Septiembre!F69+[9]Octubre!F70+[9]Noviembre!F70+[9]Diciembre!F70</f>
        <v>48101</v>
      </c>
      <c r="G23" s="90">
        <f>+[9]Enero!G69+[9]Febrero!G69+[9]Marzo!G69+[9]Abril!G69+[9]Mayo!G70+[9]Junio!G69+[9]Julio!G69+[9]Agosto!G70+[9]Septiembre!G69+[9]Octubre!G70+[9]Noviembre!G70+[9]Diciembre!G70</f>
        <v>10886</v>
      </c>
      <c r="H23" s="90">
        <f>+[9]Enero!H69+[9]Febrero!H69+[9]Marzo!H69+[9]Abril!H69+[9]Mayo!H70+[9]Junio!H69+[9]Julio!H69+[9]Agosto!H70+[9]Septiembre!H69+[9]Octubre!H70+[9]Noviembre!H70+[9]Diciembre!H70</f>
        <v>64081</v>
      </c>
      <c r="I23" s="90">
        <f>+[9]Enero!I69+[9]Febrero!I69+[9]Marzo!I69+[9]Abril!I69+[9]Mayo!I70+[9]Junio!I69+[9]Julio!I69+[9]Agosto!I70+[9]Septiembre!I69+[9]Octubre!I70+[9]Noviembre!I70+[9]Diciembre!I70</f>
        <v>16117</v>
      </c>
      <c r="J23" s="90">
        <f t="shared" si="0"/>
        <v>341329</v>
      </c>
    </row>
    <row r="24" spans="1:10" ht="20.100000000000001" customHeight="1" x14ac:dyDescent="0.3">
      <c r="A24" s="91" t="s">
        <v>114</v>
      </c>
      <c r="B24" s="90">
        <f>+[9]Enero!B70+[9]Febrero!B70+[9]Marzo!B70+[9]Abril!B70+[9]Mayo!B71+[9]Junio!B70+[9]Julio!B70+[9]Agosto!B71+[9]Septiembre!B70+[9]Octubre!B71+[9]Noviembre!B71+[9]Diciembre!B71</f>
        <v>16235</v>
      </c>
      <c r="C24" s="90">
        <f>+[9]Enero!C70+[9]Febrero!C70+[9]Marzo!C70+[9]Abril!C70+[9]Mayo!C71+[9]Junio!C70+[9]Julio!C70+[9]Agosto!C71+[9]Septiembre!C70+[9]Octubre!C71+[9]Noviembre!C71+[9]Diciembre!C71</f>
        <v>4330</v>
      </c>
      <c r="D24" s="90">
        <f>+[9]Enero!D70+[9]Febrero!D70+[9]Marzo!D70+[9]Abril!D70+[9]Mayo!D71+[9]Junio!D70+[9]Julio!D70+[9]Agosto!D71+[9]Septiembre!D70+[9]Octubre!D71+[9]Noviembre!D71+[9]Diciembre!D71</f>
        <v>51505</v>
      </c>
      <c r="E24" s="90">
        <f>+[9]Enero!E70+[9]Febrero!E70+[9]Marzo!E70+[9]Abril!E70+[9]Mayo!E71+[9]Junio!E70+[9]Julio!E70+[9]Agosto!E71+[9]Septiembre!E70+[9]Octubre!E71+[9]Noviembre!E71+[9]Diciembre!E71</f>
        <v>19005</v>
      </c>
      <c r="F24" s="90">
        <f>+[9]Enero!F70+[9]Febrero!F70+[9]Marzo!F70+[9]Abril!F70+[9]Mayo!F71+[9]Junio!F70+[9]Julio!F70+[9]Agosto!F71+[9]Septiembre!F70+[9]Octubre!F71+[9]Noviembre!F71+[9]Diciembre!F71</f>
        <v>10462</v>
      </c>
      <c r="G24" s="90">
        <f>+[9]Enero!G70+[9]Febrero!G70+[9]Marzo!G70+[9]Abril!G70+[9]Mayo!G71+[9]Junio!G70+[9]Julio!G70+[9]Agosto!G71+[9]Septiembre!G70+[9]Octubre!G71+[9]Noviembre!G71+[9]Diciembre!G71</f>
        <v>8295</v>
      </c>
      <c r="H24" s="90">
        <f>+[9]Enero!H70+[9]Febrero!H70+[9]Marzo!H70+[9]Abril!H70+[9]Mayo!H71+[9]Junio!H70+[9]Julio!H70+[9]Agosto!H71+[9]Septiembre!H70+[9]Octubre!H71+[9]Noviembre!H71+[9]Diciembre!H71</f>
        <v>5523</v>
      </c>
      <c r="I24" s="90">
        <f>+[9]Enero!I70+[9]Febrero!I70+[9]Marzo!I70+[9]Abril!I70+[9]Mayo!I71+[9]Junio!I70+[9]Julio!I70+[9]Agosto!I71+[9]Septiembre!I70+[9]Octubre!I71+[9]Noviembre!I71+[9]Diciembre!I71</f>
        <v>3820</v>
      </c>
      <c r="J24" s="90">
        <f t="shared" si="0"/>
        <v>119175</v>
      </c>
    </row>
    <row r="25" spans="1:10" ht="20.100000000000001" customHeight="1" x14ac:dyDescent="0.3">
      <c r="A25" s="91" t="s">
        <v>115</v>
      </c>
      <c r="B25" s="90">
        <f>+[9]Enero!B71+[9]Febrero!B71+[9]Marzo!B71+[9]Abril!B71+[9]Mayo!B72+[9]Junio!B71+[9]Julio!B71+[9]Agosto!B72+[9]Septiembre!B71+[9]Octubre!B72+[9]Noviembre!B72+[9]Diciembre!B72</f>
        <v>0</v>
      </c>
      <c r="C25" s="90">
        <f>+[9]Enero!C71+[9]Febrero!C71+[9]Marzo!C71+[9]Abril!C71+[9]Mayo!C72+[9]Junio!C71+[9]Julio!C71+[9]Agosto!C72+[9]Septiembre!C71+[9]Octubre!C72+[9]Noviembre!C72+[9]Diciembre!C72</f>
        <v>0</v>
      </c>
      <c r="D25" s="90">
        <f>+[9]Enero!D71+[9]Febrero!D71+[9]Marzo!D71+[9]Abril!D71+[9]Mayo!D72+[9]Junio!D71+[9]Julio!D71+[9]Agosto!D72+[9]Septiembre!D71+[9]Octubre!D72+[9]Noviembre!D72+[9]Diciembre!D72</f>
        <v>0</v>
      </c>
      <c r="E25" s="90">
        <f>+[9]Enero!E71+[9]Febrero!E71+[9]Marzo!E71+[9]Abril!E71+[9]Mayo!E72+[9]Junio!E71+[9]Julio!E71+[9]Agosto!E72+[9]Septiembre!E71+[9]Octubre!E72+[9]Noviembre!E72+[9]Diciembre!E72</f>
        <v>3145</v>
      </c>
      <c r="F25" s="90">
        <f>+[9]Enero!F71+[9]Febrero!F71+[9]Marzo!F71+[9]Abril!F71+[9]Mayo!F72+[9]Junio!F71+[9]Julio!F71+[9]Agosto!F72+[9]Septiembre!F71+[9]Octubre!F72+[9]Noviembre!F72+[9]Diciembre!F72</f>
        <v>20</v>
      </c>
      <c r="G25" s="90">
        <f>+[9]Enero!G71+[9]Febrero!G71+[9]Marzo!G71+[9]Abril!G71+[9]Mayo!G72+[9]Junio!G71+[9]Julio!G71+[9]Agosto!G72+[9]Septiembre!G71+[9]Octubre!G72+[9]Noviembre!G72+[9]Diciembre!G72</f>
        <v>2</v>
      </c>
      <c r="H25" s="90">
        <f>+[9]Enero!H71+[9]Febrero!H71+[9]Marzo!H71+[9]Abril!H71+[9]Mayo!H72+[9]Junio!H71+[9]Julio!H71+[9]Agosto!H72+[9]Septiembre!H71+[9]Octubre!H72+[9]Noviembre!H72+[9]Diciembre!H72</f>
        <v>0</v>
      </c>
      <c r="I25" s="90">
        <f>+[9]Enero!I71+[9]Febrero!I71+[9]Marzo!I71+[9]Abril!I71+[9]Mayo!I72+[9]Junio!I71+[9]Julio!I71+[9]Agosto!I72+[9]Septiembre!I71+[9]Octubre!I72+[9]Noviembre!I72+[9]Diciembre!I72</f>
        <v>0</v>
      </c>
      <c r="J25" s="90">
        <f t="shared" si="0"/>
        <v>3167</v>
      </c>
    </row>
    <row r="26" spans="1:10" ht="20.100000000000001" customHeight="1" x14ac:dyDescent="0.3">
      <c r="A26" s="91" t="s">
        <v>116</v>
      </c>
      <c r="B26" s="90">
        <f>+[9]Enero!B72+[9]Febrero!B72+[9]Marzo!B72+[9]Abril!B72+[9]Mayo!B73+[9]Junio!B72+[9]Julio!B72+[9]Agosto!B73+[9]Septiembre!B72+[9]Octubre!B73+[9]Noviembre!B73+[9]Diciembre!B73</f>
        <v>36007</v>
      </c>
      <c r="C26" s="90">
        <f>+[9]Enero!C72+[9]Febrero!C72+[9]Marzo!C72+[9]Abril!C72+[9]Mayo!C73+[9]Junio!C72+[9]Julio!C72+[9]Agosto!C73+[9]Septiembre!C72+[9]Octubre!C73+[9]Noviembre!C73+[9]Diciembre!C73</f>
        <v>25971</v>
      </c>
      <c r="D26" s="90">
        <f>+[9]Enero!D72+[9]Febrero!D72+[9]Marzo!D72+[9]Abril!D72+[9]Mayo!D73+[9]Junio!D72+[9]Julio!D72+[9]Agosto!D73+[9]Septiembre!D72+[9]Octubre!D73+[9]Noviembre!D73+[9]Diciembre!D73</f>
        <v>8127</v>
      </c>
      <c r="E26" s="90">
        <f>+[9]Enero!E72+[9]Febrero!E72+[9]Marzo!E72+[9]Abril!E72+[9]Mayo!E73+[9]Junio!E72+[9]Julio!E72+[9]Agosto!E73+[9]Septiembre!E72+[9]Octubre!E73+[9]Noviembre!E73+[9]Diciembre!E73</f>
        <v>13356</v>
      </c>
      <c r="F26" s="90">
        <f>+[9]Enero!F72+[9]Febrero!F72+[9]Marzo!F72+[9]Abril!F72+[9]Mayo!F73+[9]Junio!F72+[9]Julio!F72+[9]Agosto!F73+[9]Septiembre!F72+[9]Octubre!F73+[9]Noviembre!F73+[9]Diciembre!F73</f>
        <v>30928</v>
      </c>
      <c r="G26" s="90">
        <f>+[9]Enero!G72+[9]Febrero!G72+[9]Marzo!G72+[9]Abril!G72+[9]Mayo!G73+[9]Junio!G72+[9]Julio!G72+[9]Agosto!G73+[9]Septiembre!G72+[9]Octubre!G73+[9]Noviembre!G73+[9]Diciembre!G73</f>
        <v>15946</v>
      </c>
      <c r="H26" s="90">
        <f>+[9]Enero!H72+[9]Febrero!H72+[9]Marzo!H72+[9]Abril!H72+[9]Mayo!H73+[9]Junio!H72+[9]Julio!H72+[9]Agosto!H73+[9]Septiembre!H72+[9]Octubre!H73+[9]Noviembre!H73+[9]Diciembre!H73</f>
        <v>6483</v>
      </c>
      <c r="I26" s="90">
        <f>+[9]Enero!I72+[9]Febrero!I72+[9]Marzo!I72+[9]Abril!I72+[9]Mayo!I73+[9]Junio!I72+[9]Julio!I72+[9]Agosto!I73+[9]Septiembre!I72+[9]Octubre!I73+[9]Noviembre!I73+[9]Diciembre!I73</f>
        <v>15145</v>
      </c>
      <c r="J26" s="90">
        <f t="shared" si="0"/>
        <v>151963</v>
      </c>
    </row>
    <row r="27" spans="1:10" ht="20.100000000000001" customHeight="1" x14ac:dyDescent="0.3">
      <c r="A27" s="91" t="s">
        <v>117</v>
      </c>
      <c r="B27" s="90">
        <f>+[9]Enero!B73+[9]Febrero!B73+[9]Marzo!B73+[9]Abril!B73+[9]Mayo!B74+[9]Junio!B73+[9]Julio!B73+[9]Agosto!B74+[9]Septiembre!B73+[9]Octubre!B74+[9]Noviembre!B74+[9]Diciembre!B74</f>
        <v>26512</v>
      </c>
      <c r="C27" s="90">
        <f>+[9]Enero!C73+[9]Febrero!C73+[9]Marzo!C73+[9]Abril!C73+[9]Mayo!C74+[9]Junio!C73+[9]Julio!C73+[9]Agosto!C74+[9]Septiembre!C73+[9]Octubre!C74+[9]Noviembre!C74+[9]Diciembre!C74</f>
        <v>1134</v>
      </c>
      <c r="D27" s="90">
        <f>+[9]Enero!D73+[9]Febrero!D73+[9]Marzo!D73+[9]Abril!D73+[9]Mayo!D74+[9]Junio!D73+[9]Julio!D73+[9]Agosto!D74+[9]Septiembre!D73+[9]Octubre!D74+[9]Noviembre!D74+[9]Diciembre!D74</f>
        <v>8275</v>
      </c>
      <c r="E27" s="90">
        <f>+[9]Enero!E73+[9]Febrero!E73+[9]Marzo!E73+[9]Abril!E73+[9]Mayo!E74+[9]Junio!E73+[9]Julio!E73+[9]Agosto!E74+[9]Septiembre!E73+[9]Octubre!E74+[9]Noviembre!E74+[9]Diciembre!E74</f>
        <v>29081</v>
      </c>
      <c r="F27" s="90">
        <f>+[9]Enero!F73+[9]Febrero!F73+[9]Marzo!F73+[9]Abril!F73+[9]Mayo!F74+[9]Junio!F73+[9]Julio!F73+[9]Agosto!F74+[9]Septiembre!F73+[9]Octubre!F74+[9]Noviembre!F74+[9]Diciembre!F74</f>
        <v>3894</v>
      </c>
      <c r="G27" s="90">
        <f>+[9]Enero!G73+[9]Febrero!G73+[9]Marzo!G73+[9]Abril!G73+[9]Mayo!G74+[9]Junio!G73+[9]Julio!G73+[9]Agosto!G74+[9]Septiembre!G73+[9]Octubre!G74+[9]Noviembre!G74+[9]Diciembre!G74</f>
        <v>8731</v>
      </c>
      <c r="H27" s="90">
        <f>+[9]Enero!H73+[9]Febrero!H73+[9]Marzo!H73+[9]Abril!H73+[9]Mayo!H74+[9]Junio!H73+[9]Julio!H73+[9]Agosto!H74+[9]Septiembre!H73+[9]Octubre!H74+[9]Noviembre!H74+[9]Diciembre!H74</f>
        <v>4198</v>
      </c>
      <c r="I27" s="90">
        <f>+[9]Enero!I73+[9]Febrero!I73+[9]Marzo!I73+[9]Abril!I73+[9]Mayo!I74+[9]Junio!I73+[9]Julio!I73+[9]Agosto!I74+[9]Septiembre!I73+[9]Octubre!I74+[9]Noviembre!I74+[9]Diciembre!I74</f>
        <v>930</v>
      </c>
      <c r="J27" s="90">
        <f t="shared" si="0"/>
        <v>82755</v>
      </c>
    </row>
    <row r="28" spans="1:10" ht="20.100000000000001" customHeight="1" x14ac:dyDescent="0.3">
      <c r="A28" s="91" t="s">
        <v>118</v>
      </c>
      <c r="B28" s="90">
        <f>+[9]Enero!B74+[9]Febrero!B74+[9]Marzo!B74+[9]Abril!B74+[9]Mayo!B75+[9]Junio!B74+[9]Julio!B74+[9]Agosto!B75+[9]Septiembre!B74+[9]Octubre!B75+[9]Noviembre!B75+[9]Diciembre!B75</f>
        <v>769</v>
      </c>
      <c r="C28" s="90">
        <f>+[9]Enero!C74+[9]Febrero!C74+[9]Marzo!C74+[9]Abril!C74+[9]Mayo!C75+[9]Junio!C74+[9]Julio!C74+[9]Agosto!C75+[9]Septiembre!C74+[9]Octubre!C75+[9]Noviembre!C75+[9]Diciembre!C75</f>
        <v>33</v>
      </c>
      <c r="D28" s="90">
        <f>+[9]Enero!D74+[9]Febrero!D74+[9]Marzo!D74+[9]Abril!D74+[9]Mayo!D75+[9]Junio!D74+[9]Julio!D74+[9]Agosto!D75+[9]Septiembre!D74+[9]Octubre!D75+[9]Noviembre!D75+[9]Diciembre!D75</f>
        <v>2877</v>
      </c>
      <c r="E28" s="90">
        <f>+[9]Enero!E74+[9]Febrero!E74+[9]Marzo!E74+[9]Abril!E74+[9]Mayo!E75+[9]Junio!E74+[9]Julio!E74+[9]Agosto!E75+[9]Septiembre!E74+[9]Octubre!E75+[9]Noviembre!E75+[9]Diciembre!E75</f>
        <v>5799</v>
      </c>
      <c r="F28" s="90">
        <f>+[9]Enero!F74+[9]Febrero!F74+[9]Marzo!F74+[9]Abril!F74+[9]Mayo!F75+[9]Junio!F74+[9]Julio!F74+[9]Agosto!F75+[9]Septiembre!F74+[9]Octubre!F75+[9]Noviembre!F75+[9]Diciembre!F75</f>
        <v>14363</v>
      </c>
      <c r="G28" s="90">
        <f>+[9]Enero!G74+[9]Febrero!G74+[9]Marzo!G74+[9]Abril!G74+[9]Mayo!G75+[9]Junio!G74+[9]Julio!G74+[9]Agosto!G75+[9]Septiembre!G74+[9]Octubre!G75+[9]Noviembre!G75+[9]Diciembre!G75</f>
        <v>2417</v>
      </c>
      <c r="H28" s="90">
        <f>+[9]Enero!H74+[9]Febrero!H74+[9]Marzo!H74+[9]Abril!H74+[9]Mayo!H75+[9]Junio!H74+[9]Julio!H74+[9]Agosto!H75+[9]Septiembre!H74+[9]Octubre!H75+[9]Noviembre!H75+[9]Diciembre!H75</f>
        <v>17160</v>
      </c>
      <c r="I28" s="90">
        <f>+[9]Enero!I74+[9]Febrero!I74+[9]Marzo!I74+[9]Abril!I74+[9]Mayo!I75+[9]Junio!I74+[9]Julio!I74+[9]Agosto!I75+[9]Septiembre!I74+[9]Octubre!I75+[9]Noviembre!I75+[9]Diciembre!I75</f>
        <v>86</v>
      </c>
      <c r="J28" s="90">
        <f t="shared" si="0"/>
        <v>43504</v>
      </c>
    </row>
    <row r="29" spans="1:10" ht="20.100000000000001" customHeight="1" x14ac:dyDescent="0.3">
      <c r="A29" s="91" t="s">
        <v>119</v>
      </c>
      <c r="B29" s="90">
        <f>+[9]Enero!B75+[9]Febrero!B75+[9]Marzo!B75+[9]Abril!B75+[9]Mayo!B76+[9]Junio!B75+[9]Julio!B75+[9]Agosto!B76+[9]Septiembre!B75+[9]Octubre!B76+[9]Noviembre!B76+[9]Diciembre!B76</f>
        <v>1631</v>
      </c>
      <c r="C29" s="90">
        <f>+[9]Enero!C75+[9]Febrero!C75+[9]Marzo!C75+[9]Abril!C75+[9]Mayo!C76+[9]Junio!C75+[9]Julio!C75+[9]Agosto!C76+[9]Septiembre!C75+[9]Octubre!C76+[9]Noviembre!C76+[9]Diciembre!C76</f>
        <v>705</v>
      </c>
      <c r="D29" s="90">
        <f>+[9]Enero!D75+[9]Febrero!D75+[9]Marzo!D75+[9]Abril!D75+[9]Mayo!D76+[9]Junio!D75+[9]Julio!D75+[9]Agosto!D76+[9]Septiembre!D75+[9]Octubre!D76+[9]Noviembre!D76+[9]Diciembre!D76</f>
        <v>529</v>
      </c>
      <c r="E29" s="90">
        <f>+[9]Enero!E75+[9]Febrero!E75+[9]Marzo!E75+[9]Abril!E75+[9]Mayo!E76+[9]Junio!E75+[9]Julio!E75+[9]Agosto!E76+[9]Septiembre!E75+[9]Octubre!E76+[9]Noviembre!E76+[9]Diciembre!E76</f>
        <v>2709</v>
      </c>
      <c r="F29" s="90">
        <f>+[9]Enero!F75+[9]Febrero!F75+[9]Marzo!F75+[9]Abril!F75+[9]Mayo!F76+[9]Junio!F75+[9]Julio!F75+[9]Agosto!F76+[9]Septiembre!F75+[9]Octubre!F76+[9]Noviembre!F76+[9]Diciembre!F76</f>
        <v>3813</v>
      </c>
      <c r="G29" s="90">
        <f>+[9]Enero!G75+[9]Febrero!G75+[9]Marzo!G75+[9]Abril!G75+[9]Mayo!G76+[9]Junio!G75+[9]Julio!G75+[9]Agosto!G76+[9]Septiembre!G75+[9]Octubre!G76+[9]Noviembre!G76+[9]Diciembre!G76</f>
        <v>449</v>
      </c>
      <c r="H29" s="90">
        <f>+[9]Enero!H75+[9]Febrero!H75+[9]Marzo!H75+[9]Abril!H75+[9]Mayo!H76+[9]Junio!H75+[9]Julio!H75+[9]Agosto!H76+[9]Septiembre!H75+[9]Octubre!H76+[9]Noviembre!H76+[9]Diciembre!H76</f>
        <v>811</v>
      </c>
      <c r="I29" s="90">
        <f>+[9]Enero!I75+[9]Febrero!I75+[9]Marzo!I75+[9]Abril!I75+[9]Mayo!I76+[9]Junio!I75+[9]Julio!I75+[9]Agosto!I76+[9]Septiembre!I75+[9]Octubre!I76+[9]Noviembre!I76+[9]Diciembre!I76</f>
        <v>380</v>
      </c>
      <c r="J29" s="90">
        <f t="shared" si="0"/>
        <v>11027</v>
      </c>
    </row>
    <row r="30" spans="1:10" ht="20.100000000000001" customHeight="1" x14ac:dyDescent="0.3">
      <c r="A30" s="91" t="s">
        <v>120</v>
      </c>
      <c r="B30" s="90">
        <f>+[9]Enero!B76+[9]Febrero!B76+[9]Marzo!B76+[9]Abril!B76+[9]Mayo!B77+[9]Junio!B76+[9]Julio!B76+[9]Agosto!B77+[9]Septiembre!B76+[9]Octubre!B77+[9]Noviembre!B77+[9]Diciembre!B77</f>
        <v>46</v>
      </c>
      <c r="C30" s="90">
        <f>+[9]Enero!C76+[9]Febrero!C76+[9]Marzo!C76+[9]Abril!C76+[9]Mayo!C77+[9]Junio!C76+[9]Julio!C76+[9]Agosto!C77+[9]Septiembre!C76+[9]Octubre!C77+[9]Noviembre!C77+[9]Diciembre!C77</f>
        <v>62</v>
      </c>
      <c r="D30" s="90">
        <f>+[9]Enero!D76+[9]Febrero!D76+[9]Marzo!D76+[9]Abril!D76+[9]Mayo!D77+[9]Junio!D76+[9]Julio!D76+[9]Agosto!D77+[9]Septiembre!D76+[9]Octubre!D77+[9]Noviembre!D77+[9]Diciembre!D77</f>
        <v>40</v>
      </c>
      <c r="E30" s="90">
        <f>+[9]Enero!E76+[9]Febrero!E76+[9]Marzo!E76+[9]Abril!E76+[9]Mayo!E77+[9]Junio!E76+[9]Julio!E76+[9]Agosto!E77+[9]Septiembre!E76+[9]Octubre!E77+[9]Noviembre!E77+[9]Diciembre!E77</f>
        <v>5781</v>
      </c>
      <c r="F30" s="90">
        <f>+[9]Enero!F76+[9]Febrero!F76+[9]Marzo!F76+[9]Abril!F76+[9]Mayo!F77+[9]Junio!F76+[9]Julio!F76+[9]Agosto!F77+[9]Septiembre!F76+[9]Octubre!F77+[9]Noviembre!F77+[9]Diciembre!F77</f>
        <v>2577</v>
      </c>
      <c r="G30" s="90">
        <f>+[9]Enero!G76+[9]Febrero!G76+[9]Marzo!G76+[9]Abril!G76+[9]Mayo!G77+[9]Junio!G76+[9]Julio!G76+[9]Agosto!G77+[9]Septiembre!G76+[9]Octubre!G77+[9]Noviembre!G77+[9]Diciembre!G77</f>
        <v>610</v>
      </c>
      <c r="H30" s="90">
        <f>+[9]Enero!H76+[9]Febrero!H76+[9]Marzo!H76+[9]Abril!H76+[9]Mayo!H77+[9]Junio!H76+[9]Julio!H76+[9]Agosto!H77+[9]Septiembre!H76+[9]Octubre!H77+[9]Noviembre!H77+[9]Diciembre!H77</f>
        <v>80</v>
      </c>
      <c r="I30" s="90">
        <f>+[9]Enero!I76+[9]Febrero!I76+[9]Marzo!I76+[9]Abril!I76+[9]Mayo!I77+[9]Junio!I76+[9]Julio!I76+[9]Agosto!I77+[9]Septiembre!I76+[9]Octubre!I77+[9]Noviembre!I77+[9]Diciembre!I77</f>
        <v>142</v>
      </c>
      <c r="J30" s="90">
        <f t="shared" si="0"/>
        <v>9338</v>
      </c>
    </row>
    <row r="31" spans="1:10" ht="20.100000000000001" customHeight="1" x14ac:dyDescent="0.3">
      <c r="A31" s="91" t="s">
        <v>121</v>
      </c>
      <c r="B31" s="90">
        <f>+[9]Enero!B77+[9]Febrero!B77+[9]Marzo!B77+[9]Abril!B77+[9]Mayo!B78+[9]Junio!B77+[9]Julio!B77+[9]Agosto!B78+[9]Septiembre!B77+[9]Octubre!B78+[9]Noviembre!B78+[9]Diciembre!B78</f>
        <v>72</v>
      </c>
      <c r="C31" s="90">
        <f>+[9]Enero!C77+[9]Febrero!C77+[9]Marzo!C77+[9]Abril!C77+[9]Mayo!C78+[9]Junio!C77+[9]Julio!C77+[9]Agosto!C78+[9]Septiembre!C77+[9]Octubre!C78+[9]Noviembre!C78+[9]Diciembre!C78</f>
        <v>200</v>
      </c>
      <c r="D31" s="90">
        <f>+[9]Enero!D77+[9]Febrero!D77+[9]Marzo!D77+[9]Abril!D77+[9]Mayo!D78+[9]Junio!D77+[9]Julio!D77+[9]Agosto!D78+[9]Septiembre!D77+[9]Octubre!D78+[9]Noviembre!D78+[9]Diciembre!D78</f>
        <v>1323</v>
      </c>
      <c r="E31" s="90">
        <f>+[9]Enero!E77+[9]Febrero!E77+[9]Marzo!E77+[9]Abril!E77+[9]Mayo!E78+[9]Junio!E77+[9]Julio!E77+[9]Agosto!E78+[9]Septiembre!E77+[9]Octubre!E78+[9]Noviembre!E78+[9]Diciembre!E78</f>
        <v>130020</v>
      </c>
      <c r="F31" s="90">
        <f>+[9]Enero!F77+[9]Febrero!F77+[9]Marzo!F77+[9]Abril!F77+[9]Mayo!F78+[9]Junio!F77+[9]Julio!F77+[9]Agosto!F78+[9]Septiembre!F77+[9]Octubre!F78+[9]Noviembre!F78+[9]Diciembre!F78</f>
        <v>793</v>
      </c>
      <c r="G31" s="90">
        <f>+[9]Enero!G77+[9]Febrero!G77+[9]Marzo!G77+[9]Abril!G77+[9]Mayo!G78+[9]Junio!G77+[9]Julio!G77+[9]Agosto!G78+[9]Septiembre!G77+[9]Octubre!G78+[9]Noviembre!G78+[9]Diciembre!G78</f>
        <v>4820</v>
      </c>
      <c r="H31" s="90">
        <f>+[9]Enero!H77+[9]Febrero!H77+[9]Marzo!H77+[9]Abril!H77+[9]Mayo!H78+[9]Junio!H77+[9]Julio!H77+[9]Agosto!H78+[9]Septiembre!H77+[9]Octubre!H78+[9]Noviembre!H78+[9]Diciembre!H78</f>
        <v>1480</v>
      </c>
      <c r="I31" s="90">
        <f>+[9]Enero!I77+[9]Febrero!I77+[9]Marzo!I77+[9]Abril!I77+[9]Mayo!I78+[9]Junio!I77+[9]Julio!I77+[9]Agosto!I78+[9]Septiembre!I77+[9]Octubre!I78+[9]Noviembre!I78+[9]Diciembre!I78</f>
        <v>18</v>
      </c>
      <c r="J31" s="90">
        <f t="shared" si="0"/>
        <v>138726</v>
      </c>
    </row>
    <row r="32" spans="1:10" ht="20.100000000000001" customHeight="1" x14ac:dyDescent="0.3">
      <c r="A32" s="91" t="s">
        <v>122</v>
      </c>
      <c r="B32" s="90">
        <f>+[9]Enero!B78+[9]Febrero!B78+[9]Marzo!B78+[9]Abril!B78+[9]Mayo!B79+[9]Junio!B78+[9]Julio!B78+[9]Agosto!B79+[9]Septiembre!B78+[9]Octubre!B79+[9]Noviembre!B79+[9]Diciembre!B79</f>
        <v>4910</v>
      </c>
      <c r="C32" s="90">
        <f>+[9]Enero!C78+[9]Febrero!C78+[9]Marzo!C78+[9]Abril!C78+[9]Mayo!C79+[9]Junio!C78+[9]Julio!C78+[9]Agosto!C79+[9]Septiembre!C78+[9]Octubre!C79+[9]Noviembre!C79+[9]Diciembre!C79</f>
        <v>400</v>
      </c>
      <c r="D32" s="90">
        <f>+[9]Enero!D78+[9]Febrero!D78+[9]Marzo!D78+[9]Abril!D78+[9]Mayo!D79+[9]Junio!D78+[9]Julio!D78+[9]Agosto!D79+[9]Septiembre!D78+[9]Octubre!D79+[9]Noviembre!D79+[9]Diciembre!D79</f>
        <v>800</v>
      </c>
      <c r="E32" s="90">
        <f>+[9]Enero!E78+[9]Febrero!E78+[9]Marzo!E78+[9]Abril!E78+[9]Mayo!E79+[9]Junio!E78+[9]Julio!E78+[9]Agosto!E79+[9]Septiembre!E78+[9]Octubre!E79+[9]Noviembre!E79+[9]Diciembre!E79</f>
        <v>3592</v>
      </c>
      <c r="F32" s="90">
        <f>+[9]Enero!F78+[9]Febrero!F78+[9]Marzo!F78+[9]Abril!F78+[9]Mayo!F79+[9]Junio!F78+[9]Julio!F78+[9]Agosto!F79+[9]Septiembre!F78+[9]Octubre!F79+[9]Noviembre!F79+[9]Diciembre!F79</f>
        <v>7606</v>
      </c>
      <c r="G32" s="90">
        <f>+[9]Enero!G78+[9]Febrero!G78+[9]Marzo!G78+[9]Abril!G78+[9]Mayo!G79+[9]Junio!G78+[9]Julio!G78+[9]Agosto!G79+[9]Septiembre!G78+[9]Octubre!G79+[9]Noviembre!G79+[9]Diciembre!G79</f>
        <v>479</v>
      </c>
      <c r="H32" s="90">
        <f>+[9]Enero!H78+[9]Febrero!H78+[9]Marzo!H78+[9]Abril!H78+[9]Mayo!H79+[9]Junio!H78+[9]Julio!H78+[9]Agosto!H79+[9]Septiembre!H78+[9]Octubre!H79+[9]Noviembre!H79+[9]Diciembre!H79</f>
        <v>1279</v>
      </c>
      <c r="I32" s="90">
        <f>+[9]Enero!I78+[9]Febrero!I78+[9]Marzo!I78+[9]Abril!I78+[9]Mayo!I79+[9]Junio!I78+[9]Julio!I78+[9]Agosto!I79+[9]Septiembre!I78+[9]Octubre!I79+[9]Noviembre!I79+[9]Diciembre!I79</f>
        <v>167</v>
      </c>
      <c r="J32" s="90">
        <f t="shared" si="0"/>
        <v>19233</v>
      </c>
    </row>
    <row r="33" spans="1:10" ht="20.100000000000001" customHeight="1" x14ac:dyDescent="0.3">
      <c r="A33" s="91" t="s">
        <v>123</v>
      </c>
      <c r="B33" s="90">
        <f>+[9]Enero!B79+[9]Febrero!B79+[9]Marzo!B79+[9]Abril!B79+[9]Mayo!B80+[9]Junio!B79+[9]Julio!B79+[9]Agosto!B80+[9]Septiembre!B79+[9]Octubre!B80+[9]Noviembre!B80+[9]Diciembre!B80</f>
        <v>0</v>
      </c>
      <c r="C33" s="90">
        <f>+[9]Enero!C79+[9]Febrero!C79+[9]Marzo!C79+[9]Abril!C79+[9]Mayo!C80+[9]Junio!C79+[9]Julio!C79+[9]Agosto!C80+[9]Septiembre!C79+[9]Octubre!C80+[9]Noviembre!C80+[9]Diciembre!C80</f>
        <v>0</v>
      </c>
      <c r="D33" s="90">
        <f>+[9]Enero!D79+[9]Febrero!D79+[9]Marzo!D79+[9]Abril!D79+[9]Mayo!D80+[9]Junio!D79+[9]Julio!D79+[9]Agosto!D80+[9]Septiembre!D79+[9]Octubre!D80+[9]Noviembre!D80+[9]Diciembre!D80</f>
        <v>0</v>
      </c>
      <c r="E33" s="90">
        <f>+[9]Enero!E79+[9]Febrero!E79+[9]Marzo!E79+[9]Abril!E79+[9]Mayo!E80+[9]Junio!E79+[9]Julio!E79+[9]Agosto!E80+[9]Septiembre!E79+[9]Octubre!E80+[9]Noviembre!E80+[9]Diciembre!E80</f>
        <v>0</v>
      </c>
      <c r="F33" s="90">
        <f>+[9]Enero!F79+[9]Febrero!F79+[9]Marzo!F79+[9]Abril!F79+[9]Mayo!F80+[9]Junio!F79+[9]Julio!F79+[9]Agosto!F80+[9]Septiembre!F79+[9]Octubre!F80+[9]Noviembre!F80+[9]Diciembre!F80</f>
        <v>0</v>
      </c>
      <c r="G33" s="90">
        <f>+[9]Enero!G79+[9]Febrero!G79+[9]Marzo!G79+[9]Abril!G79+[9]Mayo!G80+[9]Junio!G79+[9]Julio!G79+[9]Agosto!G80+[9]Septiembre!G79+[9]Octubre!G80+[9]Noviembre!G80+[9]Diciembre!G80</f>
        <v>0</v>
      </c>
      <c r="H33" s="90">
        <f>+[9]Enero!H79+[9]Febrero!H79+[9]Marzo!H79+[9]Abril!H79+[9]Mayo!H80+[9]Junio!H79+[9]Julio!H79+[9]Agosto!H80+[9]Septiembre!H79+[9]Octubre!H80+[9]Noviembre!H80+[9]Diciembre!H80</f>
        <v>0</v>
      </c>
      <c r="I33" s="90">
        <f>+[9]Enero!I79+[9]Febrero!I79+[9]Marzo!I79+[9]Abril!I79+[9]Mayo!I80+[9]Junio!I79+[9]Julio!I79+[9]Agosto!I80+[9]Septiembre!I79+[9]Octubre!I80+[9]Noviembre!I80+[9]Diciembre!I80</f>
        <v>0</v>
      </c>
      <c r="J33" s="90">
        <f>SUM(B33:I33)</f>
        <v>0</v>
      </c>
    </row>
    <row r="34" spans="1:10" ht="20.100000000000001" customHeight="1" x14ac:dyDescent="0.3">
      <c r="A34" s="91" t="s">
        <v>124</v>
      </c>
      <c r="B34" s="90">
        <f>+[9]Enero!B80+[9]Febrero!B80+[9]Marzo!B80+[9]Abril!B80+[9]Mayo!B81+[9]Junio!B80+[9]Julio!B80+[9]Agosto!B81+[9]Septiembre!B80+[9]Octubre!B81+[9]Noviembre!B81+[9]Diciembre!B81</f>
        <v>7</v>
      </c>
      <c r="C34" s="90">
        <f>+[9]Enero!C80+[9]Febrero!C80+[9]Marzo!C80+[9]Abril!C80+[9]Mayo!C81+[9]Junio!C80+[9]Julio!C80+[9]Agosto!C81+[9]Septiembre!C80+[9]Octubre!C81+[9]Noviembre!C81+[9]Diciembre!C81</f>
        <v>21</v>
      </c>
      <c r="D34" s="90">
        <f>+[9]Enero!D80+[9]Febrero!D80+[9]Marzo!D80+[9]Abril!D80+[9]Mayo!D81+[9]Junio!D80+[9]Julio!D80+[9]Agosto!D81+[9]Septiembre!D80+[9]Octubre!D81+[9]Noviembre!D81+[9]Diciembre!D81</f>
        <v>0</v>
      </c>
      <c r="E34" s="90">
        <f>+[9]Enero!E80+[9]Febrero!E80+[9]Marzo!E80+[9]Abril!E80+[9]Mayo!E81+[9]Junio!E80+[9]Julio!E80+[9]Agosto!E81+[9]Septiembre!E80+[9]Octubre!E81+[9]Noviembre!E81+[9]Diciembre!E81</f>
        <v>6783</v>
      </c>
      <c r="F34" s="90">
        <f>+[9]Enero!F80+[9]Febrero!F80+[9]Marzo!F80+[9]Abril!F80+[9]Mayo!F81+[9]Junio!F80+[9]Julio!F80+[9]Agosto!F81+[9]Septiembre!F80+[9]Octubre!F81+[9]Noviembre!F81+[9]Diciembre!F81</f>
        <v>2585</v>
      </c>
      <c r="G34" s="90">
        <f>+[9]Enero!G80+[9]Febrero!G80+[9]Marzo!G80+[9]Abril!G80+[9]Mayo!G81+[9]Junio!G80+[9]Julio!G80+[9]Agosto!G81+[9]Septiembre!G80+[9]Octubre!G81+[9]Noviembre!G81+[9]Diciembre!G81</f>
        <v>1026</v>
      </c>
      <c r="H34" s="90">
        <f>+[9]Enero!H80+[9]Febrero!H80+[9]Marzo!H80+[9]Abril!H80+[9]Mayo!H81+[9]Junio!H80+[9]Julio!H80+[9]Agosto!H81+[9]Septiembre!H80+[9]Octubre!H81+[9]Noviembre!H81+[9]Diciembre!H81</f>
        <v>0</v>
      </c>
      <c r="I34" s="90">
        <f>+[9]Enero!I80+[9]Febrero!I80+[9]Marzo!I80+[9]Abril!I80+[9]Mayo!I81+[9]Junio!I80+[9]Julio!I80+[9]Agosto!I81+[9]Septiembre!I80+[9]Octubre!I81+[9]Noviembre!I81+[9]Diciembre!I81</f>
        <v>13</v>
      </c>
      <c r="J34" s="90">
        <f t="shared" si="0"/>
        <v>10435</v>
      </c>
    </row>
    <row r="35" spans="1:10" ht="20.100000000000001" customHeight="1" x14ac:dyDescent="0.3">
      <c r="A35" s="91" t="s">
        <v>125</v>
      </c>
      <c r="B35" s="90">
        <f>+[9]Enero!B81+[9]Febrero!B81+[9]Marzo!B81+[9]Abril!B81+[9]Mayo!B82+[9]Junio!B81+[9]Julio!B81+[9]Agosto!B82+[9]Septiembre!B81+[9]Octubre!B82+[9]Noviembre!B82+[9]Diciembre!B82</f>
        <v>161045</v>
      </c>
      <c r="C35" s="90">
        <f>+[9]Enero!C81+[9]Febrero!C81+[9]Marzo!C81+[9]Abril!C81+[9]Mayo!C82+[9]Junio!C81+[9]Julio!C81+[9]Agosto!C82+[9]Septiembre!C81+[9]Octubre!C82+[9]Noviembre!C82+[9]Diciembre!C82</f>
        <v>5852</v>
      </c>
      <c r="D35" s="90">
        <f>+[9]Enero!D81+[9]Febrero!D81+[9]Marzo!D81+[9]Abril!D81+[9]Mayo!D82+[9]Junio!D81+[9]Julio!D81+[9]Agosto!D82+[9]Septiembre!D81+[9]Octubre!D82+[9]Noviembre!D82+[9]Diciembre!D82</f>
        <v>3486</v>
      </c>
      <c r="E35" s="90">
        <f>+[9]Enero!E81+[9]Febrero!E81+[9]Marzo!E81+[9]Abril!E81+[9]Mayo!E82+[9]Junio!E81+[9]Julio!E81+[9]Agosto!E82+[9]Septiembre!E81+[9]Octubre!E82+[9]Noviembre!E82+[9]Diciembre!E82</f>
        <v>20742</v>
      </c>
      <c r="F35" s="90">
        <f>+[9]Enero!F81+[9]Febrero!F81+[9]Marzo!F81+[9]Abril!F81+[9]Mayo!F82+[9]Junio!F81+[9]Julio!F81+[9]Agosto!F82+[9]Septiembre!F81+[9]Octubre!F82+[9]Noviembre!F82+[9]Diciembre!F82</f>
        <v>91870</v>
      </c>
      <c r="G35" s="90">
        <f>+[9]Enero!G81+[9]Febrero!G81+[9]Marzo!G81+[9]Abril!G81+[9]Mayo!G82+[9]Junio!G81+[9]Julio!G81+[9]Agosto!G82+[9]Septiembre!G81+[9]Octubre!G82+[9]Noviembre!G82+[9]Diciembre!G82</f>
        <v>45000</v>
      </c>
      <c r="H35" s="90">
        <f>+[9]Enero!H81+[9]Febrero!H81+[9]Marzo!H81+[9]Abril!H81+[9]Mayo!H82+[9]Junio!H81+[9]Julio!H81+[9]Agosto!H82+[9]Septiembre!H81+[9]Octubre!H82+[9]Noviembre!H82+[9]Diciembre!H82</f>
        <v>6705</v>
      </c>
      <c r="I35" s="90">
        <f>+[9]Enero!I81+[9]Febrero!I81+[9]Marzo!I81+[9]Abril!I81+[9]Mayo!I82+[9]Junio!I81+[9]Julio!I81+[9]Agosto!I82+[9]Septiembre!I81+[9]Octubre!I82+[9]Noviembre!I82+[9]Diciembre!I82</f>
        <v>7947</v>
      </c>
      <c r="J35" s="90">
        <f t="shared" si="0"/>
        <v>342647</v>
      </c>
    </row>
    <row r="36" spans="1:10" ht="20.100000000000001" customHeight="1" x14ac:dyDescent="0.3">
      <c r="A36" s="91" t="s">
        <v>126</v>
      </c>
      <c r="B36" s="90">
        <f>+[9]Enero!B82+[9]Febrero!B82+[9]Marzo!B82+[9]Abril!B82+[9]Mayo!B83+[9]Junio!B82+[9]Julio!B82+[9]Agosto!B83+[9]Septiembre!B82+[9]Octubre!B83+[9]Noviembre!B83+[9]Diciembre!B83</f>
        <v>1387</v>
      </c>
      <c r="C36" s="90">
        <f>+[9]Enero!C82+[9]Febrero!C82+[9]Marzo!C82+[9]Abril!C82+[9]Mayo!C83+[9]Junio!C82+[9]Julio!C82+[9]Agosto!C83+[9]Septiembre!C82+[9]Octubre!C83+[9]Noviembre!C83+[9]Diciembre!C83</f>
        <v>22039</v>
      </c>
      <c r="D36" s="90">
        <f>+[9]Enero!D82+[9]Febrero!D82+[9]Marzo!D82+[9]Abril!D82+[9]Mayo!D83+[9]Junio!D82+[9]Julio!D82+[9]Agosto!D83+[9]Septiembre!D82+[9]Octubre!D83+[9]Noviembre!D83+[9]Diciembre!D83</f>
        <v>691</v>
      </c>
      <c r="E36" s="90">
        <f>+[9]Enero!E82+[9]Febrero!E82+[9]Marzo!E82+[9]Abril!E82+[9]Mayo!E83+[9]Junio!E82+[9]Julio!E82+[9]Agosto!E83+[9]Septiembre!E82+[9]Octubre!E83+[9]Noviembre!E83+[9]Diciembre!E83</f>
        <v>6194</v>
      </c>
      <c r="F36" s="90">
        <f>+[9]Enero!F82+[9]Febrero!F82+[9]Marzo!F82+[9]Abril!F82+[9]Mayo!F83+[9]Junio!F82+[9]Julio!F82+[9]Agosto!F83+[9]Septiembre!F82+[9]Octubre!F83+[9]Noviembre!F83+[9]Diciembre!F83</f>
        <v>19790</v>
      </c>
      <c r="G36" s="90">
        <f>+[9]Enero!G82+[9]Febrero!G82+[9]Marzo!G82+[9]Abril!G82+[9]Mayo!G83+[9]Junio!G82+[9]Julio!G82+[9]Agosto!G83+[9]Septiembre!G82+[9]Octubre!G83+[9]Noviembre!G83+[9]Diciembre!G83</f>
        <v>963</v>
      </c>
      <c r="H36" s="90">
        <f>+[9]Enero!H82+[9]Febrero!H82+[9]Marzo!H82+[9]Abril!H82+[9]Mayo!H83+[9]Junio!H82+[9]Julio!H82+[9]Agosto!H83+[9]Septiembre!H82+[9]Octubre!H83+[9]Noviembre!H83+[9]Diciembre!H83</f>
        <v>12</v>
      </c>
      <c r="I36" s="90">
        <f>+[9]Enero!I82+[9]Febrero!I82+[9]Marzo!I82+[9]Abril!I82+[9]Mayo!I83+[9]Junio!I82+[9]Julio!I82+[9]Agosto!I83+[9]Septiembre!I82+[9]Octubre!I83+[9]Noviembre!I83+[9]Diciembre!I83</f>
        <v>36084</v>
      </c>
      <c r="J36" s="90">
        <f t="shared" si="0"/>
        <v>87160</v>
      </c>
    </row>
    <row r="37" spans="1:10" ht="20.100000000000001" customHeight="1" x14ac:dyDescent="0.3">
      <c r="A37" s="91" t="s">
        <v>127</v>
      </c>
      <c r="B37" s="90">
        <f>+[9]Enero!B83+[9]Febrero!B83+[9]Marzo!B83+[9]Abril!B83+[9]Mayo!B84+[9]Junio!B83+[9]Julio!B83+[9]Agosto!B84+[9]Septiembre!B83+[9]Octubre!B84+[9]Noviembre!B84+[9]Diciembre!B84</f>
        <v>5081</v>
      </c>
      <c r="C37" s="90">
        <f>+[9]Enero!C83+[9]Febrero!C83+[9]Marzo!C83+[9]Abril!C83+[9]Mayo!C84+[9]Junio!C83+[9]Julio!C83+[9]Agosto!C84+[9]Septiembre!C83+[9]Octubre!C84+[9]Noviembre!C84+[9]Diciembre!C84</f>
        <v>9179</v>
      </c>
      <c r="D37" s="90">
        <f>+[9]Enero!D83+[9]Febrero!D83+[9]Marzo!D83+[9]Abril!D83+[9]Mayo!D84+[9]Junio!D83+[9]Julio!D83+[9]Agosto!D84+[9]Septiembre!D83+[9]Octubre!D84+[9]Noviembre!D84+[9]Diciembre!D84</f>
        <v>34558</v>
      </c>
      <c r="E37" s="90">
        <f>+[9]Enero!E83+[9]Febrero!E83+[9]Marzo!E83+[9]Abril!E83+[9]Mayo!E84+[9]Junio!E83+[9]Julio!E83+[9]Agosto!E84+[9]Septiembre!E83+[9]Octubre!E84+[9]Noviembre!E84+[9]Diciembre!E84</f>
        <v>15118</v>
      </c>
      <c r="F37" s="90">
        <f>+[9]Enero!F83+[9]Febrero!F83+[9]Marzo!F83+[9]Abril!F83+[9]Mayo!F84+[9]Junio!F83+[9]Julio!F83+[9]Agosto!F84+[9]Septiembre!F83+[9]Octubre!F84+[9]Noviembre!F84+[9]Diciembre!F84</f>
        <v>5200</v>
      </c>
      <c r="G37" s="90">
        <f>+[9]Enero!G83+[9]Febrero!G83+[9]Marzo!G83+[9]Abril!G83+[9]Mayo!G84+[9]Junio!G83+[9]Julio!G83+[9]Agosto!G84+[9]Septiembre!G83+[9]Octubre!G84+[9]Noviembre!G84+[9]Diciembre!G84</f>
        <v>12440</v>
      </c>
      <c r="H37" s="90">
        <f>+[9]Enero!H83+[9]Febrero!H83+[9]Marzo!H83+[9]Abril!H83+[9]Mayo!H84+[9]Junio!H83+[9]Julio!H83+[9]Agosto!H84+[9]Septiembre!H83+[9]Octubre!H84+[9]Noviembre!H84+[9]Diciembre!H84</f>
        <v>2911</v>
      </c>
      <c r="I37" s="90">
        <f>+[9]Enero!I83+[9]Febrero!I83+[9]Marzo!I83+[9]Abril!I83+[9]Mayo!I84+[9]Junio!I83+[9]Julio!I83+[9]Agosto!I84+[9]Septiembre!I83+[9]Octubre!I84+[9]Noviembre!I84+[9]Diciembre!I84</f>
        <v>4152</v>
      </c>
      <c r="J37" s="90">
        <f t="shared" si="0"/>
        <v>88639</v>
      </c>
    </row>
    <row r="38" spans="1:10" ht="20.100000000000001" customHeight="1" x14ac:dyDescent="0.3">
      <c r="A38" s="91" t="s">
        <v>128</v>
      </c>
      <c r="B38" s="90">
        <f>+[9]Enero!B84+[9]Febrero!B84+[9]Marzo!B84+[9]Abril!B84+[9]Mayo!B85+[9]Junio!B84+[9]Julio!B84+[9]Agosto!B85+[9]Septiembre!B84+[9]Octubre!B85+[9]Noviembre!B85+[9]Diciembre!B85</f>
        <v>576</v>
      </c>
      <c r="C38" s="90">
        <f>+[9]Enero!C84+[9]Febrero!C84+[9]Marzo!C84+[9]Abril!C84+[9]Mayo!C85+[9]Junio!C84+[9]Julio!C84+[9]Agosto!C85+[9]Septiembre!C84+[9]Octubre!C85+[9]Noviembre!C85+[9]Diciembre!C85</f>
        <v>15</v>
      </c>
      <c r="D38" s="90">
        <f>+[9]Enero!D84+[9]Febrero!D84+[9]Marzo!D84+[9]Abril!D84+[9]Mayo!D85+[9]Junio!D84+[9]Julio!D84+[9]Agosto!D85+[9]Septiembre!D84+[9]Octubre!D85+[9]Noviembre!D85+[9]Diciembre!D85</f>
        <v>3022</v>
      </c>
      <c r="E38" s="90">
        <f>+[9]Enero!E84+[9]Febrero!E84+[9]Marzo!E84+[9]Abril!E84+[9]Mayo!E85+[9]Junio!E84+[9]Julio!E84+[9]Agosto!E85+[9]Septiembre!E84+[9]Octubre!E85+[9]Noviembre!E85+[9]Diciembre!E85</f>
        <v>0</v>
      </c>
      <c r="F38" s="90">
        <f>+[9]Enero!F84+[9]Febrero!F84+[9]Marzo!F84+[9]Abril!F84+[9]Mayo!F85+[9]Junio!F84+[9]Julio!F84+[9]Agosto!F85+[9]Septiembre!F84+[9]Octubre!F85+[9]Noviembre!F85+[9]Diciembre!F85</f>
        <v>0</v>
      </c>
      <c r="G38" s="90">
        <f>+[9]Enero!G84+[9]Febrero!G84+[9]Marzo!G84+[9]Abril!G84+[9]Mayo!G85+[9]Junio!G84+[9]Julio!G84+[9]Agosto!G85+[9]Septiembre!G84+[9]Octubre!G85+[9]Noviembre!G85+[9]Diciembre!G85</f>
        <v>3990</v>
      </c>
      <c r="H38" s="90">
        <f>+[9]Enero!H84+[9]Febrero!H84+[9]Marzo!H84+[9]Abril!H84+[9]Mayo!H85+[9]Junio!H84+[9]Julio!H84+[9]Agosto!H85+[9]Septiembre!H84+[9]Octubre!H85+[9]Noviembre!H85+[9]Diciembre!H85</f>
        <v>2072</v>
      </c>
      <c r="I38" s="90">
        <f>+[9]Enero!I84+[9]Febrero!I84+[9]Marzo!I84+[9]Abril!I84+[9]Mayo!I85+[9]Junio!I84+[9]Julio!I84+[9]Agosto!I85+[9]Septiembre!I84+[9]Octubre!I85+[9]Noviembre!I85+[9]Diciembre!I85</f>
        <v>5760</v>
      </c>
      <c r="J38" s="90">
        <f t="shared" si="0"/>
        <v>15435</v>
      </c>
    </row>
    <row r="39" spans="1:10" ht="20.100000000000001" customHeight="1" x14ac:dyDescent="0.3">
      <c r="A39" s="91" t="s">
        <v>129</v>
      </c>
      <c r="B39" s="90">
        <f>+[9]Enero!B85+[9]Febrero!B85+[9]Marzo!B85+[9]Abril!B85+[9]Mayo!B86+[9]Junio!B85+[9]Julio!B85+[9]Agosto!B86+[9]Septiembre!B85+[9]Octubre!B86+[9]Noviembre!B86+[9]Diciembre!B86</f>
        <v>47384</v>
      </c>
      <c r="C39" s="90">
        <f>+[9]Enero!C85+[9]Febrero!C85+[9]Marzo!C85+[9]Abril!C85+[9]Mayo!C86+[9]Junio!C85+[9]Julio!C85+[9]Agosto!C86+[9]Septiembre!C85+[9]Octubre!C86+[9]Noviembre!C86+[9]Diciembre!C86</f>
        <v>23192</v>
      </c>
      <c r="D39" s="90">
        <f>+[9]Enero!D85+[9]Febrero!D85+[9]Marzo!D85+[9]Abril!D85+[9]Mayo!D86+[9]Junio!D85+[9]Julio!D85+[9]Agosto!D86+[9]Septiembre!D85+[9]Octubre!D86+[9]Noviembre!D86+[9]Diciembre!D86</f>
        <v>865</v>
      </c>
      <c r="E39" s="90">
        <f>+[9]Enero!E85+[9]Febrero!E85+[9]Marzo!E85+[9]Abril!E85+[9]Mayo!E86+[9]Junio!E85+[9]Julio!E85+[9]Agosto!E86+[9]Septiembre!E85+[9]Octubre!E86+[9]Noviembre!E86+[9]Diciembre!E86</f>
        <v>18010</v>
      </c>
      <c r="F39" s="90">
        <f>+[9]Enero!F85+[9]Febrero!F85+[9]Marzo!F85+[9]Abril!F85+[9]Mayo!F86+[9]Junio!F85+[9]Julio!F85+[9]Agosto!F86+[9]Septiembre!F85+[9]Octubre!F86+[9]Noviembre!F86+[9]Diciembre!F86</f>
        <v>188805</v>
      </c>
      <c r="G39" s="90">
        <f>+[9]Enero!G85+[9]Febrero!G85+[9]Marzo!G85+[9]Abril!G85+[9]Mayo!G86+[9]Junio!G85+[9]Julio!G85+[9]Agosto!G86+[9]Septiembre!G85+[9]Octubre!G86+[9]Noviembre!G86+[9]Diciembre!G86</f>
        <v>6856</v>
      </c>
      <c r="H39" s="90">
        <f>+[9]Enero!H85+[9]Febrero!H85+[9]Marzo!H85+[9]Abril!H85+[9]Mayo!H86+[9]Junio!H85+[9]Julio!H85+[9]Agosto!H86+[9]Septiembre!H85+[9]Octubre!H86+[9]Noviembre!H86+[9]Diciembre!H86</f>
        <v>173</v>
      </c>
      <c r="I39" s="90">
        <f>+[9]Enero!I85+[9]Febrero!I85+[9]Marzo!I85+[9]Abril!I85+[9]Mayo!I86+[9]Junio!I85+[9]Julio!I85+[9]Agosto!I86+[9]Septiembre!I85+[9]Octubre!I86+[9]Noviembre!I86+[9]Diciembre!I86</f>
        <v>100206</v>
      </c>
      <c r="J39" s="90">
        <f t="shared" si="0"/>
        <v>385491</v>
      </c>
    </row>
    <row r="40" spans="1:10" ht="20.100000000000001" customHeight="1" x14ac:dyDescent="0.3">
      <c r="A40" s="91" t="s">
        <v>130</v>
      </c>
      <c r="B40" s="90">
        <f>+[9]Enero!B86+[9]Febrero!B86+[9]Marzo!B86+[9]Abril!B86+[9]Mayo!B87+[9]Junio!B86+[9]Julio!B86+[9]Agosto!B87+[9]Septiembre!B86+[9]Octubre!B87+[9]Noviembre!B87+[9]Diciembre!B87</f>
        <v>1526</v>
      </c>
      <c r="C40" s="90">
        <f>+[9]Enero!C86+[9]Febrero!C86+[9]Marzo!C86+[9]Abril!C86+[9]Mayo!C87+[9]Junio!C86+[9]Julio!C86+[9]Agosto!C87+[9]Septiembre!C86+[9]Octubre!C87+[9]Noviembre!C87+[9]Diciembre!C87</f>
        <v>127444</v>
      </c>
      <c r="D40" s="90">
        <f>+[9]Enero!D86+[9]Febrero!D86+[9]Marzo!D86+[9]Abril!D86+[9]Mayo!D87+[9]Junio!D86+[9]Julio!D86+[9]Agosto!D87+[9]Septiembre!D86+[9]Octubre!D87+[9]Noviembre!D87+[9]Diciembre!D87</f>
        <v>1832</v>
      </c>
      <c r="E40" s="90">
        <f>+[9]Enero!E86+[9]Febrero!E86+[9]Marzo!E86+[9]Abril!E86+[9]Mayo!E87+[9]Junio!E86+[9]Julio!E86+[9]Agosto!E87+[9]Septiembre!E86+[9]Octubre!E87+[9]Noviembre!E87+[9]Diciembre!E87</f>
        <v>108</v>
      </c>
      <c r="F40" s="90">
        <f>+[9]Enero!F86+[9]Febrero!F86+[9]Marzo!F86+[9]Abril!F86+[9]Mayo!F87+[9]Junio!F86+[9]Julio!F86+[9]Agosto!F87+[9]Septiembre!F86+[9]Octubre!F87+[9]Noviembre!F87+[9]Diciembre!F87</f>
        <v>8854</v>
      </c>
      <c r="G40" s="90">
        <f>+[9]Enero!G86+[9]Febrero!G86+[9]Marzo!G86+[9]Abril!G86+[9]Mayo!G87+[9]Junio!G86+[9]Julio!G86+[9]Agosto!G87+[9]Septiembre!G86+[9]Octubre!G87+[9]Noviembre!G87+[9]Diciembre!G87</f>
        <v>0</v>
      </c>
      <c r="H40" s="90">
        <f>+[9]Enero!H86+[9]Febrero!H86+[9]Marzo!H86+[9]Abril!H86+[9]Mayo!H87+[9]Junio!H86+[9]Julio!H86+[9]Agosto!H87+[9]Septiembre!H86+[9]Octubre!H87+[9]Noviembre!H87+[9]Diciembre!H87</f>
        <v>0</v>
      </c>
      <c r="I40" s="90">
        <f>+[9]Enero!I86+[9]Febrero!I86+[9]Marzo!I86+[9]Abril!I86+[9]Mayo!I87+[9]Junio!I86+[9]Julio!I86+[9]Agosto!I87+[9]Septiembre!I86+[9]Octubre!I87+[9]Noviembre!I87+[9]Diciembre!I87</f>
        <v>279</v>
      </c>
      <c r="J40" s="90">
        <f t="shared" si="0"/>
        <v>140043</v>
      </c>
    </row>
    <row r="41" spans="1:10" ht="20.100000000000001" customHeight="1" x14ac:dyDescent="0.3">
      <c r="A41" s="91" t="s">
        <v>131</v>
      </c>
      <c r="B41" s="90">
        <f>+[9]Enero!B87+[9]Febrero!B87+[9]Marzo!B87+[9]Abril!B87+[9]Mayo!B88+[9]Junio!B87+[9]Julio!B87+[9]Agosto!B88+[9]Septiembre!B87+[9]Octubre!B88+[9]Noviembre!B88+[9]Diciembre!B88</f>
        <v>4767</v>
      </c>
      <c r="C41" s="90">
        <f>+[9]Enero!C87+[9]Febrero!C87+[9]Marzo!C87+[9]Abril!C87+[9]Mayo!C88+[9]Junio!C87+[9]Julio!C87+[9]Agosto!C88+[9]Septiembre!C87+[9]Octubre!C88+[9]Noviembre!C88+[9]Diciembre!C88</f>
        <v>153</v>
      </c>
      <c r="D41" s="90">
        <f>+[9]Enero!D87+[9]Febrero!D87+[9]Marzo!D87+[9]Abril!D87+[9]Mayo!D88+[9]Junio!D87+[9]Julio!D87+[9]Agosto!D88+[9]Septiembre!D87+[9]Octubre!D88+[9]Noviembre!D88+[9]Diciembre!D88</f>
        <v>0</v>
      </c>
      <c r="E41" s="90">
        <f>+[9]Enero!E87+[9]Febrero!E87+[9]Marzo!E87+[9]Abril!E87+[9]Mayo!E88+[9]Junio!E87+[9]Julio!E87+[9]Agosto!E88+[9]Septiembre!E87+[9]Octubre!E88+[9]Noviembre!E88+[9]Diciembre!E88</f>
        <v>139</v>
      </c>
      <c r="F41" s="90">
        <f>+[9]Enero!F87+[9]Febrero!F87+[9]Marzo!F87+[9]Abril!F87+[9]Mayo!F88+[9]Junio!F87+[9]Julio!F87+[9]Agosto!F88+[9]Septiembre!F87+[9]Octubre!F88+[9]Noviembre!F88+[9]Diciembre!F88</f>
        <v>10767</v>
      </c>
      <c r="G41" s="90">
        <f>+[9]Enero!G87+[9]Febrero!G87+[9]Marzo!G87+[9]Abril!G87+[9]Mayo!G88+[9]Junio!G87+[9]Julio!G87+[9]Agosto!G88+[9]Septiembre!G87+[9]Octubre!G88+[9]Noviembre!G88+[9]Diciembre!G88</f>
        <v>16996</v>
      </c>
      <c r="H41" s="90">
        <f>+[9]Enero!H87+[9]Febrero!H87+[9]Marzo!H87+[9]Abril!H87+[9]Mayo!H88+[9]Junio!H87+[9]Julio!H87+[9]Agosto!H88+[9]Septiembre!H87+[9]Octubre!H88+[9]Noviembre!H88+[9]Diciembre!H88</f>
        <v>34</v>
      </c>
      <c r="I41" s="90">
        <f>+[9]Enero!I87+[9]Febrero!I87+[9]Marzo!I87+[9]Abril!I87+[9]Mayo!I88+[9]Junio!I87+[9]Julio!I87+[9]Agosto!I88+[9]Septiembre!I87+[9]Octubre!I88+[9]Noviembre!I88+[9]Diciembre!I88</f>
        <v>3352</v>
      </c>
      <c r="J41" s="90">
        <f t="shared" si="0"/>
        <v>36208</v>
      </c>
    </row>
    <row r="42" spans="1:10" ht="17.25" x14ac:dyDescent="0.3">
      <c r="A42" s="91" t="s">
        <v>132</v>
      </c>
      <c r="B42" s="90">
        <f>+[9]Enero!B88+[9]Febrero!B88+[9]Marzo!B88+[9]Abril!B88+[9]Mayo!B89+[9]Junio!B88+[9]Julio!B88+[9]Agosto!B89+[9]Septiembre!B88+[9]Octubre!B89+[9]Noviembre!B89+[9]Diciembre!B89</f>
        <v>314710</v>
      </c>
      <c r="C42" s="90">
        <f>+[9]Enero!C88+[9]Febrero!C88+[9]Marzo!C88+[9]Abril!C88+[9]Mayo!C89+[9]Junio!C88+[9]Julio!C88+[9]Agosto!C89+[9]Septiembre!C88+[9]Octubre!C89+[9]Noviembre!C89+[9]Diciembre!C89</f>
        <v>89797</v>
      </c>
      <c r="D42" s="90">
        <f>+[9]Enero!D88+[9]Febrero!D88+[9]Marzo!D88+[9]Abril!D88+[9]Mayo!D89+[9]Junio!D88+[9]Julio!D88+[9]Agosto!D89+[9]Septiembre!D88+[9]Octubre!D89+[9]Noviembre!D89+[9]Diciembre!D89</f>
        <v>1850892</v>
      </c>
      <c r="E42" s="90">
        <f>+[9]Enero!E88+[9]Febrero!E88+[9]Marzo!E88+[9]Abril!E88+[9]Mayo!E89+[9]Junio!E88+[9]Julio!E88+[9]Agosto!E89+[9]Septiembre!E88+[9]Octubre!E89+[9]Noviembre!E89+[9]Diciembre!E89</f>
        <v>51188</v>
      </c>
      <c r="F42" s="90">
        <f>+[9]Enero!F88+[9]Febrero!F88+[9]Marzo!F88+[9]Abril!F88+[9]Mayo!F89+[9]Junio!F88+[9]Julio!F88+[9]Agosto!F89+[9]Septiembre!F88+[9]Octubre!F89+[9]Noviembre!F89+[9]Diciembre!F89</f>
        <v>151365</v>
      </c>
      <c r="G42" s="90">
        <f>+[9]Enero!G88+[9]Febrero!G88+[9]Marzo!G88+[9]Abril!G88+[9]Mayo!G89+[9]Junio!G88+[9]Julio!G88+[9]Agosto!G89+[9]Septiembre!G88+[9]Octubre!G89+[9]Noviembre!G89+[9]Diciembre!G89</f>
        <v>753433</v>
      </c>
      <c r="H42" s="90">
        <f>+[9]Enero!H88+[9]Febrero!H88+[9]Marzo!H88+[9]Abril!H88+[9]Mayo!H89+[9]Junio!H88+[9]Julio!H88+[9]Agosto!H89+[9]Septiembre!H88+[9]Octubre!H89+[9]Noviembre!H89+[9]Diciembre!H89</f>
        <v>225862</v>
      </c>
      <c r="I42" s="90">
        <f>+[9]Enero!I88+[9]Febrero!I88+[9]Marzo!I88+[9]Abril!I88+[9]Mayo!I89+[9]Junio!I88+[9]Julio!I88+[9]Agosto!I89+[9]Septiembre!I88+[9]Octubre!I89+[9]Noviembre!I89+[9]Diciembre!I89</f>
        <v>9156</v>
      </c>
      <c r="J42" s="90">
        <f t="shared" si="0"/>
        <v>3446403</v>
      </c>
    </row>
    <row r="43" spans="1:10" ht="18" thickBot="1" x14ac:dyDescent="0.35">
      <c r="A43" s="91" t="s">
        <v>133</v>
      </c>
      <c r="B43" s="90">
        <f>+[9]Enero!B89+[9]Febrero!B89+[9]Marzo!B89+[9]Abril!B89+[9]Mayo!B90+[9]Junio!B89+[9]Julio!B89+[9]Agosto!B90+[9]Septiembre!B89+[9]Octubre!B90+[9]Noviembre!B90+[9]Diciembre!B90</f>
        <v>1909922</v>
      </c>
      <c r="C43" s="90">
        <f>+[9]Enero!C89+[9]Febrero!C89+[9]Marzo!C89+[9]Abril!C89+[9]Mayo!C90+[9]Junio!C89+[9]Julio!C89+[9]Agosto!C90+[9]Septiembre!C89+[9]Octubre!C90+[9]Noviembre!C90+[9]Diciembre!C90</f>
        <v>1900516</v>
      </c>
      <c r="D43" s="90">
        <f>+[9]Enero!D89+[9]Febrero!D89+[9]Marzo!D89+[9]Abril!D89+[9]Mayo!D90+[9]Junio!D89+[9]Julio!D89+[9]Agosto!D90+[9]Septiembre!D89+[9]Octubre!D90+[9]Noviembre!D90+[9]Diciembre!D90</f>
        <v>148480</v>
      </c>
      <c r="E43" s="90">
        <f>+[9]Enero!E89+[9]Febrero!E89+[9]Marzo!E89+[9]Abril!E89+[9]Mayo!E90+[9]Junio!E89+[9]Julio!E89+[9]Agosto!E90+[9]Septiembre!E89+[9]Octubre!E90+[9]Noviembre!E90+[9]Diciembre!E90</f>
        <v>2586690</v>
      </c>
      <c r="F43" s="90">
        <f>+[9]Enero!F89+[9]Febrero!F89+[9]Marzo!F89+[9]Abril!F89+[9]Mayo!F90+[9]Junio!F89+[9]Julio!F89+[9]Agosto!F90+[9]Septiembre!F89+[9]Octubre!F90+[9]Noviembre!F90+[9]Diciembre!F90</f>
        <v>230742</v>
      </c>
      <c r="G43" s="90">
        <f>+[9]Enero!G89+[9]Febrero!G89+[9]Marzo!G89+[9]Abril!G89+[9]Mayo!G90+[9]Junio!G89+[9]Julio!G89+[9]Agosto!G90+[9]Septiembre!G89+[9]Octubre!G90+[9]Noviembre!G90+[9]Diciembre!G90</f>
        <v>881639</v>
      </c>
      <c r="H43" s="90">
        <f>+[9]Enero!H89+[9]Febrero!H89+[9]Marzo!H89+[9]Abril!H89+[9]Mayo!H90+[9]Junio!H89+[9]Julio!H89+[9]Agosto!H90+[9]Septiembre!H89+[9]Octubre!H90+[9]Noviembre!H90+[9]Diciembre!H90</f>
        <v>320080</v>
      </c>
      <c r="I43" s="90">
        <f>+[9]Enero!I89+[9]Febrero!I89+[9]Marzo!I89+[9]Abril!I89+[9]Mayo!I90+[9]Junio!I89+[9]Julio!I89+[9]Agosto!I90+[9]Septiembre!I89+[9]Octubre!I90+[9]Noviembre!I90+[9]Diciembre!I90</f>
        <v>29341</v>
      </c>
      <c r="J43" s="90">
        <f t="shared" si="0"/>
        <v>8007410</v>
      </c>
    </row>
    <row r="44" spans="1:10" ht="18.75" customHeight="1" thickBot="1" x14ac:dyDescent="0.35">
      <c r="A44" s="98" t="s">
        <v>11</v>
      </c>
      <c r="B44" s="99">
        <f t="shared" ref="B44:J44" si="1">SUM(B10:B43)</f>
        <v>2700151</v>
      </c>
      <c r="C44" s="99">
        <f t="shared" si="1"/>
        <v>4506854</v>
      </c>
      <c r="D44" s="99">
        <f t="shared" si="1"/>
        <v>3024526</v>
      </c>
      <c r="E44" s="99">
        <f t="shared" si="1"/>
        <v>3553711</v>
      </c>
      <c r="F44" s="99">
        <f t="shared" si="1"/>
        <v>1160031</v>
      </c>
      <c r="G44" s="99">
        <f t="shared" si="1"/>
        <v>2147890</v>
      </c>
      <c r="H44" s="99">
        <f t="shared" si="1"/>
        <v>1583924</v>
      </c>
      <c r="I44" s="99">
        <f t="shared" si="1"/>
        <v>741415</v>
      </c>
      <c r="J44" s="99">
        <f t="shared" si="1"/>
        <v>19418502</v>
      </c>
    </row>
    <row r="45" spans="1:10" x14ac:dyDescent="0.25">
      <c r="A45" s="94" t="s">
        <v>142</v>
      </c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113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113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20.100000000000001" customHeight="1" x14ac:dyDescent="0.25">
      <c r="A55" s="20"/>
      <c r="B55" s="24"/>
      <c r="C55" s="20"/>
      <c r="D55" s="20"/>
      <c r="E55" s="20"/>
      <c r="F55" s="20"/>
      <c r="G55" s="20"/>
      <c r="H55" s="20"/>
      <c r="I55" s="20"/>
      <c r="J55" s="20"/>
    </row>
    <row r="56" spans="1:10" ht="20.100000000000001" customHeight="1" x14ac:dyDescent="0.25">
      <c r="A56" s="20"/>
      <c r="B56" s="24"/>
      <c r="C56" s="20"/>
      <c r="D56" s="20"/>
      <c r="E56" s="20"/>
      <c r="F56" s="20"/>
      <c r="G56" s="20"/>
      <c r="H56" s="20"/>
      <c r="I56" s="20"/>
      <c r="J56" s="20"/>
    </row>
    <row r="57" spans="1:10" ht="20.100000000000001" customHeight="1" x14ac:dyDescent="0.25">
      <c r="A57" s="20"/>
      <c r="B57" s="24"/>
      <c r="C57" s="20"/>
      <c r="D57" s="20"/>
      <c r="E57" s="20"/>
      <c r="F57" s="20"/>
      <c r="G57" s="20"/>
      <c r="H57" s="20"/>
      <c r="I57" s="20"/>
      <c r="J57" s="20"/>
    </row>
    <row r="58" spans="1:10" ht="20.100000000000001" customHeight="1" x14ac:dyDescent="0.25">
      <c r="A58" s="20"/>
      <c r="B58" s="24"/>
      <c r="C58" s="20"/>
      <c r="D58" s="20"/>
      <c r="E58" s="20"/>
      <c r="F58" s="20"/>
      <c r="G58" s="20"/>
      <c r="H58" s="20"/>
      <c r="I58" s="20"/>
      <c r="J58" s="20"/>
    </row>
    <row r="59" spans="1:10" ht="20.100000000000001" customHeight="1" x14ac:dyDescent="0.25">
      <c r="A59" s="20"/>
      <c r="B59" s="24"/>
      <c r="C59" s="20"/>
      <c r="D59" s="20"/>
      <c r="E59" s="20"/>
      <c r="F59" s="20"/>
      <c r="G59" s="20"/>
      <c r="H59" s="20"/>
      <c r="I59" s="20"/>
      <c r="J59" s="20"/>
    </row>
    <row r="60" spans="1:10" ht="20.100000000000001" customHeight="1" x14ac:dyDescent="0.25">
      <c r="A60" s="20"/>
      <c r="B60" s="24"/>
      <c r="C60" s="20"/>
      <c r="D60" s="20"/>
      <c r="E60" s="20"/>
      <c r="F60" s="20"/>
      <c r="G60" s="20"/>
      <c r="H60" s="20"/>
      <c r="I60" s="20"/>
      <c r="J60" s="20"/>
    </row>
    <row r="61" spans="1:10" ht="20.100000000000001" customHeight="1" x14ac:dyDescent="0.25">
      <c r="A61" s="20"/>
      <c r="B61" s="24"/>
      <c r="C61" s="20"/>
      <c r="D61" s="20"/>
      <c r="E61" s="20"/>
      <c r="F61" s="20"/>
      <c r="G61" s="20"/>
      <c r="H61" s="20"/>
      <c r="I61" s="20"/>
      <c r="J61" s="20"/>
    </row>
    <row r="62" spans="1:10" ht="20.100000000000001" customHeight="1" x14ac:dyDescent="0.25">
      <c r="A62" s="20"/>
      <c r="B62" s="24"/>
      <c r="C62" s="20"/>
      <c r="D62" s="20"/>
      <c r="E62" s="20"/>
      <c r="F62" s="20"/>
      <c r="G62" s="20"/>
      <c r="H62" s="20"/>
      <c r="I62" s="20"/>
      <c r="J62" s="20"/>
    </row>
    <row r="63" spans="1:10" ht="20.100000000000001" customHeight="1" x14ac:dyDescent="0.25">
      <c r="A63" s="20"/>
      <c r="B63" s="24"/>
      <c r="C63" s="20"/>
      <c r="D63" s="20"/>
      <c r="E63" s="20"/>
      <c r="F63" s="20"/>
      <c r="G63" s="20"/>
      <c r="H63" s="20"/>
      <c r="I63" s="20"/>
      <c r="J63" s="20"/>
    </row>
    <row r="64" spans="1:10" ht="20.100000000000001" customHeight="1" x14ac:dyDescent="0.25">
      <c r="A64" s="20"/>
      <c r="B64" s="24"/>
      <c r="C64" s="20"/>
      <c r="D64" s="20"/>
      <c r="E64" s="20"/>
      <c r="F64" s="20"/>
      <c r="G64" s="20"/>
      <c r="H64" s="20"/>
      <c r="I64" s="20"/>
      <c r="J64" s="20"/>
    </row>
    <row r="65" spans="1:10" ht="20.100000000000001" customHeight="1" x14ac:dyDescent="0.25">
      <c r="A65" s="20"/>
      <c r="B65" s="24"/>
      <c r="C65" s="20"/>
      <c r="D65" s="20"/>
      <c r="E65" s="20"/>
      <c r="F65" s="20"/>
      <c r="G65" s="20"/>
      <c r="H65" s="20"/>
      <c r="I65" s="20"/>
      <c r="J65" s="20"/>
    </row>
    <row r="66" spans="1:10" ht="20.100000000000001" customHeight="1" x14ac:dyDescent="0.25">
      <c r="A66" s="20"/>
      <c r="B66" s="24"/>
      <c r="C66" s="20"/>
      <c r="D66" s="20"/>
      <c r="E66" s="20"/>
      <c r="F66" s="20"/>
      <c r="G66" s="20"/>
      <c r="H66" s="20"/>
      <c r="I66" s="20"/>
      <c r="J66" s="20"/>
    </row>
    <row r="67" spans="1:10" ht="20.100000000000001" customHeight="1" x14ac:dyDescent="0.25">
      <c r="A67" s="20"/>
      <c r="B67" s="24"/>
      <c r="C67" s="20"/>
      <c r="D67" s="20"/>
      <c r="E67" s="20"/>
      <c r="F67" s="20"/>
      <c r="G67" s="20"/>
      <c r="H67" s="20"/>
      <c r="I67" s="20"/>
      <c r="J67" s="20"/>
    </row>
    <row r="68" spans="1:10" ht="20.100000000000001" customHeight="1" x14ac:dyDescent="0.25">
      <c r="A68" s="20"/>
      <c r="B68" s="24"/>
      <c r="C68" s="20"/>
      <c r="D68" s="20"/>
      <c r="E68" s="20"/>
      <c r="F68" s="20"/>
      <c r="G68" s="20"/>
      <c r="H68" s="20"/>
      <c r="I68" s="20"/>
      <c r="J68" s="20"/>
    </row>
    <row r="69" spans="1:10" ht="20.100000000000001" customHeight="1" x14ac:dyDescent="0.25">
      <c r="A69" s="20"/>
      <c r="B69" s="24"/>
      <c r="C69" s="20"/>
      <c r="D69" s="20"/>
      <c r="E69" s="20"/>
      <c r="F69" s="20"/>
      <c r="G69" s="20"/>
      <c r="H69" s="20"/>
      <c r="I69" s="20"/>
      <c r="J69" s="20"/>
    </row>
    <row r="70" spans="1:10" ht="20.100000000000001" customHeight="1" x14ac:dyDescent="0.25">
      <c r="A70" s="20"/>
      <c r="B70" s="24"/>
      <c r="C70" s="20"/>
      <c r="D70" s="20"/>
      <c r="E70" s="20"/>
      <c r="F70" s="20"/>
      <c r="G70" s="20"/>
      <c r="H70" s="20"/>
      <c r="I70" s="20"/>
      <c r="J70" s="20"/>
    </row>
    <row r="71" spans="1:10" ht="20.100000000000001" customHeight="1" x14ac:dyDescent="0.25">
      <c r="A71" s="20"/>
      <c r="B71" s="24"/>
      <c r="C71" s="20"/>
      <c r="D71" s="20"/>
      <c r="E71" s="20"/>
      <c r="F71" s="20"/>
      <c r="G71" s="20"/>
      <c r="H71" s="20"/>
      <c r="I71" s="20"/>
      <c r="J71" s="20"/>
    </row>
    <row r="72" spans="1:10" ht="20.100000000000001" customHeight="1" x14ac:dyDescent="0.25">
      <c r="A72" s="20"/>
      <c r="B72" s="24"/>
      <c r="C72" s="20"/>
      <c r="D72" s="20"/>
      <c r="E72" s="20"/>
      <c r="F72" s="20"/>
      <c r="G72" s="20"/>
      <c r="H72" s="20"/>
      <c r="I72" s="20"/>
      <c r="J72" s="20"/>
    </row>
    <row r="73" spans="1:10" ht="20.100000000000001" customHeight="1" x14ac:dyDescent="0.25">
      <c r="A73" s="20"/>
      <c r="B73" s="24"/>
      <c r="C73" s="20"/>
      <c r="D73" s="20"/>
      <c r="E73" s="20"/>
      <c r="F73" s="20"/>
      <c r="G73" s="20"/>
      <c r="H73" s="20"/>
      <c r="I73" s="20"/>
      <c r="J73" s="20"/>
    </row>
    <row r="74" spans="1:10" ht="20.100000000000001" customHeight="1" x14ac:dyDescent="0.25">
      <c r="A74" s="20"/>
      <c r="B74" s="24"/>
      <c r="C74" s="20"/>
      <c r="D74" s="20"/>
      <c r="E74" s="20"/>
      <c r="F74" s="20"/>
      <c r="G74" s="20"/>
      <c r="H74" s="20"/>
      <c r="I74" s="20"/>
      <c r="J74" s="20"/>
    </row>
    <row r="75" spans="1:10" ht="20.100000000000001" customHeight="1" x14ac:dyDescent="0.25">
      <c r="A75" s="20"/>
      <c r="B75" s="24"/>
      <c r="C75" s="20"/>
      <c r="D75" s="20"/>
      <c r="E75" s="20"/>
      <c r="F75" s="20"/>
      <c r="G75" s="20"/>
      <c r="H75" s="20"/>
      <c r="I75" s="20"/>
      <c r="J75" s="20"/>
    </row>
    <row r="76" spans="1:10" ht="20.100000000000001" customHeight="1" x14ac:dyDescent="0.25">
      <c r="A76" s="20"/>
      <c r="B76" s="24"/>
      <c r="C76" s="20"/>
      <c r="D76" s="20"/>
      <c r="E76" s="20"/>
      <c r="F76" s="20"/>
      <c r="G76" s="20"/>
      <c r="H76" s="20"/>
      <c r="I76" s="20"/>
      <c r="J76" s="20"/>
    </row>
    <row r="77" spans="1:10" ht="20.100000000000001" customHeight="1" x14ac:dyDescent="0.25">
      <c r="A77" s="20"/>
      <c r="B77" s="24"/>
      <c r="C77" s="20"/>
      <c r="D77" s="20"/>
      <c r="E77" s="20"/>
      <c r="F77" s="20"/>
      <c r="G77" s="20"/>
      <c r="H77" s="20"/>
      <c r="I77" s="20"/>
      <c r="J77" s="20"/>
    </row>
    <row r="78" spans="1:10" ht="20.100000000000001" customHeight="1" x14ac:dyDescent="0.25">
      <c r="A78" s="20"/>
      <c r="B78" s="24"/>
      <c r="C78" s="20"/>
      <c r="D78" s="20"/>
      <c r="E78" s="20"/>
      <c r="F78" s="20"/>
      <c r="G78" s="20"/>
      <c r="H78" s="20"/>
      <c r="I78" s="20"/>
      <c r="J78" s="20"/>
    </row>
    <row r="79" spans="1:10" ht="20.100000000000001" customHeight="1" x14ac:dyDescent="0.25">
      <c r="A79" s="20"/>
      <c r="B79" s="24"/>
      <c r="C79" s="20"/>
      <c r="D79" s="20"/>
      <c r="E79" s="20"/>
      <c r="F79" s="20"/>
      <c r="G79" s="20"/>
      <c r="H79" s="20"/>
      <c r="I79" s="20"/>
      <c r="J79" s="20"/>
    </row>
    <row r="80" spans="1:10" ht="20.100000000000001" customHeight="1" x14ac:dyDescent="0.25">
      <c r="A80" s="20"/>
      <c r="B80" s="24"/>
      <c r="C80" s="20"/>
      <c r="D80" s="20"/>
      <c r="E80" s="20"/>
      <c r="F80" s="20"/>
      <c r="G80" s="20"/>
      <c r="H80" s="20"/>
      <c r="I80" s="20"/>
      <c r="J80" s="20"/>
    </row>
    <row r="81" spans="1:10" ht="20.100000000000001" customHeight="1" x14ac:dyDescent="0.25">
      <c r="A81" s="20"/>
      <c r="B81" s="24"/>
      <c r="C81" s="20"/>
      <c r="D81" s="20"/>
      <c r="E81" s="20"/>
      <c r="F81" s="20"/>
      <c r="G81" s="20"/>
      <c r="H81" s="20"/>
      <c r="I81" s="20"/>
      <c r="J81" s="20"/>
    </row>
    <row r="82" spans="1:10" ht="20.100000000000001" customHeight="1" x14ac:dyDescent="0.25">
      <c r="A82" s="20"/>
      <c r="B82" s="24"/>
      <c r="C82" s="20"/>
      <c r="D82" s="20"/>
      <c r="E82" s="20"/>
      <c r="F82" s="20"/>
      <c r="G82" s="20"/>
      <c r="H82" s="20"/>
      <c r="I82" s="20"/>
      <c r="J82" s="20"/>
    </row>
    <row r="83" spans="1:10" ht="20.100000000000001" customHeight="1" x14ac:dyDescent="0.25">
      <c r="A83" s="20"/>
      <c r="B83" s="24"/>
      <c r="C83" s="20"/>
      <c r="D83" s="20"/>
      <c r="E83" s="20"/>
      <c r="F83" s="20"/>
      <c r="G83" s="20"/>
      <c r="H83" s="20"/>
      <c r="I83" s="20"/>
      <c r="J83" s="20"/>
    </row>
    <row r="84" spans="1:10" ht="20.100000000000001" customHeight="1" x14ac:dyDescent="0.25">
      <c r="A84" s="20"/>
      <c r="B84" s="24"/>
      <c r="C84" s="20"/>
      <c r="D84" s="20"/>
      <c r="E84" s="20"/>
      <c r="F84" s="20"/>
      <c r="G84" s="20"/>
      <c r="H84" s="20"/>
      <c r="I84" s="20"/>
      <c r="J84" s="20"/>
    </row>
    <row r="85" spans="1:10" ht="20.100000000000001" customHeight="1" x14ac:dyDescent="0.25">
      <c r="A85" s="20"/>
      <c r="B85" s="24"/>
      <c r="C85" s="20"/>
      <c r="D85" s="20"/>
      <c r="E85" s="20"/>
      <c r="F85" s="20"/>
      <c r="G85" s="20"/>
      <c r="H85" s="20"/>
      <c r="I85" s="20"/>
      <c r="J85" s="20"/>
    </row>
    <row r="86" spans="1:10" ht="20.100000000000001" customHeight="1" x14ac:dyDescent="0.25">
      <c r="A86" s="20"/>
      <c r="B86" s="24"/>
      <c r="C86" s="20"/>
      <c r="D86" s="20"/>
      <c r="E86" s="20"/>
      <c r="F86" s="20"/>
      <c r="G86" s="20"/>
      <c r="H86" s="20"/>
      <c r="I86" s="20"/>
      <c r="J86" s="20"/>
    </row>
    <row r="87" spans="1:10" ht="20.100000000000001" customHeight="1" x14ac:dyDescent="0.25">
      <c r="A87" s="20"/>
      <c r="B87" s="24"/>
      <c r="C87" s="20"/>
      <c r="D87" s="20"/>
      <c r="E87" s="20"/>
      <c r="F87" s="20"/>
      <c r="G87" s="20"/>
      <c r="H87" s="20"/>
      <c r="I87" s="20"/>
      <c r="J87" s="20"/>
    </row>
    <row r="88" spans="1:10" ht="20.100000000000001" customHeight="1" x14ac:dyDescent="0.25">
      <c r="A88" s="20"/>
      <c r="B88" s="24"/>
      <c r="C88" s="20"/>
      <c r="D88" s="20"/>
      <c r="E88" s="20"/>
      <c r="F88" s="20"/>
      <c r="G88" s="20"/>
      <c r="H88" s="20"/>
      <c r="I88" s="20"/>
      <c r="J88" s="20"/>
    </row>
    <row r="89" spans="1:10" ht="20.100000000000001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spans="11:11" ht="20.100000000000001" customHeight="1" x14ac:dyDescent="0.25"/>
    <row r="114" spans="11:11" ht="20.100000000000001" customHeight="1" x14ac:dyDescent="0.25"/>
    <row r="115" spans="11:11" ht="20.100000000000001" customHeight="1" x14ac:dyDescent="0.25"/>
    <row r="116" spans="11:11" ht="20.100000000000001" customHeight="1" x14ac:dyDescent="0.25"/>
    <row r="117" spans="11:11" ht="20.100000000000001" customHeight="1" x14ac:dyDescent="0.25"/>
    <row r="118" spans="11:11" ht="20.100000000000001" customHeight="1" x14ac:dyDescent="0.25"/>
    <row r="119" spans="11:11" ht="20.100000000000001" customHeight="1" x14ac:dyDescent="0.25"/>
    <row r="120" spans="11:11" ht="20.100000000000001" customHeight="1" x14ac:dyDescent="0.25"/>
    <row r="121" spans="11:11" ht="20.100000000000001" customHeight="1" x14ac:dyDescent="0.25"/>
    <row r="122" spans="11:11" ht="20.100000000000001" customHeight="1" x14ac:dyDescent="0.25"/>
    <row r="123" spans="11:11" ht="20.100000000000001" customHeight="1" x14ac:dyDescent="0.25">
      <c r="K123" s="84"/>
    </row>
    <row r="124" spans="11:11" ht="20.100000000000001" customHeight="1" x14ac:dyDescent="0.25"/>
    <row r="125" spans="11:11" ht="20.100000000000001" customHeight="1" x14ac:dyDescent="0.25"/>
    <row r="126" spans="11:11" ht="20.100000000000001" customHeight="1" x14ac:dyDescent="0.25"/>
    <row r="127" spans="11:11" ht="20.100000000000001" customHeight="1" x14ac:dyDescent="0.25"/>
    <row r="128" spans="11:11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8292-20E8-4149-9388-81F6FEC31B0A}">
  <dimension ref="A1:W136"/>
  <sheetViews>
    <sheetView zoomScale="75" zoomScaleNormal="75" workbookViewId="0">
      <selection activeCell="B49" sqref="B49"/>
    </sheetView>
  </sheetViews>
  <sheetFormatPr baseColWidth="10" defaultRowHeight="15" x14ac:dyDescent="0.25"/>
  <cols>
    <col min="1" max="1" width="17" customWidth="1"/>
    <col min="2" max="9" width="16" customWidth="1"/>
    <col min="10" max="10" width="17.7109375" customWidth="1"/>
    <col min="11" max="23" width="11.42578125" style="20"/>
    <col min="257" max="257" width="17" customWidth="1"/>
    <col min="258" max="265" width="16" customWidth="1"/>
    <col min="266" max="266" width="17.7109375" customWidth="1"/>
    <col min="513" max="513" width="17" customWidth="1"/>
    <col min="514" max="521" width="16" customWidth="1"/>
    <col min="522" max="522" width="17.7109375" customWidth="1"/>
    <col min="769" max="769" width="17" customWidth="1"/>
    <col min="770" max="777" width="16" customWidth="1"/>
    <col min="778" max="778" width="17.7109375" customWidth="1"/>
    <col min="1025" max="1025" width="17" customWidth="1"/>
    <col min="1026" max="1033" width="16" customWidth="1"/>
    <col min="1034" max="1034" width="17.7109375" customWidth="1"/>
    <col min="1281" max="1281" width="17" customWidth="1"/>
    <col min="1282" max="1289" width="16" customWidth="1"/>
    <col min="1290" max="1290" width="17.7109375" customWidth="1"/>
    <col min="1537" max="1537" width="17" customWidth="1"/>
    <col min="1538" max="1545" width="16" customWidth="1"/>
    <col min="1546" max="1546" width="17.7109375" customWidth="1"/>
    <col min="1793" max="1793" width="17" customWidth="1"/>
    <col min="1794" max="1801" width="16" customWidth="1"/>
    <col min="1802" max="1802" width="17.7109375" customWidth="1"/>
    <col min="2049" max="2049" width="17" customWidth="1"/>
    <col min="2050" max="2057" width="16" customWidth="1"/>
    <col min="2058" max="2058" width="17.7109375" customWidth="1"/>
    <col min="2305" max="2305" width="17" customWidth="1"/>
    <col min="2306" max="2313" width="16" customWidth="1"/>
    <col min="2314" max="2314" width="17.7109375" customWidth="1"/>
    <col min="2561" max="2561" width="17" customWidth="1"/>
    <col min="2562" max="2569" width="16" customWidth="1"/>
    <col min="2570" max="2570" width="17.7109375" customWidth="1"/>
    <col min="2817" max="2817" width="17" customWidth="1"/>
    <col min="2818" max="2825" width="16" customWidth="1"/>
    <col min="2826" max="2826" width="17.7109375" customWidth="1"/>
    <col min="3073" max="3073" width="17" customWidth="1"/>
    <col min="3074" max="3081" width="16" customWidth="1"/>
    <col min="3082" max="3082" width="17.7109375" customWidth="1"/>
    <col min="3329" max="3329" width="17" customWidth="1"/>
    <col min="3330" max="3337" width="16" customWidth="1"/>
    <col min="3338" max="3338" width="17.7109375" customWidth="1"/>
    <col min="3585" max="3585" width="17" customWidth="1"/>
    <col min="3586" max="3593" width="16" customWidth="1"/>
    <col min="3594" max="3594" width="17.7109375" customWidth="1"/>
    <col min="3841" max="3841" width="17" customWidth="1"/>
    <col min="3842" max="3849" width="16" customWidth="1"/>
    <col min="3850" max="3850" width="17.7109375" customWidth="1"/>
    <col min="4097" max="4097" width="17" customWidth="1"/>
    <col min="4098" max="4105" width="16" customWidth="1"/>
    <col min="4106" max="4106" width="17.7109375" customWidth="1"/>
    <col min="4353" max="4353" width="17" customWidth="1"/>
    <col min="4354" max="4361" width="16" customWidth="1"/>
    <col min="4362" max="4362" width="17.7109375" customWidth="1"/>
    <col min="4609" max="4609" width="17" customWidth="1"/>
    <col min="4610" max="4617" width="16" customWidth="1"/>
    <col min="4618" max="4618" width="17.7109375" customWidth="1"/>
    <col min="4865" max="4865" width="17" customWidth="1"/>
    <col min="4866" max="4873" width="16" customWidth="1"/>
    <col min="4874" max="4874" width="17.7109375" customWidth="1"/>
    <col min="5121" max="5121" width="17" customWidth="1"/>
    <col min="5122" max="5129" width="16" customWidth="1"/>
    <col min="5130" max="5130" width="17.7109375" customWidth="1"/>
    <col min="5377" max="5377" width="17" customWidth="1"/>
    <col min="5378" max="5385" width="16" customWidth="1"/>
    <col min="5386" max="5386" width="17.7109375" customWidth="1"/>
    <col min="5633" max="5633" width="17" customWidth="1"/>
    <col min="5634" max="5641" width="16" customWidth="1"/>
    <col min="5642" max="5642" width="17.7109375" customWidth="1"/>
    <col min="5889" max="5889" width="17" customWidth="1"/>
    <col min="5890" max="5897" width="16" customWidth="1"/>
    <col min="5898" max="5898" width="17.7109375" customWidth="1"/>
    <col min="6145" max="6145" width="17" customWidth="1"/>
    <col min="6146" max="6153" width="16" customWidth="1"/>
    <col min="6154" max="6154" width="17.7109375" customWidth="1"/>
    <col min="6401" max="6401" width="17" customWidth="1"/>
    <col min="6402" max="6409" width="16" customWidth="1"/>
    <col min="6410" max="6410" width="17.7109375" customWidth="1"/>
    <col min="6657" max="6657" width="17" customWidth="1"/>
    <col min="6658" max="6665" width="16" customWidth="1"/>
    <col min="6666" max="6666" width="17.7109375" customWidth="1"/>
    <col min="6913" max="6913" width="17" customWidth="1"/>
    <col min="6914" max="6921" width="16" customWidth="1"/>
    <col min="6922" max="6922" width="17.7109375" customWidth="1"/>
    <col min="7169" max="7169" width="17" customWidth="1"/>
    <col min="7170" max="7177" width="16" customWidth="1"/>
    <col min="7178" max="7178" width="17.7109375" customWidth="1"/>
    <col min="7425" max="7425" width="17" customWidth="1"/>
    <col min="7426" max="7433" width="16" customWidth="1"/>
    <col min="7434" max="7434" width="17.7109375" customWidth="1"/>
    <col min="7681" max="7681" width="17" customWidth="1"/>
    <col min="7682" max="7689" width="16" customWidth="1"/>
    <col min="7690" max="7690" width="17.7109375" customWidth="1"/>
    <col min="7937" max="7937" width="17" customWidth="1"/>
    <col min="7938" max="7945" width="16" customWidth="1"/>
    <col min="7946" max="7946" width="17.7109375" customWidth="1"/>
    <col min="8193" max="8193" width="17" customWidth="1"/>
    <col min="8194" max="8201" width="16" customWidth="1"/>
    <col min="8202" max="8202" width="17.7109375" customWidth="1"/>
    <col min="8449" max="8449" width="17" customWidth="1"/>
    <col min="8450" max="8457" width="16" customWidth="1"/>
    <col min="8458" max="8458" width="17.7109375" customWidth="1"/>
    <col min="8705" max="8705" width="17" customWidth="1"/>
    <col min="8706" max="8713" width="16" customWidth="1"/>
    <col min="8714" max="8714" width="17.7109375" customWidth="1"/>
    <col min="8961" max="8961" width="17" customWidth="1"/>
    <col min="8962" max="8969" width="16" customWidth="1"/>
    <col min="8970" max="8970" width="17.7109375" customWidth="1"/>
    <col min="9217" max="9217" width="17" customWidth="1"/>
    <col min="9218" max="9225" width="16" customWidth="1"/>
    <col min="9226" max="9226" width="17.7109375" customWidth="1"/>
    <col min="9473" max="9473" width="17" customWidth="1"/>
    <col min="9474" max="9481" width="16" customWidth="1"/>
    <col min="9482" max="9482" width="17.7109375" customWidth="1"/>
    <col min="9729" max="9729" width="17" customWidth="1"/>
    <col min="9730" max="9737" width="16" customWidth="1"/>
    <col min="9738" max="9738" width="17.7109375" customWidth="1"/>
    <col min="9985" max="9985" width="17" customWidth="1"/>
    <col min="9986" max="9993" width="16" customWidth="1"/>
    <col min="9994" max="9994" width="17.7109375" customWidth="1"/>
    <col min="10241" max="10241" width="17" customWidth="1"/>
    <col min="10242" max="10249" width="16" customWidth="1"/>
    <col min="10250" max="10250" width="17.7109375" customWidth="1"/>
    <col min="10497" max="10497" width="17" customWidth="1"/>
    <col min="10498" max="10505" width="16" customWidth="1"/>
    <col min="10506" max="10506" width="17.7109375" customWidth="1"/>
    <col min="10753" max="10753" width="17" customWidth="1"/>
    <col min="10754" max="10761" width="16" customWidth="1"/>
    <col min="10762" max="10762" width="17.7109375" customWidth="1"/>
    <col min="11009" max="11009" width="17" customWidth="1"/>
    <col min="11010" max="11017" width="16" customWidth="1"/>
    <col min="11018" max="11018" width="17.7109375" customWidth="1"/>
    <col min="11265" max="11265" width="17" customWidth="1"/>
    <col min="11266" max="11273" width="16" customWidth="1"/>
    <col min="11274" max="11274" width="17.7109375" customWidth="1"/>
    <col min="11521" max="11521" width="17" customWidth="1"/>
    <col min="11522" max="11529" width="16" customWidth="1"/>
    <col min="11530" max="11530" width="17.7109375" customWidth="1"/>
    <col min="11777" max="11777" width="17" customWidth="1"/>
    <col min="11778" max="11785" width="16" customWidth="1"/>
    <col min="11786" max="11786" width="17.7109375" customWidth="1"/>
    <col min="12033" max="12033" width="17" customWidth="1"/>
    <col min="12034" max="12041" width="16" customWidth="1"/>
    <col min="12042" max="12042" width="17.7109375" customWidth="1"/>
    <col min="12289" max="12289" width="17" customWidth="1"/>
    <col min="12290" max="12297" width="16" customWidth="1"/>
    <col min="12298" max="12298" width="17.7109375" customWidth="1"/>
    <col min="12545" max="12545" width="17" customWidth="1"/>
    <col min="12546" max="12553" width="16" customWidth="1"/>
    <col min="12554" max="12554" width="17.7109375" customWidth="1"/>
    <col min="12801" max="12801" width="17" customWidth="1"/>
    <col min="12802" max="12809" width="16" customWidth="1"/>
    <col min="12810" max="12810" width="17.7109375" customWidth="1"/>
    <col min="13057" max="13057" width="17" customWidth="1"/>
    <col min="13058" max="13065" width="16" customWidth="1"/>
    <col min="13066" max="13066" width="17.7109375" customWidth="1"/>
    <col min="13313" max="13313" width="17" customWidth="1"/>
    <col min="13314" max="13321" width="16" customWidth="1"/>
    <col min="13322" max="13322" width="17.7109375" customWidth="1"/>
    <col min="13569" max="13569" width="17" customWidth="1"/>
    <col min="13570" max="13577" width="16" customWidth="1"/>
    <col min="13578" max="13578" width="17.7109375" customWidth="1"/>
    <col min="13825" max="13825" width="17" customWidth="1"/>
    <col min="13826" max="13833" width="16" customWidth="1"/>
    <col min="13834" max="13834" width="17.7109375" customWidth="1"/>
    <col min="14081" max="14081" width="17" customWidth="1"/>
    <col min="14082" max="14089" width="16" customWidth="1"/>
    <col min="14090" max="14090" width="17.7109375" customWidth="1"/>
    <col min="14337" max="14337" width="17" customWidth="1"/>
    <col min="14338" max="14345" width="16" customWidth="1"/>
    <col min="14346" max="14346" width="17.7109375" customWidth="1"/>
    <col min="14593" max="14593" width="17" customWidth="1"/>
    <col min="14594" max="14601" width="16" customWidth="1"/>
    <col min="14602" max="14602" width="17.7109375" customWidth="1"/>
    <col min="14849" max="14849" width="17" customWidth="1"/>
    <col min="14850" max="14857" width="16" customWidth="1"/>
    <col min="14858" max="14858" width="17.7109375" customWidth="1"/>
    <col min="15105" max="15105" width="17" customWidth="1"/>
    <col min="15106" max="15113" width="16" customWidth="1"/>
    <col min="15114" max="15114" width="17.7109375" customWidth="1"/>
    <col min="15361" max="15361" width="17" customWidth="1"/>
    <col min="15362" max="15369" width="16" customWidth="1"/>
    <col min="15370" max="15370" width="17.7109375" customWidth="1"/>
    <col min="15617" max="15617" width="17" customWidth="1"/>
    <col min="15618" max="15625" width="16" customWidth="1"/>
    <col min="15626" max="15626" width="17.7109375" customWidth="1"/>
    <col min="15873" max="15873" width="17" customWidth="1"/>
    <col min="15874" max="15881" width="16" customWidth="1"/>
    <col min="15882" max="15882" width="17.7109375" customWidth="1"/>
    <col min="16129" max="16129" width="17" customWidth="1"/>
    <col min="16130" max="16137" width="16" customWidth="1"/>
    <col min="16138" max="16138" width="17.7109375" customWidth="1"/>
  </cols>
  <sheetData>
    <row r="1" spans="1:10" x14ac:dyDescent="0.25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8.75" x14ac:dyDescent="0.3">
      <c r="A7" s="129" t="s">
        <v>150</v>
      </c>
      <c r="B7" s="129"/>
      <c r="C7" s="129"/>
      <c r="D7" s="129"/>
      <c r="E7" s="129"/>
      <c r="F7" s="129"/>
      <c r="G7" s="129"/>
      <c r="H7" s="129"/>
      <c r="I7" s="129"/>
      <c r="J7" s="129"/>
    </row>
    <row r="8" spans="1:10" ht="20.100000000000001" customHeight="1" x14ac:dyDescent="0.25">
      <c r="A8" s="132" t="s">
        <v>67</v>
      </c>
      <c r="B8" s="131"/>
      <c r="C8" s="131"/>
      <c r="D8" s="131"/>
      <c r="E8" s="131"/>
      <c r="F8" s="131"/>
      <c r="G8" s="131"/>
      <c r="H8" s="131"/>
      <c r="I8" s="131"/>
      <c r="J8" s="131"/>
    </row>
    <row r="9" spans="1:10" ht="11.25" customHeight="1" thickBot="1" x14ac:dyDescent="0.3">
      <c r="A9" s="121"/>
      <c r="B9" s="122"/>
      <c r="C9" s="122"/>
      <c r="D9" s="122"/>
      <c r="E9" s="122"/>
      <c r="F9" s="122"/>
      <c r="G9" s="122"/>
      <c r="H9" s="122"/>
      <c r="I9" s="122"/>
      <c r="J9" s="122"/>
    </row>
    <row r="10" spans="1:10" ht="20.100000000000001" customHeight="1" thickBot="1" x14ac:dyDescent="0.3">
      <c r="A10" s="114" t="s">
        <v>2</v>
      </c>
      <c r="B10" s="115" t="s">
        <v>3</v>
      </c>
      <c r="C10" s="116" t="s">
        <v>4</v>
      </c>
      <c r="D10" s="115" t="s">
        <v>5</v>
      </c>
      <c r="E10" s="116" t="s">
        <v>6</v>
      </c>
      <c r="F10" s="115" t="s">
        <v>7</v>
      </c>
      <c r="G10" s="116" t="s">
        <v>8</v>
      </c>
      <c r="H10" s="115" t="s">
        <v>9</v>
      </c>
      <c r="I10" s="116" t="s">
        <v>10</v>
      </c>
      <c r="J10" s="115" t="s">
        <v>11</v>
      </c>
    </row>
    <row r="11" spans="1:10" ht="20.100000000000001" customHeight="1" x14ac:dyDescent="0.25">
      <c r="A11" s="85" t="s">
        <v>100</v>
      </c>
      <c r="B11" s="86">
        <f>+[10]Enero!B52+[10]Febrero!B56+[10]Marzo!B56+[10]Abril!B55+[10]Mayo!B56+[10]Junio!B56+[10]Julio!B56+[10]Agosto!B56+[10]Septiembre!B56+[10]Octubre!B56+[10]Noviembre!B56+[10]Diciembre!B56</f>
        <v>30278</v>
      </c>
      <c r="C11" s="86">
        <f>+[10]Enero!C52+[10]Febrero!C56+[10]Marzo!C56+[10]Abril!C55+[10]Mayo!C56+[10]Junio!C56+[10]Julio!C56+[10]Agosto!C56+[10]Septiembre!C56+[10]Octubre!C56+[10]Noviembre!C56+[10]Diciembre!C56</f>
        <v>1269106</v>
      </c>
      <c r="D11" s="86">
        <f>+[10]Enero!D52+[10]Febrero!D56+[10]Marzo!D56+[10]Abril!D55+[10]Mayo!D56+[10]Junio!D56+[10]Julio!D56+[10]Agosto!D56+[10]Septiembre!D56+[10]Octubre!D56+[10]Noviembre!D56+[10]Diciembre!D56</f>
        <v>759147</v>
      </c>
      <c r="E11" s="86">
        <f>+[10]Enero!E52+[10]Febrero!E56+[10]Marzo!E56+[10]Abril!E55+[10]Mayo!E56+[10]Junio!E56+[10]Julio!E56+[10]Agosto!E56+[10]Septiembre!E56+[10]Octubre!E56+[10]Noviembre!E56+[10]Diciembre!E56</f>
        <v>483474</v>
      </c>
      <c r="F11" s="86">
        <f>+[10]Enero!F52+[10]Febrero!F56+[10]Marzo!F56+[10]Abril!F55+[10]Mayo!F56+[10]Junio!F56+[10]Julio!F56+[10]Agosto!F56+[10]Septiembre!F56+[10]Octubre!F56+[10]Noviembre!F56+[10]Diciembre!F56</f>
        <v>45955</v>
      </c>
      <c r="G11" s="86">
        <f>+[10]Enero!G52+[10]Febrero!G56+[10]Marzo!G56+[10]Abril!G55+[10]Mayo!G56+[10]Junio!G56+[10]Julio!G56+[10]Agosto!G56+[10]Septiembre!G56+[10]Octubre!G56+[10]Noviembre!G56+[10]Diciembre!G56</f>
        <v>0</v>
      </c>
      <c r="H11" s="86">
        <f>+[10]Enero!H52+[10]Febrero!H56+[10]Marzo!H56+[10]Abril!H55+[10]Mayo!H56+[10]Junio!H56+[10]Julio!H56+[10]Agosto!H56+[10]Septiembre!H56+[10]Octubre!H56+[10]Noviembre!H56+[10]Diciembre!H56</f>
        <v>181855</v>
      </c>
      <c r="I11" s="86">
        <f>+[10]Enero!I52+[10]Febrero!I56+[10]Marzo!I56+[10]Abril!I55+[10]Mayo!I56+[10]Junio!I56+[10]Julio!I56+[10]Agosto!I56+[10]Septiembre!I56+[10]Octubre!I56+[10]Noviembre!I56+[10]Diciembre!I56</f>
        <v>67220</v>
      </c>
      <c r="J11" s="86">
        <f>SUM(B11:I11)</f>
        <v>2837035</v>
      </c>
    </row>
    <row r="12" spans="1:10" ht="20.100000000000001" customHeight="1" x14ac:dyDescent="0.25">
      <c r="A12" s="87" t="s">
        <v>101</v>
      </c>
      <c r="B12" s="86">
        <f>+[10]Enero!B53+[10]Febrero!B57+[10]Marzo!B57+[10]Abril!B56+[10]Mayo!B57+[10]Junio!B57+[10]Julio!B57+[10]Agosto!B57+[10]Septiembre!B57+[10]Octubre!B57+[10]Noviembre!B57+[10]Diciembre!B57</f>
        <v>39556</v>
      </c>
      <c r="C12" s="86">
        <f>+[10]Enero!C53+[10]Febrero!C57+[10]Marzo!C57+[10]Abril!C56+[10]Mayo!C57+[10]Junio!C57+[10]Julio!C57+[10]Agosto!C57+[10]Septiembre!C57+[10]Octubre!C57+[10]Noviembre!C57+[10]Diciembre!C57</f>
        <v>10946</v>
      </c>
      <c r="D12" s="86">
        <f>+[10]Enero!D53+[10]Febrero!D57+[10]Marzo!D57+[10]Abril!D56+[10]Mayo!D57+[10]Junio!D57+[10]Julio!D57+[10]Agosto!D57+[10]Septiembre!D57+[10]Octubre!D57+[10]Noviembre!D57+[10]Diciembre!D57</f>
        <v>17662</v>
      </c>
      <c r="E12" s="86">
        <f>+[10]Enero!E53+[10]Febrero!E57+[10]Marzo!E57+[10]Abril!E56+[10]Mayo!E57+[10]Junio!E57+[10]Julio!E57+[10]Agosto!E57+[10]Septiembre!E57+[10]Octubre!E57+[10]Noviembre!E57+[10]Diciembre!E57</f>
        <v>14063</v>
      </c>
      <c r="F12" s="86">
        <f>+[10]Enero!F53+[10]Febrero!F57+[10]Marzo!F57+[10]Abril!F56+[10]Mayo!F57+[10]Junio!F57+[10]Julio!F57+[10]Agosto!F57+[10]Septiembre!F57+[10]Octubre!F57+[10]Noviembre!F57+[10]Diciembre!F57</f>
        <v>39287</v>
      </c>
      <c r="G12" s="86">
        <f>+[10]Enero!G53+[10]Febrero!G57+[10]Marzo!G57+[10]Abril!G56+[10]Mayo!G57+[10]Junio!G57+[10]Julio!G57+[10]Agosto!G57+[10]Septiembre!G57+[10]Octubre!G57+[10]Noviembre!G57+[10]Diciembre!G57</f>
        <v>35004</v>
      </c>
      <c r="H12" s="86">
        <f>+[10]Enero!H53+[10]Febrero!H57+[10]Marzo!H57+[10]Abril!H56+[10]Mayo!H57+[10]Junio!H57+[10]Julio!H57+[10]Agosto!H57+[10]Septiembre!H57+[10]Octubre!H57+[10]Noviembre!H57+[10]Diciembre!H57</f>
        <v>161424</v>
      </c>
      <c r="I12" s="86">
        <f>+[10]Enero!I53+[10]Febrero!I57+[10]Marzo!I57+[10]Abril!I56+[10]Mayo!I57+[10]Junio!I57+[10]Julio!I57+[10]Agosto!I57+[10]Septiembre!I57+[10]Octubre!I57+[10]Noviembre!I57+[10]Diciembre!I57</f>
        <v>13697</v>
      </c>
      <c r="J12" s="86">
        <f t="shared" ref="J12:J44" si="0">SUM(B12:I12)</f>
        <v>331639</v>
      </c>
    </row>
    <row r="13" spans="1:10" ht="20.100000000000001" customHeight="1" x14ac:dyDescent="0.25">
      <c r="A13" s="87" t="s">
        <v>102</v>
      </c>
      <c r="B13" s="86">
        <f>+[10]Enero!B54+[10]Febrero!B58+[10]Marzo!B58+[10]Abril!B57+[10]Mayo!B58+[10]Junio!B58+[10]Julio!B58+[10]Agosto!B58+[10]Septiembre!B58+[10]Octubre!B58+[10]Noviembre!B58+[10]Diciembre!B58</f>
        <v>0</v>
      </c>
      <c r="C13" s="86">
        <f>+[10]Enero!C54+[10]Febrero!C58+[10]Marzo!C58+[10]Abril!C57+[10]Mayo!C58+[10]Junio!C58+[10]Julio!C58+[10]Agosto!C58+[10]Septiembre!C58+[10]Octubre!C58+[10]Noviembre!C58+[10]Diciembre!C58</f>
        <v>0</v>
      </c>
      <c r="D13" s="86">
        <f>+[10]Enero!D54+[10]Febrero!D58+[10]Marzo!D58+[10]Abril!D57+[10]Mayo!D58+[10]Junio!D58+[10]Julio!D58+[10]Agosto!D58+[10]Septiembre!D58+[10]Octubre!D58+[10]Noviembre!D58+[10]Diciembre!D58</f>
        <v>0</v>
      </c>
      <c r="E13" s="86">
        <f>+[10]Enero!E54+[10]Febrero!E58+[10]Marzo!E58+[10]Abril!E57+[10]Mayo!E58+[10]Junio!E58+[10]Julio!E58+[10]Agosto!E58+[10]Septiembre!E58+[10]Octubre!E58+[10]Noviembre!E58+[10]Diciembre!E58</f>
        <v>0</v>
      </c>
      <c r="F13" s="86">
        <f>+[10]Enero!F54+[10]Febrero!F58+[10]Marzo!F58+[10]Abril!F57+[10]Mayo!F58+[10]Junio!F58+[10]Julio!F58+[10]Agosto!F58+[10]Septiembre!F58+[10]Octubre!F58+[10]Noviembre!F58+[10]Diciembre!F58</f>
        <v>0</v>
      </c>
      <c r="G13" s="86">
        <f>+[10]Enero!G54+[10]Febrero!G58+[10]Marzo!G58+[10]Abril!G57+[10]Mayo!G58+[10]Junio!G58+[10]Julio!G58+[10]Agosto!G58+[10]Septiembre!G58+[10]Octubre!G58+[10]Noviembre!G58+[10]Diciembre!G58</f>
        <v>8651</v>
      </c>
      <c r="H13" s="86">
        <f>+[10]Enero!H54+[10]Febrero!H58+[10]Marzo!H58+[10]Abril!H57+[10]Mayo!H58+[10]Junio!H58+[10]Julio!H58+[10]Agosto!H58+[10]Septiembre!H58+[10]Octubre!H58+[10]Noviembre!H58+[10]Diciembre!H58</f>
        <v>0</v>
      </c>
      <c r="I13" s="86">
        <f>+[10]Enero!I54+[10]Febrero!I58+[10]Marzo!I58+[10]Abril!I57+[10]Mayo!I58+[10]Junio!I58+[10]Julio!I58+[10]Agosto!I58+[10]Septiembre!I58+[10]Octubre!I58+[10]Noviembre!I58+[10]Diciembre!I58</f>
        <v>0</v>
      </c>
      <c r="J13" s="86">
        <f t="shared" si="0"/>
        <v>8651</v>
      </c>
    </row>
    <row r="14" spans="1:10" ht="20.100000000000001" customHeight="1" x14ac:dyDescent="0.25">
      <c r="A14" s="87" t="s">
        <v>103</v>
      </c>
      <c r="B14" s="86">
        <f>(+[10]Enero!B55+[10]Febrero!B59+[10]Marzo!B59+[10]Abril!B58+[10]Mayo!B59+[10]Junio!B59+[10]Julio!B59+[10]Agosto!B59+[10]Septiembre!B59+[10]Octubre!B59+[10]Noviembre!B59+[10]Diciembre!B59)/4.5</f>
        <v>4007.7777777777778</v>
      </c>
      <c r="C14" s="86">
        <f>(+[10]Enero!C55+[10]Febrero!C59+[10]Marzo!C59+[10]Abril!C58+[10]Mayo!C59+[10]Junio!C59+[10]Julio!C59+[10]Agosto!C59+[10]Septiembre!C59+[10]Octubre!C59+[10]Noviembre!C59+[10]Diciembre!C59)/4.5</f>
        <v>490014.66666666669</v>
      </c>
      <c r="D14" s="86">
        <f>(+[10]Enero!D55+[10]Febrero!D59+[10]Marzo!D59+[10]Abril!D58+[10]Mayo!D59+[10]Junio!D59+[10]Julio!D59+[10]Agosto!D59+[10]Septiembre!D59+[10]Octubre!D59+[10]Noviembre!D59+[10]Diciembre!D59)/4.5</f>
        <v>990.22222222222217</v>
      </c>
      <c r="E14" s="86">
        <f>(+[10]Enero!E55+[10]Febrero!E59+[10]Marzo!E59+[10]Abril!E58+[10]Mayo!E59+[10]Junio!E59+[10]Julio!E59+[10]Agosto!E59+[10]Septiembre!E59+[10]Octubre!E59+[10]Noviembre!E59+[10]Diciembre!E59)/4.5</f>
        <v>2726.2222222222222</v>
      </c>
      <c r="F14" s="86">
        <f>(+[10]Enero!F55+[10]Febrero!F59+[10]Marzo!F59+[10]Abril!F58+[10]Mayo!F59+[10]Junio!F59+[10]Julio!F59+[10]Agosto!F59+[10]Septiembre!F59+[10]Octubre!F59+[10]Noviembre!F59+[10]Diciembre!F59)/4.5</f>
        <v>22739.777777777777</v>
      </c>
      <c r="G14" s="86">
        <f>(+[10]Enero!G55+[10]Febrero!G59+[10]Marzo!G59+[10]Abril!G58+[10]Mayo!G59+[10]Junio!G59+[10]Julio!G59+[10]Agosto!G59+[10]Septiembre!G59+[10]Octubre!G59+[10]Noviembre!G59+[10]Diciembre!G59)/4.5</f>
        <v>11742.222222222223</v>
      </c>
      <c r="H14" s="86">
        <f>(+[10]Enero!H55+[10]Febrero!H59+[10]Marzo!H59+[10]Abril!H58+[10]Mayo!H59+[10]Junio!H59+[10]Julio!H59+[10]Agosto!H59+[10]Septiembre!H59+[10]Octubre!H59+[10]Noviembre!H59+[10]Diciembre!H59)/4.5</f>
        <v>1560</v>
      </c>
      <c r="I14" s="86">
        <f>(+[10]Enero!I55+[10]Febrero!I59+[10]Marzo!I59+[10]Abril!I58+[10]Mayo!I59+[10]Junio!I59+[10]Julio!I59+[10]Agosto!I59+[10]Septiembre!I59+[10]Octubre!I59+[10]Noviembre!I59+[10]Diciembre!I59)/4.5</f>
        <v>79277.555555555562</v>
      </c>
      <c r="J14" s="86">
        <f>SUM(B14:I14)</f>
        <v>613058.4444444445</v>
      </c>
    </row>
    <row r="15" spans="1:10" ht="20.100000000000001" customHeight="1" x14ac:dyDescent="0.25">
      <c r="A15" s="87" t="s">
        <v>104</v>
      </c>
      <c r="B15" s="86">
        <f>+[10]Enero!B56+[10]Febrero!B60+[10]Marzo!B60+[10]Abril!B59+[10]Mayo!B60+[10]Junio!B60+[10]Julio!B60+[10]Agosto!B60+[10]Septiembre!B60+[10]Octubre!B60+[10]Noviembre!B60+[10]Diciembre!B60</f>
        <v>0</v>
      </c>
      <c r="C15" s="86">
        <f>+[10]Enero!C56+[10]Febrero!C60+[10]Marzo!C60+[10]Abril!C59+[10]Mayo!C60+[10]Junio!C60+[10]Julio!C60+[10]Agosto!C60+[10]Septiembre!C60+[10]Octubre!C60+[10]Noviembre!C60+[10]Diciembre!C60</f>
        <v>185</v>
      </c>
      <c r="D15" s="86">
        <f>+[10]Enero!D56+[10]Febrero!D60+[10]Marzo!D60+[10]Abril!D59+[10]Mayo!D60+[10]Junio!D60+[10]Julio!D60+[10]Agosto!D60+[10]Septiembre!D60+[10]Octubre!D60+[10]Noviembre!D60+[10]Diciembre!D60</f>
        <v>10886</v>
      </c>
      <c r="E15" s="86">
        <f>+[10]Enero!E56+[10]Febrero!E60+[10]Marzo!E60+[10]Abril!E59+[10]Mayo!E60+[10]Junio!E60+[10]Julio!E60+[10]Agosto!E60+[10]Septiembre!E60+[10]Octubre!E60+[10]Noviembre!E60+[10]Diciembre!E60</f>
        <v>0</v>
      </c>
      <c r="F15" s="86">
        <f>+[10]Enero!F56+[10]Febrero!F60+[10]Marzo!F60+[10]Abril!F59+[10]Mayo!F60+[10]Junio!F60+[10]Julio!F60+[10]Agosto!F60+[10]Septiembre!F60+[10]Octubre!F60+[10]Noviembre!F60+[10]Diciembre!F60</f>
        <v>60</v>
      </c>
      <c r="G15" s="86">
        <f>+[10]Enero!G56+[10]Febrero!G60+[10]Marzo!G60+[10]Abril!G59+[10]Mayo!G60+[10]Junio!G60+[10]Julio!G60+[10]Agosto!G60+[10]Septiembre!G60+[10]Octubre!G60+[10]Noviembre!G60+[10]Diciembre!G60</f>
        <v>672</v>
      </c>
      <c r="H15" s="86">
        <f>+[10]Enero!H56+[10]Febrero!H60+[10]Marzo!H60+[10]Abril!H59+[10]Mayo!H60+[10]Junio!H60+[10]Julio!H60+[10]Agosto!H60+[10]Septiembre!H60+[10]Octubre!H60+[10]Noviembre!H60+[10]Diciembre!H60</f>
        <v>26965</v>
      </c>
      <c r="I15" s="86">
        <f>+[10]Enero!I56+[10]Febrero!I60+[10]Marzo!I60+[10]Abril!I59+[10]Mayo!I60+[10]Junio!I60+[10]Julio!I60+[10]Agosto!I60+[10]Septiembre!I60+[10]Octubre!I60+[10]Noviembre!I60+[10]Diciembre!I60</f>
        <v>3828</v>
      </c>
      <c r="J15" s="86">
        <f t="shared" si="0"/>
        <v>42596</v>
      </c>
    </row>
    <row r="16" spans="1:10" ht="20.100000000000001" customHeight="1" x14ac:dyDescent="0.25">
      <c r="A16" s="87" t="s">
        <v>105</v>
      </c>
      <c r="B16" s="86">
        <f>+[10]Enero!B57+[10]Febrero!B61+[10]Marzo!B61+[10]Abril!B60+[10]Mayo!B61+[10]Junio!B61+[10]Julio!B61+[10]Agosto!B61+[10]Septiembre!B61+[10]Octubre!B61+[10]Noviembre!B61+[10]Diciembre!B61</f>
        <v>5337</v>
      </c>
      <c r="C16" s="86">
        <f>+[10]Enero!C57+[10]Febrero!C61+[10]Marzo!C61+[10]Abril!C60+[10]Mayo!C61+[10]Junio!C61+[10]Julio!C61+[10]Agosto!C61+[10]Septiembre!C61+[10]Octubre!C61+[10]Noviembre!C61+[10]Diciembre!C61</f>
        <v>2515</v>
      </c>
      <c r="D16" s="86">
        <f>+[10]Enero!D57+[10]Febrero!D61+[10]Marzo!D61+[10]Abril!D60+[10]Mayo!D61+[10]Junio!D61+[10]Julio!D61+[10]Agosto!D61+[10]Septiembre!D61+[10]Octubre!D61+[10]Noviembre!D61+[10]Diciembre!D61</f>
        <v>21206</v>
      </c>
      <c r="E16" s="86">
        <f>+[10]Enero!E57+[10]Febrero!E61+[10]Marzo!E61+[10]Abril!E60+[10]Mayo!E61+[10]Junio!E61+[10]Julio!E61+[10]Agosto!E61+[10]Septiembre!E61+[10]Octubre!E61+[10]Noviembre!E61+[10]Diciembre!E61</f>
        <v>28982</v>
      </c>
      <c r="F16" s="86">
        <f>+[10]Enero!F57+[10]Febrero!F61+[10]Marzo!F61+[10]Abril!F60+[10]Mayo!F61+[10]Junio!F61+[10]Julio!F61+[10]Agosto!F61+[10]Septiembre!F61+[10]Octubre!F61+[10]Noviembre!F61+[10]Diciembre!F61</f>
        <v>27475</v>
      </c>
      <c r="G16" s="86">
        <f>+[10]Enero!G57+[10]Febrero!G61+[10]Marzo!G61+[10]Abril!G60+[10]Mayo!G61+[10]Junio!G61+[10]Julio!G61+[10]Agosto!G61+[10]Septiembre!G61+[10]Octubre!G61+[10]Noviembre!G61+[10]Diciembre!G61</f>
        <v>17038</v>
      </c>
      <c r="H16" s="86">
        <f>+[10]Enero!H57+[10]Febrero!H61+[10]Marzo!H61+[10]Abril!H60+[10]Mayo!H61+[10]Junio!H61+[10]Julio!H61+[10]Agosto!H61+[10]Septiembre!H61+[10]Octubre!H61+[10]Noviembre!H61+[10]Diciembre!H61</f>
        <v>173405</v>
      </c>
      <c r="I16" s="86">
        <f>+[10]Enero!I57+[10]Febrero!I61+[10]Marzo!I61+[10]Abril!I60+[10]Mayo!I61+[10]Junio!I61+[10]Julio!I61+[10]Agosto!I61+[10]Septiembre!I61+[10]Octubre!I61+[10]Noviembre!I61+[10]Diciembre!I61</f>
        <v>52834</v>
      </c>
      <c r="J16" s="86">
        <f t="shared" si="0"/>
        <v>328792</v>
      </c>
    </row>
    <row r="17" spans="1:10" ht="20.100000000000001" customHeight="1" x14ac:dyDescent="0.25">
      <c r="A17" s="87" t="s">
        <v>106</v>
      </c>
      <c r="B17" s="86">
        <f>+[10]Enero!B58+[10]Febrero!B62+[10]Marzo!B62+[10]Abril!B61+[10]Mayo!B62+[10]Junio!B62+[10]Julio!B62+[10]Agosto!B62+[10]Septiembre!B62+[10]Octubre!B62+[10]Noviembre!B62+[10]Diciembre!B62</f>
        <v>956</v>
      </c>
      <c r="C17" s="86">
        <f>+[10]Enero!C58+[10]Febrero!C62+[10]Marzo!C62+[10]Abril!C61+[10]Mayo!C62+[10]Junio!C62+[10]Julio!C62+[10]Agosto!C62+[10]Septiembre!C62+[10]Octubre!C62+[10]Noviembre!C62+[10]Diciembre!C62</f>
        <v>1478</v>
      </c>
      <c r="D17" s="86">
        <f>+[10]Enero!D58+[10]Febrero!D62+[10]Marzo!D62+[10]Abril!D61+[10]Mayo!D62+[10]Junio!D62+[10]Julio!D62+[10]Agosto!D62+[10]Septiembre!D62+[10]Octubre!D62+[10]Noviembre!D62+[10]Diciembre!D62</f>
        <v>14799</v>
      </c>
      <c r="E17" s="86">
        <f>+[10]Enero!E58+[10]Febrero!E62+[10]Marzo!E62+[10]Abril!E61+[10]Mayo!E62+[10]Junio!E62+[10]Julio!E62+[10]Agosto!E62+[10]Septiembre!E62+[10]Octubre!E62+[10]Noviembre!E62+[10]Diciembre!E62</f>
        <v>10316</v>
      </c>
      <c r="F17" s="86">
        <f>+[10]Enero!F58+[10]Febrero!F62+[10]Marzo!F62+[10]Abril!F61+[10]Mayo!F62+[10]Junio!F62+[10]Julio!F62+[10]Agosto!F62+[10]Septiembre!F62+[10]Octubre!F62+[10]Noviembre!F62+[10]Diciembre!F62</f>
        <v>8930</v>
      </c>
      <c r="G17" s="86">
        <f>+[10]Enero!G58+[10]Febrero!G62+[10]Marzo!G62+[10]Abril!G61+[10]Mayo!G62+[10]Junio!G62+[10]Julio!G62+[10]Agosto!G62+[10]Septiembre!G62+[10]Octubre!G62+[10]Noviembre!G62+[10]Diciembre!G62</f>
        <v>79250</v>
      </c>
      <c r="H17" s="86">
        <f>+[10]Enero!H58+[10]Febrero!H62+[10]Marzo!H62+[10]Abril!H61+[10]Mayo!H62+[10]Junio!H62+[10]Julio!H62+[10]Agosto!H62+[10]Septiembre!H62+[10]Octubre!H62+[10]Noviembre!H62+[10]Diciembre!H62</f>
        <v>119700</v>
      </c>
      <c r="I17" s="86">
        <f>+[10]Enero!I58+[10]Febrero!I62+[10]Marzo!I62+[10]Abril!I61+[10]Mayo!I62+[10]Junio!I62+[10]Julio!I62+[10]Agosto!I62+[10]Septiembre!I62+[10]Octubre!I62+[10]Noviembre!I62+[10]Diciembre!I62</f>
        <v>9842</v>
      </c>
      <c r="J17" s="86">
        <f t="shared" si="0"/>
        <v>245271</v>
      </c>
    </row>
    <row r="18" spans="1:10" ht="20.100000000000001" customHeight="1" x14ac:dyDescent="0.25">
      <c r="A18" s="87" t="s">
        <v>107</v>
      </c>
      <c r="B18" s="86">
        <f>+[10]Enero!B59+[10]Febrero!B63+[10]Marzo!B63+[10]Abril!B62+[10]Mayo!B63+[10]Junio!B63+[10]Julio!B63+[10]Agosto!B63+[10]Septiembre!B63+[10]Octubre!B63+[10]Noviembre!B63+[10]Diciembre!B63</f>
        <v>1678</v>
      </c>
      <c r="C18" s="86">
        <f>+[10]Enero!C59+[10]Febrero!C63+[10]Marzo!C63+[10]Abril!C62+[10]Mayo!C63+[10]Junio!C63+[10]Julio!C63+[10]Agosto!C63+[10]Septiembre!C63+[10]Octubre!C63+[10]Noviembre!C63+[10]Diciembre!C63</f>
        <v>0</v>
      </c>
      <c r="D18" s="86">
        <f>+[10]Enero!D59+[10]Febrero!D63+[10]Marzo!D63+[10]Abril!D62+[10]Mayo!D63+[10]Junio!D63+[10]Julio!D63+[10]Agosto!D63+[10]Septiembre!D63+[10]Octubre!D63+[10]Noviembre!D63+[10]Diciembre!D63</f>
        <v>0</v>
      </c>
      <c r="E18" s="86">
        <f>+[10]Enero!E59+[10]Febrero!E63+[10]Marzo!E63+[10]Abril!E62+[10]Mayo!E63+[10]Junio!E63+[10]Julio!E63+[10]Agosto!E63+[10]Septiembre!E63+[10]Octubre!E63+[10]Noviembre!E63+[10]Diciembre!E63</f>
        <v>5</v>
      </c>
      <c r="F18" s="86">
        <f>+[10]Enero!F59+[10]Febrero!F63+[10]Marzo!F63+[10]Abril!F62+[10]Mayo!F63+[10]Junio!F63+[10]Julio!F63+[10]Agosto!F63+[10]Septiembre!F63+[10]Octubre!F63+[10]Noviembre!F63+[10]Diciembre!F63</f>
        <v>507</v>
      </c>
      <c r="G18" s="86">
        <f>+[10]Enero!G59+[10]Febrero!G63+[10]Marzo!G63+[10]Abril!G62+[10]Mayo!G63+[10]Junio!G63+[10]Julio!G63+[10]Agosto!G63+[10]Septiembre!G63+[10]Octubre!G63+[10]Noviembre!G63+[10]Diciembre!G63</f>
        <v>3554</v>
      </c>
      <c r="H18" s="86">
        <f>+[10]Enero!H59+[10]Febrero!H63+[10]Marzo!H63+[10]Abril!H62+[10]Mayo!H63+[10]Junio!H63+[10]Julio!H63+[10]Agosto!H63+[10]Septiembre!H63+[10]Octubre!H63+[10]Noviembre!H63+[10]Diciembre!H63</f>
        <v>1858</v>
      </c>
      <c r="I18" s="86">
        <f>+[10]Enero!I59+[10]Febrero!I63+[10]Marzo!I63+[10]Abril!I62+[10]Mayo!I63+[10]Junio!I63+[10]Julio!I63+[10]Agosto!I63+[10]Septiembre!I63+[10]Octubre!I63+[10]Noviembre!I63+[10]Diciembre!I63</f>
        <v>0</v>
      </c>
      <c r="J18" s="86">
        <f t="shared" si="0"/>
        <v>7602</v>
      </c>
    </row>
    <row r="19" spans="1:10" ht="20.100000000000001" customHeight="1" x14ac:dyDescent="0.25">
      <c r="A19" s="87" t="s">
        <v>108</v>
      </c>
      <c r="B19" s="86">
        <f>+[10]Enero!B60+[10]Febrero!B64+[10]Marzo!B64+[10]Abril!B63+[10]Mayo!B64+[10]Junio!B64+[10]Julio!B64+[10]Agosto!B64+[10]Septiembre!B64+[10]Octubre!B64+[10]Noviembre!B64+[10]Diciembre!B64</f>
        <v>9710</v>
      </c>
      <c r="C19" s="86">
        <f>+[10]Enero!C60+[10]Febrero!C64+[10]Marzo!C64+[10]Abril!C63+[10]Mayo!C64+[10]Junio!C64+[10]Julio!C64+[10]Agosto!C64+[10]Septiembre!C64+[10]Octubre!C64+[10]Noviembre!C64+[10]Diciembre!C64</f>
        <v>21052</v>
      </c>
      <c r="D19" s="86">
        <f>+[10]Enero!D60+[10]Febrero!D64+[10]Marzo!D64+[10]Abril!D63+[10]Mayo!D64+[10]Junio!D64+[10]Julio!D64+[10]Agosto!D64+[10]Septiembre!D64+[10]Octubre!D64+[10]Noviembre!D64+[10]Diciembre!D64</f>
        <v>41439</v>
      </c>
      <c r="E19" s="86">
        <f>+[10]Enero!E60+[10]Febrero!E64+[10]Marzo!E64+[10]Abril!E63+[10]Mayo!E64+[10]Junio!E64+[10]Julio!E64+[10]Agosto!E64+[10]Septiembre!E64+[10]Octubre!E64+[10]Noviembre!E64+[10]Diciembre!E64</f>
        <v>6867</v>
      </c>
      <c r="F19" s="86">
        <f>+[10]Enero!F60+[10]Febrero!F64+[10]Marzo!F64+[10]Abril!F63+[10]Mayo!F64+[10]Junio!F64+[10]Julio!F64+[10]Agosto!F64+[10]Septiembre!F64+[10]Octubre!F64+[10]Noviembre!F64+[10]Diciembre!F64</f>
        <v>31240</v>
      </c>
      <c r="G19" s="86">
        <f>+[10]Enero!G60+[10]Febrero!G64+[10]Marzo!G64+[10]Abril!G63+[10]Mayo!G64+[10]Junio!G64+[10]Julio!G64+[10]Agosto!G64+[10]Septiembre!G64+[10]Octubre!G64+[10]Noviembre!G64+[10]Diciembre!G64</f>
        <v>111392</v>
      </c>
      <c r="H19" s="86">
        <f>+[10]Enero!H60+[10]Febrero!H64+[10]Marzo!H64+[10]Abril!H63+[10]Mayo!H64+[10]Junio!H64+[10]Julio!H64+[10]Agosto!H64+[10]Septiembre!H64+[10]Octubre!H64+[10]Noviembre!H64+[10]Diciembre!H64</f>
        <v>136166</v>
      </c>
      <c r="I19" s="86">
        <f>+[10]Enero!I60+[10]Febrero!I64+[10]Marzo!I64+[10]Abril!I63+[10]Mayo!I64+[10]Junio!I64+[10]Julio!I64+[10]Agosto!I64+[10]Septiembre!I64+[10]Octubre!I64+[10]Noviembre!I64+[10]Diciembre!I64</f>
        <v>15165</v>
      </c>
      <c r="J19" s="86">
        <f t="shared" si="0"/>
        <v>373031</v>
      </c>
    </row>
    <row r="20" spans="1:10" ht="20.100000000000001" customHeight="1" x14ac:dyDescent="0.25">
      <c r="A20" s="87" t="s">
        <v>109</v>
      </c>
      <c r="B20" s="86">
        <f>+[10]Enero!B61+[10]Febrero!B65+[10]Marzo!B65+[10]Abril!B64+[10]Mayo!B65+[10]Junio!B65+[10]Julio!B65+[10]Agosto!B65+[10]Septiembre!B65+[10]Octubre!B65+[10]Noviembre!B65+[10]Diciembre!B65</f>
        <v>19540</v>
      </c>
      <c r="C20" s="86">
        <f>+[10]Enero!C61+[10]Febrero!C65+[10]Marzo!C65+[10]Abril!C64+[10]Mayo!C65+[10]Junio!C65+[10]Julio!C65+[10]Agosto!C65+[10]Septiembre!C65+[10]Octubre!C65+[10]Noviembre!C65+[10]Diciembre!C65</f>
        <v>11620</v>
      </c>
      <c r="D20" s="86">
        <f>+[10]Enero!D61+[10]Febrero!D65+[10]Marzo!D65+[10]Abril!D64+[10]Mayo!D65+[10]Junio!D65+[10]Julio!D65+[10]Agosto!D65+[10]Septiembre!D65+[10]Octubre!D65+[10]Noviembre!D65+[10]Diciembre!D65</f>
        <v>4304</v>
      </c>
      <c r="E20" s="86">
        <f>+[10]Enero!E61+[10]Febrero!E65+[10]Marzo!E65+[10]Abril!E64+[10]Mayo!E65+[10]Junio!E65+[10]Julio!E65+[10]Agosto!E65+[10]Septiembre!E65+[10]Octubre!E65+[10]Noviembre!E65+[10]Diciembre!E65</f>
        <v>21510</v>
      </c>
      <c r="F20" s="86">
        <f>+[10]Enero!F61+[10]Febrero!F65+[10]Marzo!F65+[10]Abril!F64+[10]Mayo!F65+[10]Junio!F65+[10]Julio!F65+[10]Agosto!F65+[10]Septiembre!F65+[10]Octubre!F65+[10]Noviembre!F65+[10]Diciembre!F65</f>
        <v>10080</v>
      </c>
      <c r="G20" s="86">
        <f>+[10]Enero!G61+[10]Febrero!G65+[10]Marzo!G65+[10]Abril!G64+[10]Mayo!G65+[10]Junio!G65+[10]Julio!G65+[10]Agosto!G65+[10]Septiembre!G65+[10]Octubre!G65+[10]Noviembre!G65+[10]Diciembre!G65</f>
        <v>1984</v>
      </c>
      <c r="H20" s="86">
        <f>+[10]Enero!H61+[10]Febrero!H65+[10]Marzo!H65+[10]Abril!H64+[10]Mayo!H65+[10]Junio!H65+[10]Julio!H65+[10]Agosto!H65+[10]Septiembre!H65+[10]Octubre!H65+[10]Noviembre!H65+[10]Diciembre!H65</f>
        <v>28921</v>
      </c>
      <c r="I20" s="86">
        <f>+[10]Enero!I61+[10]Febrero!I65+[10]Marzo!I65+[10]Abril!I64+[10]Mayo!I65+[10]Junio!I65+[10]Julio!I65+[10]Agosto!I65+[10]Septiembre!I65+[10]Octubre!I65+[10]Noviembre!I65+[10]Diciembre!I65</f>
        <v>6314</v>
      </c>
      <c r="J20" s="86">
        <f t="shared" si="0"/>
        <v>104273</v>
      </c>
    </row>
    <row r="21" spans="1:10" ht="20.100000000000001" customHeight="1" x14ac:dyDescent="0.25">
      <c r="A21" s="87" t="s">
        <v>110</v>
      </c>
      <c r="B21" s="86">
        <f>+[10]Enero!B62+[10]Febrero!B66+[10]Marzo!B66+[10]Abril!B65+[10]Mayo!B66+[10]Junio!B66+[10]Julio!B66+[10]Agosto!B66+[10]Septiembre!B66+[10]Octubre!B66+[10]Noviembre!B66+[10]Diciembre!B66</f>
        <v>930</v>
      </c>
      <c r="C21" s="86">
        <f>+[10]Enero!C62+[10]Febrero!C66+[10]Marzo!C66+[10]Abril!C65+[10]Mayo!C66+[10]Junio!C66+[10]Julio!C66+[10]Agosto!C66+[10]Septiembre!C66+[10]Octubre!C66+[10]Noviembre!C66+[10]Diciembre!C66</f>
        <v>19795</v>
      </c>
      <c r="D21" s="86">
        <f>+[10]Enero!D62+[10]Febrero!D66+[10]Marzo!D66+[10]Abril!D65+[10]Mayo!D66+[10]Junio!D66+[10]Julio!D66+[10]Agosto!D66+[10]Septiembre!D66+[10]Octubre!D66+[10]Noviembre!D66+[10]Diciembre!D66</f>
        <v>679</v>
      </c>
      <c r="E21" s="86">
        <f>+[10]Enero!E62+[10]Febrero!E66+[10]Marzo!E66+[10]Abril!E65+[10]Mayo!E66+[10]Junio!E66+[10]Julio!E66+[10]Agosto!E66+[10]Septiembre!E66+[10]Octubre!E66+[10]Noviembre!E66+[10]Diciembre!E66</f>
        <v>515</v>
      </c>
      <c r="F21" s="86">
        <f>+[10]Enero!F62+[10]Febrero!F66+[10]Marzo!F66+[10]Abril!F65+[10]Mayo!F66+[10]Junio!F66+[10]Julio!F66+[10]Agosto!F66+[10]Septiembre!F66+[10]Octubre!F66+[10]Noviembre!F66+[10]Diciembre!F66</f>
        <v>18915</v>
      </c>
      <c r="G21" s="86">
        <f>+[10]Enero!G62+[10]Febrero!G66+[10]Marzo!G66+[10]Abril!G65+[10]Mayo!G66+[10]Junio!G66+[10]Julio!G66+[10]Agosto!G66+[10]Septiembre!G66+[10]Octubre!G66+[10]Noviembre!G66+[10]Diciembre!G66</f>
        <v>6124</v>
      </c>
      <c r="H21" s="86">
        <f>+[10]Enero!H62+[10]Febrero!H66+[10]Marzo!H66+[10]Abril!H65+[10]Mayo!H66+[10]Junio!H66+[10]Julio!H66+[10]Agosto!H66+[10]Septiembre!H66+[10]Octubre!H66+[10]Noviembre!H66+[10]Diciembre!H66</f>
        <v>409</v>
      </c>
      <c r="I21" s="86">
        <f>+[10]Enero!I62+[10]Febrero!I66+[10]Marzo!I66+[10]Abril!I65+[10]Mayo!I66+[10]Junio!I66+[10]Julio!I66+[10]Agosto!I66+[10]Septiembre!I66+[10]Octubre!I66+[10]Noviembre!I66+[10]Diciembre!I66</f>
        <v>14458</v>
      </c>
      <c r="J21" s="86">
        <f t="shared" si="0"/>
        <v>61825</v>
      </c>
    </row>
    <row r="22" spans="1:10" ht="20.100000000000001" customHeight="1" x14ac:dyDescent="0.25">
      <c r="A22" s="87" t="s">
        <v>111</v>
      </c>
      <c r="B22" s="86">
        <f>+[10]Enero!B63+[10]Febrero!B67+[10]Marzo!B67+[10]Abril!B66+[10]Mayo!B67+[10]Junio!B67+[10]Julio!B67+[10]Agosto!B67+[10]Septiembre!B67+[10]Octubre!B67+[10]Noviembre!B67+[10]Diciembre!B67</f>
        <v>5</v>
      </c>
      <c r="C22" s="86">
        <f>+[10]Enero!C63+[10]Febrero!C67+[10]Marzo!C67+[10]Abril!C66+[10]Mayo!C67+[10]Junio!C67+[10]Julio!C67+[10]Agosto!C67+[10]Septiembre!C67+[10]Octubre!C67+[10]Noviembre!C67+[10]Diciembre!C67</f>
        <v>0</v>
      </c>
      <c r="D22" s="86">
        <f>+[10]Enero!D63+[10]Febrero!D67+[10]Marzo!D67+[10]Abril!D66+[10]Mayo!D67+[10]Junio!D67+[10]Julio!D67+[10]Agosto!D67+[10]Septiembre!D67+[10]Octubre!D67+[10]Noviembre!D67+[10]Diciembre!D67</f>
        <v>0</v>
      </c>
      <c r="E22" s="86">
        <f>+[10]Enero!E63+[10]Febrero!E67+[10]Marzo!E67+[10]Abril!E66+[10]Mayo!E67+[10]Junio!E67+[10]Julio!E67+[10]Agosto!E67+[10]Septiembre!E67+[10]Octubre!E67+[10]Noviembre!E67+[10]Diciembre!E67</f>
        <v>28642</v>
      </c>
      <c r="F22" s="86">
        <f>+[10]Enero!F63+[10]Febrero!F67+[10]Marzo!F67+[10]Abril!F66+[10]Mayo!F67+[10]Junio!F67+[10]Julio!F67+[10]Agosto!F67+[10]Septiembre!F67+[10]Octubre!F67+[10]Noviembre!F67+[10]Diciembre!F67</f>
        <v>6062</v>
      </c>
      <c r="G22" s="86">
        <f>+[10]Enero!G63+[10]Febrero!G67+[10]Marzo!G67+[10]Abril!G66+[10]Mayo!G67+[10]Junio!G67+[10]Julio!G67+[10]Agosto!G67+[10]Septiembre!G67+[10]Octubre!G67+[10]Noviembre!G67+[10]Diciembre!G67</f>
        <v>152</v>
      </c>
      <c r="H22" s="86">
        <f>+[10]Enero!H63+[10]Febrero!H67+[10]Marzo!H67+[10]Abril!H66+[10]Mayo!H67+[10]Junio!H67+[10]Julio!H67+[10]Agosto!H67+[10]Septiembre!H67+[10]Octubre!H67+[10]Noviembre!H67+[10]Diciembre!H67</f>
        <v>234</v>
      </c>
      <c r="I22" s="86">
        <f>+[10]Enero!I63+[10]Febrero!I67+[10]Marzo!I67+[10]Abril!I66+[10]Mayo!I67+[10]Junio!I67+[10]Julio!I67+[10]Agosto!I67+[10]Septiembre!I67+[10]Octubre!I67+[10]Noviembre!I67+[10]Diciembre!I67</f>
        <v>0</v>
      </c>
      <c r="J22" s="86">
        <f t="shared" si="0"/>
        <v>35095</v>
      </c>
    </row>
    <row r="23" spans="1:10" ht="20.100000000000001" customHeight="1" x14ac:dyDescent="0.25">
      <c r="A23" s="87" t="s">
        <v>112</v>
      </c>
      <c r="B23" s="86">
        <f>+[10]Enero!B64+[10]Febrero!B68+[10]Marzo!B68+[10]Abril!B67+[10]Mayo!B68+[10]Junio!B68+[10]Julio!B68+[10]Agosto!B68+[10]Septiembre!B68+[10]Octubre!B68+[10]Noviembre!B68+[10]Diciembre!B68</f>
        <v>9725</v>
      </c>
      <c r="C23" s="86">
        <f>+[10]Enero!C64+[10]Febrero!C68+[10]Marzo!C68+[10]Abril!C67+[10]Mayo!C68+[10]Junio!C68+[10]Julio!C68+[10]Agosto!C68+[10]Septiembre!C68+[10]Octubre!C68+[10]Noviembre!C68+[10]Diciembre!C68</f>
        <v>17136</v>
      </c>
      <c r="D23" s="86">
        <f>+[10]Enero!D64+[10]Febrero!D68+[10]Marzo!D68+[10]Abril!D67+[10]Mayo!D68+[10]Junio!D68+[10]Julio!D68+[10]Agosto!D68+[10]Septiembre!D68+[10]Octubre!D68+[10]Noviembre!D68+[10]Diciembre!D68</f>
        <v>2833</v>
      </c>
      <c r="E23" s="86">
        <f>+[10]Enero!E64+[10]Febrero!E68+[10]Marzo!E68+[10]Abril!E67+[10]Mayo!E68+[10]Junio!E68+[10]Julio!E68+[10]Agosto!E68+[10]Septiembre!E68+[10]Octubre!E68+[10]Noviembre!E68+[10]Diciembre!E68</f>
        <v>3361</v>
      </c>
      <c r="F23" s="86">
        <f>+[10]Enero!F64+[10]Febrero!F68+[10]Marzo!F68+[10]Abril!F67+[10]Mayo!F68+[10]Junio!F68+[10]Julio!F68+[10]Agosto!F68+[10]Septiembre!F68+[10]Octubre!F68+[10]Noviembre!F68+[10]Diciembre!F68</f>
        <v>23263</v>
      </c>
      <c r="G23" s="86">
        <f>+[10]Enero!G64+[10]Febrero!G68+[10]Marzo!G68+[10]Abril!G67+[10]Mayo!G68+[10]Junio!G68+[10]Julio!G68+[10]Agosto!G68+[10]Septiembre!G68+[10]Octubre!G68+[10]Noviembre!G68+[10]Diciembre!G68</f>
        <v>10294</v>
      </c>
      <c r="H23" s="86">
        <f>+[10]Enero!H64+[10]Febrero!H68+[10]Marzo!H68+[10]Abril!H67+[10]Mayo!H68+[10]Junio!H68+[10]Julio!H68+[10]Agosto!H68+[10]Septiembre!H68+[10]Octubre!H68+[10]Noviembre!H68+[10]Diciembre!H68</f>
        <v>552</v>
      </c>
      <c r="I23" s="86">
        <f>+[10]Enero!I64+[10]Febrero!I68+[10]Marzo!I68+[10]Abril!I67+[10]Mayo!I68+[10]Junio!I68+[10]Julio!I68+[10]Agosto!I68+[10]Septiembre!I68+[10]Octubre!I68+[10]Noviembre!I68+[10]Diciembre!I68</f>
        <v>4324</v>
      </c>
      <c r="J23" s="86">
        <f t="shared" si="0"/>
        <v>71488</v>
      </c>
    </row>
    <row r="24" spans="1:10" ht="20.100000000000001" customHeight="1" x14ac:dyDescent="0.25">
      <c r="A24" s="87" t="s">
        <v>113</v>
      </c>
      <c r="B24" s="86">
        <f>+[10]Enero!B65+[10]Febrero!B69+[10]Marzo!B69+[10]Abril!B68+[10]Mayo!B69+[10]Junio!B69+[10]Julio!B69+[10]Agosto!B69+[10]Septiembre!B69+[10]Octubre!B69+[10]Noviembre!B69+[10]Diciembre!B69</f>
        <v>64775</v>
      </c>
      <c r="C24" s="86">
        <f>+[10]Enero!C65+[10]Febrero!C69+[10]Marzo!C69+[10]Abril!C68+[10]Mayo!C69+[10]Junio!C69+[10]Julio!C69+[10]Agosto!C69+[10]Septiembre!C69+[10]Octubre!C69+[10]Noviembre!C69+[10]Diciembre!C69</f>
        <v>40599</v>
      </c>
      <c r="D24" s="86">
        <f>+[10]Enero!D65+[10]Febrero!D69+[10]Marzo!D69+[10]Abril!D68+[10]Mayo!D69+[10]Junio!D69+[10]Julio!D69+[10]Agosto!D69+[10]Septiembre!D69+[10]Octubre!D69+[10]Noviembre!D69+[10]Diciembre!D69</f>
        <v>44819</v>
      </c>
      <c r="E24" s="86">
        <f>+[10]Enero!E65+[10]Febrero!E69+[10]Marzo!E69+[10]Abril!E68+[10]Mayo!E69+[10]Junio!E69+[10]Julio!E69+[10]Agosto!E69+[10]Septiembre!E69+[10]Octubre!E69+[10]Noviembre!E69+[10]Diciembre!E69</f>
        <v>83971</v>
      </c>
      <c r="F24" s="86">
        <f>+[10]Enero!F65+[10]Febrero!F69+[10]Marzo!F69+[10]Abril!F68+[10]Mayo!F69+[10]Junio!F69+[10]Julio!F69+[10]Agosto!F69+[10]Septiembre!F69+[10]Octubre!F69+[10]Noviembre!F69+[10]Diciembre!F69</f>
        <v>44223</v>
      </c>
      <c r="G24" s="86">
        <f>+[10]Enero!G65+[10]Febrero!G69+[10]Marzo!G69+[10]Abril!G68+[10]Mayo!G69+[10]Junio!G69+[10]Julio!G69+[10]Agosto!G69+[10]Septiembre!G69+[10]Octubre!G69+[10]Noviembre!G69+[10]Diciembre!G69</f>
        <v>13287</v>
      </c>
      <c r="H24" s="86">
        <f>+[10]Enero!H65+[10]Febrero!H69+[10]Marzo!H69+[10]Abril!H68+[10]Mayo!H69+[10]Junio!H69+[10]Julio!H69+[10]Agosto!H69+[10]Septiembre!H69+[10]Octubre!H69+[10]Noviembre!H69+[10]Diciembre!H69</f>
        <v>76282</v>
      </c>
      <c r="I24" s="86">
        <f>+[10]Enero!I65+[10]Febrero!I69+[10]Marzo!I69+[10]Abril!I68+[10]Mayo!I69+[10]Junio!I69+[10]Julio!I69+[10]Agosto!I69+[10]Septiembre!I69+[10]Octubre!I69+[10]Noviembre!I69+[10]Diciembre!I69</f>
        <v>17150</v>
      </c>
      <c r="J24" s="86">
        <f t="shared" si="0"/>
        <v>385106</v>
      </c>
    </row>
    <row r="25" spans="1:10" ht="20.100000000000001" customHeight="1" x14ac:dyDescent="0.25">
      <c r="A25" s="87" t="s">
        <v>114</v>
      </c>
      <c r="B25" s="86">
        <f>+[10]Enero!B66+[10]Febrero!B70+[10]Marzo!B70+[10]Abril!B69+[10]Mayo!B70+[10]Junio!B70+[10]Julio!B70+[10]Agosto!B70+[10]Septiembre!B70+[10]Octubre!B70+[10]Noviembre!B70+[10]Diciembre!B70</f>
        <v>8444</v>
      </c>
      <c r="C25" s="86">
        <f>+[10]Enero!C66+[10]Febrero!C70+[10]Marzo!C70+[10]Abril!C69+[10]Mayo!C70+[10]Junio!C70+[10]Julio!C70+[10]Agosto!C70+[10]Septiembre!C70+[10]Octubre!C70+[10]Noviembre!C70+[10]Diciembre!C70</f>
        <v>5507</v>
      </c>
      <c r="D25" s="86">
        <f>+[10]Enero!D66+[10]Febrero!D70+[10]Marzo!D70+[10]Abril!D69+[10]Mayo!D70+[10]Junio!D70+[10]Julio!D70+[10]Agosto!D70+[10]Septiembre!D70+[10]Octubre!D70+[10]Noviembre!D70+[10]Diciembre!D70</f>
        <v>44260</v>
      </c>
      <c r="E25" s="86">
        <f>+[10]Enero!E66+[10]Febrero!E70+[10]Marzo!E70+[10]Abril!E69+[10]Mayo!E70+[10]Junio!E70+[10]Julio!E70+[10]Agosto!E70+[10]Septiembre!E70+[10]Octubre!E70+[10]Noviembre!E70+[10]Diciembre!E70</f>
        <v>27490</v>
      </c>
      <c r="F25" s="86">
        <f>+[10]Enero!F66+[10]Febrero!F70+[10]Marzo!F70+[10]Abril!F69+[10]Mayo!F70+[10]Junio!F70+[10]Julio!F70+[10]Agosto!F70+[10]Septiembre!F70+[10]Octubre!F70+[10]Noviembre!F70+[10]Diciembre!F70</f>
        <v>12056</v>
      </c>
      <c r="G25" s="86">
        <f>+[10]Enero!G66+[10]Febrero!G70+[10]Marzo!G70+[10]Abril!G69+[10]Mayo!G70+[10]Junio!G70+[10]Julio!G70+[10]Agosto!G70+[10]Septiembre!G70+[10]Octubre!G70+[10]Noviembre!G70+[10]Diciembre!G70</f>
        <v>7379</v>
      </c>
      <c r="H25" s="86">
        <f>+[10]Enero!H66+[10]Febrero!H70+[10]Marzo!H70+[10]Abril!H69+[10]Mayo!H70+[10]Junio!H70+[10]Julio!H70+[10]Agosto!H70+[10]Septiembre!H70+[10]Octubre!H70+[10]Noviembre!H70+[10]Diciembre!H70</f>
        <v>5975</v>
      </c>
      <c r="I25" s="86">
        <f>+[10]Enero!I66+[10]Febrero!I70+[10]Marzo!I70+[10]Abril!I69+[10]Mayo!I70+[10]Junio!I70+[10]Julio!I70+[10]Agosto!I70+[10]Septiembre!I70+[10]Octubre!I70+[10]Noviembre!I70+[10]Diciembre!I70</f>
        <v>2155</v>
      </c>
      <c r="J25" s="86">
        <f t="shared" si="0"/>
        <v>113266</v>
      </c>
    </row>
    <row r="26" spans="1:10" ht="20.100000000000001" customHeight="1" x14ac:dyDescent="0.25">
      <c r="A26" s="87" t="s">
        <v>115</v>
      </c>
      <c r="B26" s="86">
        <f>+[10]Enero!B67+[10]Febrero!B71+[10]Marzo!B71+[10]Abril!B70+[10]Mayo!B71+[10]Junio!B71+[10]Julio!B71+[10]Agosto!B71+[10]Septiembre!B71+[10]Octubre!B71+[10]Noviembre!B71+[10]Diciembre!B71</f>
        <v>2</v>
      </c>
      <c r="C26" s="86">
        <f>+[10]Enero!C67+[10]Febrero!C71+[10]Marzo!C71+[10]Abril!C70+[10]Mayo!C71+[10]Junio!C71+[10]Julio!C71+[10]Agosto!C71+[10]Septiembre!C71+[10]Octubre!C71+[10]Noviembre!C71+[10]Diciembre!C71</f>
        <v>7</v>
      </c>
      <c r="D26" s="86">
        <f>+[10]Enero!D67+[10]Febrero!D71+[10]Marzo!D71+[10]Abril!D70+[10]Mayo!D71+[10]Junio!D71+[10]Julio!D71+[10]Agosto!D71+[10]Septiembre!D71+[10]Octubre!D71+[10]Noviembre!D71+[10]Diciembre!D71</f>
        <v>0</v>
      </c>
      <c r="E26" s="86">
        <f>+[10]Enero!E67+[10]Febrero!E71+[10]Marzo!E71+[10]Abril!E70+[10]Mayo!E71+[10]Junio!E71+[10]Julio!E71+[10]Agosto!E71+[10]Septiembre!E71+[10]Octubre!E71+[10]Noviembre!E71+[10]Diciembre!E71</f>
        <v>5416</v>
      </c>
      <c r="F26" s="86">
        <f>+[10]Enero!F67+[10]Febrero!F71+[10]Marzo!F71+[10]Abril!F70+[10]Mayo!F71+[10]Junio!F71+[10]Julio!F71+[10]Agosto!F71+[10]Septiembre!F71+[10]Octubre!F71+[10]Noviembre!F71+[10]Diciembre!F71</f>
        <v>93</v>
      </c>
      <c r="G26" s="86">
        <f>+[10]Enero!G67+[10]Febrero!G71+[10]Marzo!G71+[10]Abril!G70+[10]Mayo!G71+[10]Junio!G71+[10]Julio!G71+[10]Agosto!G71+[10]Septiembre!G71+[10]Octubre!G71+[10]Noviembre!G71+[10]Diciembre!G71</f>
        <v>0</v>
      </c>
      <c r="H26" s="86">
        <f>+[10]Enero!H67+[10]Febrero!H71+[10]Marzo!H71+[10]Abril!H70+[10]Mayo!H71+[10]Junio!H71+[10]Julio!H71+[10]Agosto!H71+[10]Septiembre!H71+[10]Octubre!H71+[10]Noviembre!H71+[10]Diciembre!H71</f>
        <v>0</v>
      </c>
      <c r="I26" s="86">
        <f>+[10]Enero!I67+[10]Febrero!I71+[10]Marzo!I71+[10]Abril!I70+[10]Mayo!I71+[10]Junio!I71+[10]Julio!I71+[10]Agosto!I71+[10]Septiembre!I71+[10]Octubre!I71+[10]Noviembre!I71+[10]Diciembre!I71</f>
        <v>0</v>
      </c>
      <c r="J26" s="86">
        <f t="shared" si="0"/>
        <v>5518</v>
      </c>
    </row>
    <row r="27" spans="1:10" ht="20.100000000000001" customHeight="1" x14ac:dyDescent="0.25">
      <c r="A27" s="87" t="s">
        <v>116</v>
      </c>
      <c r="B27" s="86">
        <f>+[10]Enero!B68+[10]Febrero!B72+[10]Marzo!B72+[10]Abril!B71+[10]Mayo!B72+[10]Junio!B72+[10]Julio!B72+[10]Agosto!B72+[10]Septiembre!B72+[10]Octubre!B72+[10]Noviembre!B72+[10]Diciembre!B72</f>
        <v>5095</v>
      </c>
      <c r="C27" s="86">
        <f>+[10]Enero!C68+[10]Febrero!C72+[10]Marzo!C72+[10]Abril!C71+[10]Mayo!C72+[10]Junio!C72+[10]Julio!C72+[10]Agosto!C72+[10]Septiembre!C72+[10]Octubre!C72+[10]Noviembre!C72+[10]Diciembre!C72</f>
        <v>23154</v>
      </c>
      <c r="D27" s="86">
        <f>+[10]Enero!D68+[10]Febrero!D72+[10]Marzo!D72+[10]Abril!D71+[10]Mayo!D72+[10]Junio!D72+[10]Julio!D72+[10]Agosto!D72+[10]Septiembre!D72+[10]Octubre!D72+[10]Noviembre!D72+[10]Diciembre!D72</f>
        <v>10219</v>
      </c>
      <c r="E27" s="86">
        <f>+[10]Enero!E68+[10]Febrero!E72+[10]Marzo!E72+[10]Abril!E71+[10]Mayo!E72+[10]Junio!E72+[10]Julio!E72+[10]Agosto!E72+[10]Septiembre!E72+[10]Octubre!E72+[10]Noviembre!E72+[10]Diciembre!E72</f>
        <v>24727</v>
      </c>
      <c r="F27" s="86">
        <f>+[10]Enero!F68+[10]Febrero!F72+[10]Marzo!F72+[10]Abril!F71+[10]Mayo!F72+[10]Junio!F72+[10]Julio!F72+[10]Agosto!F72+[10]Septiembre!F72+[10]Octubre!F72+[10]Noviembre!F72+[10]Diciembre!F72</f>
        <v>33908</v>
      </c>
      <c r="G27" s="86">
        <f>+[10]Enero!G68+[10]Febrero!G72+[10]Marzo!G72+[10]Abril!G71+[10]Mayo!G72+[10]Junio!G72+[10]Julio!G72+[10]Agosto!G72+[10]Septiembre!G72+[10]Octubre!G72+[10]Noviembre!G72+[10]Diciembre!G72</f>
        <v>15950</v>
      </c>
      <c r="H27" s="86">
        <f>+[10]Enero!H68+[10]Febrero!H72+[10]Marzo!H72+[10]Abril!H71+[10]Mayo!H72+[10]Junio!H72+[10]Julio!H72+[10]Agosto!H72+[10]Septiembre!H72+[10]Octubre!H72+[10]Noviembre!H72+[10]Diciembre!H72</f>
        <v>8725</v>
      </c>
      <c r="I27" s="86">
        <f>+[10]Enero!I68+[10]Febrero!I72+[10]Marzo!I72+[10]Abril!I71+[10]Mayo!I72+[10]Junio!I72+[10]Julio!I72+[10]Agosto!I72+[10]Septiembre!I72+[10]Octubre!I72+[10]Noviembre!I72+[10]Diciembre!I72</f>
        <v>11745</v>
      </c>
      <c r="J27" s="86">
        <f t="shared" si="0"/>
        <v>133523</v>
      </c>
    </row>
    <row r="28" spans="1:10" ht="20.100000000000001" customHeight="1" x14ac:dyDescent="0.25">
      <c r="A28" s="87" t="s">
        <v>117</v>
      </c>
      <c r="B28" s="86">
        <f>+[10]Enero!B69+[10]Febrero!B73+[10]Marzo!B73+[10]Abril!B72+[10]Mayo!B73+[10]Junio!B73+[10]Julio!B73+[10]Agosto!B73+[10]Septiembre!B73+[10]Octubre!B73+[10]Noviembre!B73+[10]Diciembre!B73</f>
        <v>2761</v>
      </c>
      <c r="C28" s="86">
        <f>+[10]Enero!C69+[10]Febrero!C73+[10]Marzo!C73+[10]Abril!C72+[10]Mayo!C73+[10]Junio!C73+[10]Julio!C73+[10]Agosto!C73+[10]Septiembre!C73+[10]Octubre!C73+[10]Noviembre!C73+[10]Diciembre!C73</f>
        <v>1578</v>
      </c>
      <c r="D28" s="86">
        <f>+[10]Enero!D69+[10]Febrero!D73+[10]Marzo!D73+[10]Abril!D72+[10]Mayo!D73+[10]Junio!D73+[10]Julio!D73+[10]Agosto!D73+[10]Septiembre!D73+[10]Octubre!D73+[10]Noviembre!D73+[10]Diciembre!D73</f>
        <v>13324</v>
      </c>
      <c r="E28" s="86">
        <f>+[10]Enero!E69+[10]Febrero!E73+[10]Marzo!E73+[10]Abril!E72+[10]Mayo!E73+[10]Junio!E73+[10]Julio!E73+[10]Agosto!E73+[10]Septiembre!E73+[10]Octubre!E73+[10]Noviembre!E73+[10]Diciembre!E73</f>
        <v>42980</v>
      </c>
      <c r="F28" s="86">
        <f>+[10]Enero!F69+[10]Febrero!F73+[10]Marzo!F73+[10]Abril!F72+[10]Mayo!F73+[10]Junio!F73+[10]Julio!F73+[10]Agosto!F73+[10]Septiembre!F73+[10]Octubre!F73+[10]Noviembre!F73+[10]Diciembre!F73</f>
        <v>8008</v>
      </c>
      <c r="G28" s="86">
        <f>+[10]Enero!G69+[10]Febrero!G73+[10]Marzo!G73+[10]Abril!G72+[10]Mayo!G73+[10]Junio!G73+[10]Julio!G73+[10]Agosto!G73+[10]Septiembre!G73+[10]Octubre!G73+[10]Noviembre!G73+[10]Diciembre!G73</f>
        <v>3015</v>
      </c>
      <c r="H28" s="86">
        <f>+[10]Enero!H69+[10]Febrero!H73+[10]Marzo!H73+[10]Abril!H72+[10]Mayo!H73+[10]Junio!H73+[10]Julio!H73+[10]Agosto!H73+[10]Septiembre!H73+[10]Octubre!H73+[10]Noviembre!H73+[10]Diciembre!H73</f>
        <v>2684</v>
      </c>
      <c r="I28" s="86">
        <f>+[10]Enero!I69+[10]Febrero!I73+[10]Marzo!I73+[10]Abril!I72+[10]Mayo!I73+[10]Junio!I73+[10]Julio!I73+[10]Agosto!I73+[10]Septiembre!I73+[10]Octubre!I73+[10]Noviembre!I73+[10]Diciembre!I73</f>
        <v>833</v>
      </c>
      <c r="J28" s="86">
        <f t="shared" si="0"/>
        <v>75183</v>
      </c>
    </row>
    <row r="29" spans="1:10" ht="20.100000000000001" customHeight="1" x14ac:dyDescent="0.25">
      <c r="A29" s="87" t="s">
        <v>118</v>
      </c>
      <c r="B29" s="86">
        <f>+[10]Enero!B70+[10]Febrero!B74+[10]Marzo!B74+[10]Abril!B73+[10]Mayo!B74+[10]Junio!B74+[10]Julio!B74+[10]Agosto!B74+[10]Septiembre!B74+[10]Octubre!B74+[10]Noviembre!B74+[10]Diciembre!B74</f>
        <v>1272</v>
      </c>
      <c r="C29" s="86">
        <f>+[10]Enero!C70+[10]Febrero!C74+[10]Marzo!C74+[10]Abril!C73+[10]Mayo!C74+[10]Junio!C74+[10]Julio!C74+[10]Agosto!C74+[10]Septiembre!C74+[10]Octubre!C74+[10]Noviembre!C74+[10]Diciembre!C74</f>
        <v>402</v>
      </c>
      <c r="D29" s="86">
        <f>+[10]Enero!D70+[10]Febrero!D74+[10]Marzo!D74+[10]Abril!D73+[10]Mayo!D74+[10]Junio!D74+[10]Julio!D74+[10]Agosto!D74+[10]Septiembre!D74+[10]Octubre!D74+[10]Noviembre!D74+[10]Diciembre!D74</f>
        <v>223</v>
      </c>
      <c r="E29" s="86">
        <f>+[10]Enero!E70+[10]Febrero!E74+[10]Marzo!E74+[10]Abril!E73+[10]Mayo!E74+[10]Junio!E74+[10]Julio!E74+[10]Agosto!E74+[10]Septiembre!E74+[10]Octubre!E74+[10]Noviembre!E74+[10]Diciembre!E74</f>
        <v>8308</v>
      </c>
      <c r="F29" s="86">
        <f>+[10]Enero!F70+[10]Febrero!F74+[10]Marzo!F74+[10]Abril!F73+[10]Mayo!F74+[10]Junio!F74+[10]Julio!F74+[10]Agosto!F74+[10]Septiembre!F74+[10]Octubre!F74+[10]Noviembre!F74+[10]Diciembre!F74</f>
        <v>14268</v>
      </c>
      <c r="G29" s="86">
        <f>+[10]Enero!G70+[10]Febrero!G74+[10]Marzo!G74+[10]Abril!G73+[10]Mayo!G74+[10]Junio!G74+[10]Julio!G74+[10]Agosto!G74+[10]Septiembre!G74+[10]Octubre!G74+[10]Noviembre!G74+[10]Diciembre!G74</f>
        <v>5344</v>
      </c>
      <c r="H29" s="86">
        <f>+[10]Enero!H70+[10]Febrero!H74+[10]Marzo!H74+[10]Abril!H73+[10]Mayo!H74+[10]Junio!H74+[10]Julio!H74+[10]Agosto!H74+[10]Septiembre!H74+[10]Octubre!H74+[10]Noviembre!H74+[10]Diciembre!H74</f>
        <v>12578</v>
      </c>
      <c r="I29" s="86">
        <f>+[10]Enero!I70+[10]Febrero!I74+[10]Marzo!I74+[10]Abril!I73+[10]Mayo!I74+[10]Junio!I74+[10]Julio!I74+[10]Agosto!I74+[10]Septiembre!I74+[10]Octubre!I74+[10]Noviembre!I74+[10]Diciembre!I74</f>
        <v>2</v>
      </c>
      <c r="J29" s="86">
        <f t="shared" si="0"/>
        <v>42397</v>
      </c>
    </row>
    <row r="30" spans="1:10" ht="20.100000000000001" customHeight="1" x14ac:dyDescent="0.25">
      <c r="A30" s="87" t="s">
        <v>119</v>
      </c>
      <c r="B30" s="86">
        <f>+[10]Enero!B71+[10]Febrero!B75+[10]Marzo!B75+[10]Abril!B74+[10]Mayo!B75+[10]Junio!B75+[10]Julio!B75+[10]Agosto!B75+[10]Septiembre!B75+[10]Octubre!B75+[10]Noviembre!B75+[10]Diciembre!B75</f>
        <v>573</v>
      </c>
      <c r="C30" s="86">
        <f>+[10]Enero!C71+[10]Febrero!C75+[10]Marzo!C75+[10]Abril!C74+[10]Mayo!C75+[10]Junio!C75+[10]Julio!C75+[10]Agosto!C75+[10]Septiembre!C75+[10]Octubre!C75+[10]Noviembre!C75+[10]Diciembre!C75</f>
        <v>609</v>
      </c>
      <c r="D30" s="86">
        <f>+[10]Enero!D71+[10]Febrero!D75+[10]Marzo!D75+[10]Abril!D74+[10]Mayo!D75+[10]Junio!D75+[10]Julio!D75+[10]Agosto!D75+[10]Septiembre!D75+[10]Octubre!D75+[10]Noviembre!D75+[10]Diciembre!D75</f>
        <v>760</v>
      </c>
      <c r="E30" s="86">
        <f>+[10]Enero!E71+[10]Febrero!E75+[10]Marzo!E75+[10]Abril!E74+[10]Mayo!E75+[10]Junio!E75+[10]Julio!E75+[10]Agosto!E75+[10]Septiembre!E75+[10]Octubre!E75+[10]Noviembre!E75+[10]Diciembre!E75</f>
        <v>2815</v>
      </c>
      <c r="F30" s="86">
        <f>+[10]Enero!F71+[10]Febrero!F75+[10]Marzo!F75+[10]Abril!F74+[10]Mayo!F75+[10]Junio!F75+[10]Julio!F75+[10]Agosto!F75+[10]Septiembre!F75+[10]Octubre!F75+[10]Noviembre!F75+[10]Diciembre!F75</f>
        <v>4058</v>
      </c>
      <c r="G30" s="86">
        <f>+[10]Enero!G71+[10]Febrero!G75+[10]Marzo!G75+[10]Abril!G74+[10]Mayo!G75+[10]Junio!G75+[10]Julio!G75+[10]Agosto!G75+[10]Septiembre!G75+[10]Octubre!G75+[10]Noviembre!G75+[10]Diciembre!G75</f>
        <v>300</v>
      </c>
      <c r="H30" s="86">
        <f>+[10]Enero!H71+[10]Febrero!H75+[10]Marzo!H75+[10]Abril!H74+[10]Mayo!H75+[10]Junio!H75+[10]Julio!H75+[10]Agosto!H75+[10]Septiembre!H75+[10]Octubre!H75+[10]Noviembre!H75+[10]Diciembre!H75</f>
        <v>468</v>
      </c>
      <c r="I30" s="86">
        <f>+[10]Enero!I71+[10]Febrero!I75+[10]Marzo!I75+[10]Abril!I74+[10]Mayo!I75+[10]Junio!I75+[10]Julio!I75+[10]Agosto!I75+[10]Septiembre!I75+[10]Octubre!I75+[10]Noviembre!I75+[10]Diciembre!I75</f>
        <v>493</v>
      </c>
      <c r="J30" s="86">
        <f t="shared" si="0"/>
        <v>10076</v>
      </c>
    </row>
    <row r="31" spans="1:10" ht="20.100000000000001" customHeight="1" x14ac:dyDescent="0.25">
      <c r="A31" s="87" t="s">
        <v>120</v>
      </c>
      <c r="B31" s="86">
        <f>+[10]Enero!B72+[10]Febrero!B76+[10]Marzo!B76+[10]Abril!B75+[10]Mayo!B76+[10]Junio!B76+[10]Julio!B76+[10]Agosto!B76+[10]Septiembre!B76+[10]Octubre!B76+[10]Noviembre!B76+[10]Diciembre!B76</f>
        <v>218</v>
      </c>
      <c r="C31" s="86">
        <f>+[10]Enero!C72+[10]Febrero!C76+[10]Marzo!C76+[10]Abril!C75+[10]Mayo!C76+[10]Junio!C76+[10]Julio!C76+[10]Agosto!C76+[10]Septiembre!C76+[10]Octubre!C76+[10]Noviembre!C76+[10]Diciembre!C76</f>
        <v>73</v>
      </c>
      <c r="D31" s="86">
        <f>+[10]Enero!D72+[10]Febrero!D76+[10]Marzo!D76+[10]Abril!D75+[10]Mayo!D76+[10]Junio!D76+[10]Julio!D76+[10]Agosto!D76+[10]Septiembre!D76+[10]Octubre!D76+[10]Noviembre!D76+[10]Diciembre!D76</f>
        <v>19</v>
      </c>
      <c r="E31" s="86">
        <f>+[10]Enero!E72+[10]Febrero!E76+[10]Marzo!E76+[10]Abril!E75+[10]Mayo!E76+[10]Junio!E76+[10]Julio!E76+[10]Agosto!E76+[10]Septiembre!E76+[10]Octubre!E76+[10]Noviembre!E76+[10]Diciembre!E76</f>
        <v>8211</v>
      </c>
      <c r="F31" s="86">
        <f>+[10]Enero!F72+[10]Febrero!F76+[10]Marzo!F76+[10]Abril!F75+[10]Mayo!F76+[10]Junio!F76+[10]Julio!F76+[10]Agosto!F76+[10]Septiembre!F76+[10]Octubre!F76+[10]Noviembre!F76+[10]Diciembre!F76</f>
        <v>2730</v>
      </c>
      <c r="G31" s="86">
        <f>+[10]Enero!G72+[10]Febrero!G76+[10]Marzo!G76+[10]Abril!G75+[10]Mayo!G76+[10]Junio!G76+[10]Julio!G76+[10]Agosto!G76+[10]Septiembre!G76+[10]Octubre!G76+[10]Noviembre!G76+[10]Diciembre!G76</f>
        <v>430</v>
      </c>
      <c r="H31" s="86">
        <f>+[10]Enero!H72+[10]Febrero!H76+[10]Marzo!H76+[10]Abril!H75+[10]Mayo!H76+[10]Junio!H76+[10]Julio!H76+[10]Agosto!H76+[10]Septiembre!H76+[10]Octubre!H76+[10]Noviembre!H76+[10]Diciembre!H76</f>
        <v>55</v>
      </c>
      <c r="I31" s="86">
        <f>+[10]Enero!I72+[10]Febrero!I76+[10]Marzo!I76+[10]Abril!I75+[10]Mayo!I76+[10]Junio!I76+[10]Julio!I76+[10]Agosto!I76+[10]Septiembre!I76+[10]Octubre!I76+[10]Noviembre!I76+[10]Diciembre!I76</f>
        <v>79</v>
      </c>
      <c r="J31" s="86">
        <f t="shared" si="0"/>
        <v>11815</v>
      </c>
    </row>
    <row r="32" spans="1:10" ht="20.100000000000001" customHeight="1" x14ac:dyDescent="0.25">
      <c r="A32" s="87" t="s">
        <v>121</v>
      </c>
      <c r="B32" s="86">
        <f>+[10]Enero!B73+[10]Febrero!B77+[10]Marzo!B77+[10]Abril!B76+[10]Mayo!B77+[10]Junio!B77+[10]Julio!B77+[10]Agosto!B77+[10]Septiembre!B77+[10]Octubre!B77+[10]Noviembre!B77+[10]Diciembre!B77</f>
        <v>405</v>
      </c>
      <c r="C32" s="86">
        <f>+[10]Enero!C73+[10]Febrero!C77+[10]Marzo!C77+[10]Abril!C76+[10]Mayo!C77+[10]Junio!C77+[10]Julio!C77+[10]Agosto!C77+[10]Septiembre!C77+[10]Octubre!C77+[10]Noviembre!C77+[10]Diciembre!C77</f>
        <v>0</v>
      </c>
      <c r="D32" s="86">
        <f>+[10]Enero!D73+[10]Febrero!D77+[10]Marzo!D77+[10]Abril!D76+[10]Mayo!D77+[10]Junio!D77+[10]Julio!D77+[10]Agosto!D77+[10]Septiembre!D77+[10]Octubre!D77+[10]Noviembre!D77+[10]Diciembre!D77</f>
        <v>5465</v>
      </c>
      <c r="E32" s="86">
        <f>+[10]Enero!E73+[10]Febrero!E77+[10]Marzo!E77+[10]Abril!E76+[10]Mayo!E77+[10]Junio!E77+[10]Julio!E77+[10]Agosto!E77+[10]Septiembre!E77+[10]Octubre!E77+[10]Noviembre!E77+[10]Diciembre!E77</f>
        <v>138710</v>
      </c>
      <c r="F32" s="86">
        <f>+[10]Enero!F73+[10]Febrero!F77+[10]Marzo!F77+[10]Abril!F76+[10]Mayo!F77+[10]Junio!F77+[10]Julio!F77+[10]Agosto!F77+[10]Septiembre!F77+[10]Octubre!F77+[10]Noviembre!F77+[10]Diciembre!F77</f>
        <v>2895</v>
      </c>
      <c r="G32" s="86">
        <f>+[10]Enero!G73+[10]Febrero!G77+[10]Marzo!G77+[10]Abril!G76+[10]Mayo!G77+[10]Junio!G77+[10]Julio!G77+[10]Agosto!G77+[10]Septiembre!G77+[10]Octubre!G77+[10]Noviembre!G77+[10]Diciembre!G77</f>
        <v>9050</v>
      </c>
      <c r="H32" s="86">
        <f>+[10]Enero!H73+[10]Febrero!H77+[10]Marzo!H77+[10]Abril!H76+[10]Mayo!H77+[10]Junio!H77+[10]Julio!H77+[10]Agosto!H77+[10]Septiembre!H77+[10]Octubre!H77+[10]Noviembre!H77+[10]Diciembre!H77</f>
        <v>3514</v>
      </c>
      <c r="I32" s="86">
        <f>+[10]Enero!I73+[10]Febrero!I77+[10]Marzo!I77+[10]Abril!I76+[10]Mayo!I77+[10]Junio!I77+[10]Julio!I77+[10]Agosto!I77+[10]Septiembre!I77+[10]Octubre!I77+[10]Noviembre!I77+[10]Diciembre!I77</f>
        <v>18</v>
      </c>
      <c r="J32" s="86">
        <f t="shared" si="0"/>
        <v>160057</v>
      </c>
    </row>
    <row r="33" spans="1:10" ht="20.100000000000001" customHeight="1" x14ac:dyDescent="0.25">
      <c r="A33" s="87" t="s">
        <v>122</v>
      </c>
      <c r="B33" s="86">
        <f>+[10]Enero!B74+[10]Febrero!B78+[10]Marzo!B78+[10]Abril!B77+[10]Mayo!B78+[10]Junio!B78+[10]Julio!B78+[10]Agosto!B78+[10]Septiembre!B78+[10]Octubre!B78+[10]Noviembre!B78+[10]Diciembre!B78</f>
        <v>156</v>
      </c>
      <c r="C33" s="86">
        <f>+[10]Enero!C74+[10]Febrero!C78+[10]Marzo!C78+[10]Abril!C77+[10]Mayo!C78+[10]Junio!C78+[10]Julio!C78+[10]Agosto!C78+[10]Septiembre!C78+[10]Octubre!C78+[10]Noviembre!C78+[10]Diciembre!C78</f>
        <v>915</v>
      </c>
      <c r="D33" s="86">
        <f>+[10]Enero!D74+[10]Febrero!D78+[10]Marzo!D78+[10]Abril!D77+[10]Mayo!D78+[10]Junio!D78+[10]Julio!D78+[10]Agosto!D78+[10]Septiembre!D78+[10]Octubre!D78+[10]Noviembre!D78+[10]Diciembre!D78</f>
        <v>501</v>
      </c>
      <c r="E33" s="86">
        <f>+[10]Enero!E74+[10]Febrero!E78+[10]Marzo!E78+[10]Abril!E77+[10]Mayo!E78+[10]Junio!E78+[10]Julio!E78+[10]Agosto!E78+[10]Septiembre!E78+[10]Octubre!E78+[10]Noviembre!E78+[10]Diciembre!E78</f>
        <v>4192</v>
      </c>
      <c r="F33" s="86">
        <f>+[10]Enero!F74+[10]Febrero!F78+[10]Marzo!F78+[10]Abril!F77+[10]Mayo!F78+[10]Junio!F78+[10]Julio!F78+[10]Agosto!F78+[10]Septiembre!F78+[10]Octubre!F78+[10]Noviembre!F78+[10]Diciembre!F78</f>
        <v>8135</v>
      </c>
      <c r="G33" s="86">
        <f>+[10]Enero!G74+[10]Febrero!G78+[10]Marzo!G78+[10]Abril!G77+[10]Mayo!G78+[10]Junio!G78+[10]Julio!G78+[10]Agosto!G78+[10]Septiembre!G78+[10]Octubre!G78+[10]Noviembre!G78+[10]Diciembre!G78</f>
        <v>21</v>
      </c>
      <c r="H33" s="86">
        <f>+[10]Enero!H74+[10]Febrero!H78+[10]Marzo!H78+[10]Abril!H77+[10]Mayo!H78+[10]Junio!H78+[10]Julio!H78+[10]Agosto!H78+[10]Septiembre!H78+[10]Octubre!H78+[10]Noviembre!H78+[10]Diciembre!H78</f>
        <v>1179</v>
      </c>
      <c r="I33" s="86">
        <f>+[10]Enero!I74+[10]Febrero!I78+[10]Marzo!I78+[10]Abril!I77+[10]Mayo!I78+[10]Junio!I78+[10]Julio!I78+[10]Agosto!I78+[10]Septiembre!I78+[10]Octubre!I78+[10]Noviembre!I78+[10]Diciembre!I78</f>
        <v>128</v>
      </c>
      <c r="J33" s="86">
        <f t="shared" si="0"/>
        <v>15227</v>
      </c>
    </row>
    <row r="34" spans="1:10" ht="20.100000000000001" customHeight="1" x14ac:dyDescent="0.25">
      <c r="A34" s="87" t="s">
        <v>123</v>
      </c>
      <c r="B34" s="86">
        <f>+[10]Enero!B75+[10]Febrero!B79+[10]Marzo!B79+[10]Abril!B78+[10]Mayo!B79+[10]Junio!B79+[10]Julio!B79+[10]Agosto!B79+[10]Septiembre!B79+[10]Octubre!B79+[10]Noviembre!B79+[10]Diciembre!B79</f>
        <v>0</v>
      </c>
      <c r="C34" s="86">
        <f>+[10]Enero!C75+[10]Febrero!C79+[10]Marzo!C79+[10]Abril!C78+[10]Mayo!C79+[10]Junio!C79+[10]Julio!C79+[10]Agosto!C79+[10]Septiembre!C79+[10]Octubre!C79+[10]Noviembre!C79+[10]Diciembre!C79</f>
        <v>0</v>
      </c>
      <c r="D34" s="86">
        <f>+[10]Enero!D75+[10]Febrero!D79+[10]Marzo!D79+[10]Abril!D78+[10]Mayo!D79+[10]Junio!D79+[10]Julio!D79+[10]Agosto!D79+[10]Septiembre!D79+[10]Octubre!D79+[10]Noviembre!D79+[10]Diciembre!D79</f>
        <v>0</v>
      </c>
      <c r="E34" s="86">
        <f>+[10]Enero!E75+[10]Febrero!E79+[10]Marzo!E79+[10]Abril!E78+[10]Mayo!E79+[10]Junio!E79+[10]Julio!E79+[10]Agosto!E79+[10]Septiembre!E79+[10]Octubre!E79+[10]Noviembre!E79+[10]Diciembre!E79</f>
        <v>12280</v>
      </c>
      <c r="F34" s="86">
        <f>+[10]Enero!F75+[10]Febrero!F79+[10]Marzo!F79+[10]Abril!F78+[10]Mayo!F79+[10]Junio!F79+[10]Julio!F79+[10]Agosto!F79+[10]Septiembre!F79+[10]Octubre!F79+[10]Noviembre!F79+[10]Diciembre!F79</f>
        <v>8333</v>
      </c>
      <c r="G34" s="86">
        <f>+[10]Enero!G75+[10]Febrero!G79+[10]Marzo!G79+[10]Abril!G78+[10]Mayo!G79+[10]Junio!G79+[10]Julio!G79+[10]Agosto!G79+[10]Septiembre!G79+[10]Octubre!G79+[10]Noviembre!G79+[10]Diciembre!G79</f>
        <v>15319</v>
      </c>
      <c r="H34" s="86">
        <f>+[10]Enero!H75+[10]Febrero!H79+[10]Marzo!H79+[10]Abril!H78+[10]Mayo!H79+[10]Junio!H79+[10]Julio!H79+[10]Agosto!H79+[10]Septiembre!H79+[10]Octubre!H79+[10]Noviembre!H79+[10]Diciembre!H79</f>
        <v>6667</v>
      </c>
      <c r="I34" s="86">
        <f>+[10]Enero!I75+[10]Febrero!I79+[10]Marzo!I79+[10]Abril!I78+[10]Mayo!I79+[10]Junio!I79+[10]Julio!I79+[10]Agosto!I79+[10]Septiembre!I79+[10]Octubre!I79+[10]Noviembre!I79+[10]Diciembre!I79</f>
        <v>0</v>
      </c>
      <c r="J34" s="86">
        <f>SUM(B34:I34)</f>
        <v>42599</v>
      </c>
    </row>
    <row r="35" spans="1:10" ht="20.100000000000001" customHeight="1" x14ac:dyDescent="0.25">
      <c r="A35" s="87" t="s">
        <v>124</v>
      </c>
      <c r="B35" s="86">
        <f>+[10]Enero!B76+[10]Febrero!B80+[10]Marzo!B80+[10]Abril!B79+[10]Mayo!B80+[10]Junio!B80+[10]Julio!B80+[10]Agosto!B80+[10]Septiembre!B80+[10]Octubre!B80+[10]Noviembre!B80+[10]Diciembre!B80</f>
        <v>4</v>
      </c>
      <c r="C35" s="86">
        <f>+[10]Enero!C76+[10]Febrero!C80+[10]Marzo!C80+[10]Abril!C79+[10]Mayo!C80+[10]Junio!C80+[10]Julio!C80+[10]Agosto!C80+[10]Septiembre!C80+[10]Octubre!C80+[10]Noviembre!C80+[10]Diciembre!C80</f>
        <v>92</v>
      </c>
      <c r="D35" s="86">
        <f>+[10]Enero!D76+[10]Febrero!D80+[10]Marzo!D80+[10]Abril!D79+[10]Mayo!D80+[10]Junio!D80+[10]Julio!D80+[10]Agosto!D80+[10]Septiembre!D80+[10]Octubre!D80+[10]Noviembre!D80+[10]Diciembre!D80</f>
        <v>22</v>
      </c>
      <c r="E35" s="86">
        <f>+[10]Enero!E76+[10]Febrero!E80+[10]Marzo!E80+[10]Abril!E79+[10]Mayo!E80+[10]Junio!E80+[10]Julio!E80+[10]Agosto!E80+[10]Septiembre!E80+[10]Octubre!E80+[10]Noviembre!E80+[10]Diciembre!E80</f>
        <v>9886</v>
      </c>
      <c r="F35" s="86">
        <f>+[10]Enero!F76+[10]Febrero!F80+[10]Marzo!F80+[10]Abril!F79+[10]Mayo!F80+[10]Junio!F80+[10]Julio!F80+[10]Agosto!F80+[10]Septiembre!F80+[10]Octubre!F80+[10]Noviembre!F80+[10]Diciembre!F80</f>
        <v>2823</v>
      </c>
      <c r="G35" s="86">
        <f>+[10]Enero!G76+[10]Febrero!G80+[10]Marzo!G80+[10]Abril!G79+[10]Mayo!G80+[10]Junio!G80+[10]Julio!G80+[10]Agosto!G80+[10]Septiembre!G80+[10]Octubre!G80+[10]Noviembre!G80+[10]Diciembre!G80</f>
        <v>2004</v>
      </c>
      <c r="H35" s="86">
        <f>+[10]Enero!H76+[10]Febrero!H80+[10]Marzo!H80+[10]Abril!H79+[10]Mayo!H80+[10]Junio!H80+[10]Julio!H80+[10]Agosto!H80+[10]Septiembre!H80+[10]Octubre!H80+[10]Noviembre!H80+[10]Diciembre!H80</f>
        <v>0</v>
      </c>
      <c r="I35" s="86">
        <f>+[10]Enero!I76+[10]Febrero!I80+[10]Marzo!I80+[10]Abril!I79+[10]Mayo!I80+[10]Junio!I80+[10]Julio!I80+[10]Agosto!I80+[10]Septiembre!I80+[10]Octubre!I80+[10]Noviembre!I80+[10]Diciembre!I80</f>
        <v>4</v>
      </c>
      <c r="J35" s="86">
        <f t="shared" si="0"/>
        <v>14835</v>
      </c>
    </row>
    <row r="36" spans="1:10" ht="20.100000000000001" customHeight="1" x14ac:dyDescent="0.25">
      <c r="A36" s="87" t="s">
        <v>125</v>
      </c>
      <c r="B36" s="86">
        <f>+[10]Enero!B77+[10]Febrero!B81+[10]Marzo!B81+[10]Abril!B80+[10]Mayo!B81+[10]Junio!B81+[10]Julio!B81+[10]Agosto!B81+[10]Septiembre!B81+[10]Octubre!B81+[10]Noviembre!B81+[10]Diciembre!B81</f>
        <v>169097</v>
      </c>
      <c r="C36" s="86">
        <f>+[10]Enero!C77+[10]Febrero!C81+[10]Marzo!C81+[10]Abril!C80+[10]Mayo!C81+[10]Junio!C81+[10]Julio!C81+[10]Agosto!C81+[10]Septiembre!C81+[10]Octubre!C81+[10]Noviembre!C81+[10]Diciembre!C81</f>
        <v>5499</v>
      </c>
      <c r="D36" s="86">
        <f>+[10]Enero!D77+[10]Febrero!D81+[10]Marzo!D81+[10]Abril!D80+[10]Mayo!D81+[10]Junio!D81+[10]Julio!D81+[10]Agosto!D81+[10]Septiembre!D81+[10]Octubre!D81+[10]Noviembre!D81+[10]Diciembre!D81</f>
        <v>3123</v>
      </c>
      <c r="E36" s="86">
        <f>+[10]Enero!E77+[10]Febrero!E81+[10]Marzo!E81+[10]Abril!E80+[10]Mayo!E81+[10]Junio!E81+[10]Julio!E81+[10]Agosto!E81+[10]Septiembre!E81+[10]Octubre!E81+[10]Noviembre!E81+[10]Diciembre!E81</f>
        <v>25031</v>
      </c>
      <c r="F36" s="86">
        <f>+[10]Enero!F77+[10]Febrero!F81+[10]Marzo!F81+[10]Abril!F80+[10]Mayo!F81+[10]Junio!F81+[10]Julio!F81+[10]Agosto!F81+[10]Septiembre!F81+[10]Octubre!F81+[10]Noviembre!F81+[10]Diciembre!F81</f>
        <v>202258</v>
      </c>
      <c r="G36" s="86">
        <f>+[10]Enero!G77+[10]Febrero!G81+[10]Marzo!G81+[10]Abril!G80+[10]Mayo!G81+[10]Junio!G81+[10]Julio!G81+[10]Agosto!G81+[10]Septiembre!G81+[10]Octubre!G81+[10]Noviembre!G81+[10]Diciembre!G81</f>
        <v>81381</v>
      </c>
      <c r="H36" s="86">
        <f>+[10]Enero!H77+[10]Febrero!H81+[10]Marzo!H81+[10]Abril!H80+[10]Mayo!H81+[10]Junio!H81+[10]Julio!H81+[10]Agosto!H81+[10]Septiembre!H81+[10]Octubre!H81+[10]Noviembre!H81+[10]Diciembre!H81</f>
        <v>13322</v>
      </c>
      <c r="I36" s="86">
        <f>+[10]Enero!I77+[10]Febrero!I81+[10]Marzo!I81+[10]Abril!I80+[10]Mayo!I81+[10]Junio!I81+[10]Julio!I81+[10]Agosto!I81+[10]Septiembre!I81+[10]Octubre!I81+[10]Noviembre!I81+[10]Diciembre!I81</f>
        <v>3899</v>
      </c>
      <c r="J36" s="86">
        <f t="shared" si="0"/>
        <v>503610</v>
      </c>
    </row>
    <row r="37" spans="1:10" ht="20.100000000000001" customHeight="1" x14ac:dyDescent="0.25">
      <c r="A37" s="87" t="s">
        <v>126</v>
      </c>
      <c r="B37" s="86">
        <f>+[10]Enero!B78+[10]Febrero!B82+[10]Marzo!B82+[10]Abril!B81+[10]Mayo!B82+[10]Junio!B82+[10]Julio!B82+[10]Agosto!B82+[10]Septiembre!B82+[10]Octubre!B82+[10]Noviembre!B82+[10]Diciembre!B82</f>
        <v>3691</v>
      </c>
      <c r="C37" s="86">
        <f>+[10]Enero!C78+[10]Febrero!C82+[10]Marzo!C82+[10]Abril!C81+[10]Mayo!C82+[10]Junio!C82+[10]Julio!C82+[10]Agosto!C82+[10]Septiembre!C82+[10]Octubre!C82+[10]Noviembre!C82+[10]Diciembre!C82</f>
        <v>24952</v>
      </c>
      <c r="D37" s="86">
        <f>+[10]Enero!D78+[10]Febrero!D82+[10]Marzo!D82+[10]Abril!D81+[10]Mayo!D82+[10]Junio!D82+[10]Julio!D82+[10]Agosto!D82+[10]Septiembre!D82+[10]Octubre!D82+[10]Noviembre!D82+[10]Diciembre!D82</f>
        <v>375</v>
      </c>
      <c r="E37" s="86">
        <f>+[10]Enero!E78+[10]Febrero!E82+[10]Marzo!E82+[10]Abril!E81+[10]Mayo!E82+[10]Junio!E82+[10]Julio!E82+[10]Agosto!E82+[10]Septiembre!E82+[10]Octubre!E82+[10]Noviembre!E82+[10]Diciembre!E82</f>
        <v>3552</v>
      </c>
      <c r="F37" s="86">
        <f>+[10]Enero!F78+[10]Febrero!F82+[10]Marzo!F82+[10]Abril!F81+[10]Mayo!F82+[10]Junio!F82+[10]Julio!F82+[10]Agosto!F82+[10]Septiembre!F82+[10]Octubre!F82+[10]Noviembre!F82+[10]Diciembre!F82</f>
        <v>47049</v>
      </c>
      <c r="G37" s="86">
        <f>+[10]Enero!G78+[10]Febrero!G82+[10]Marzo!G82+[10]Abril!G81+[10]Mayo!G82+[10]Junio!G82+[10]Julio!G82+[10]Agosto!G82+[10]Septiembre!G82+[10]Octubre!G82+[10]Noviembre!G82+[10]Diciembre!G82</f>
        <v>1041</v>
      </c>
      <c r="H37" s="86">
        <f>+[10]Enero!H78+[10]Febrero!H82+[10]Marzo!H82+[10]Abril!H81+[10]Mayo!H82+[10]Junio!H82+[10]Julio!H82+[10]Agosto!H82+[10]Septiembre!H82+[10]Octubre!H82+[10]Noviembre!H82+[10]Diciembre!H82</f>
        <v>12</v>
      </c>
      <c r="I37" s="86">
        <f>+[10]Enero!I78+[10]Febrero!I82+[10]Marzo!I82+[10]Abril!I81+[10]Mayo!I82+[10]Junio!I82+[10]Julio!I82+[10]Agosto!I82+[10]Septiembre!I82+[10]Octubre!I82+[10]Noviembre!I82+[10]Diciembre!I82</f>
        <v>43863</v>
      </c>
      <c r="J37" s="86">
        <f t="shared" si="0"/>
        <v>124535</v>
      </c>
    </row>
    <row r="38" spans="1:10" ht="20.100000000000001" customHeight="1" x14ac:dyDescent="0.25">
      <c r="A38" s="87" t="s">
        <v>127</v>
      </c>
      <c r="B38" s="86">
        <f>+[10]Enero!B79+[10]Febrero!B83+[10]Marzo!B83+[10]Abril!B82+[10]Mayo!B83+[10]Junio!B83+[10]Julio!B83+[10]Agosto!B83+[10]Septiembre!B83+[10]Octubre!B83+[10]Noviembre!B83+[10]Diciembre!B83</f>
        <v>2618</v>
      </c>
      <c r="C38" s="86">
        <f>+[10]Enero!C79+[10]Febrero!C83+[10]Marzo!C83+[10]Abril!C82+[10]Mayo!C83+[10]Junio!C83+[10]Julio!C83+[10]Agosto!C83+[10]Septiembre!C83+[10]Octubre!C83+[10]Noviembre!C83+[10]Diciembre!C83</f>
        <v>14489</v>
      </c>
      <c r="D38" s="86">
        <f>+[10]Enero!D79+[10]Febrero!D83+[10]Marzo!D83+[10]Abril!D82+[10]Mayo!D83+[10]Junio!D83+[10]Julio!D83+[10]Agosto!D83+[10]Septiembre!D83+[10]Octubre!D83+[10]Noviembre!D83+[10]Diciembre!D83</f>
        <v>52210</v>
      </c>
      <c r="E38" s="86">
        <f>+[10]Enero!E79+[10]Febrero!E83+[10]Marzo!E83+[10]Abril!E82+[10]Mayo!E83+[10]Junio!E83+[10]Julio!E83+[10]Agosto!E83+[10]Septiembre!E83+[10]Octubre!E83+[10]Noviembre!E83+[10]Diciembre!E83</f>
        <v>14277</v>
      </c>
      <c r="F38" s="86">
        <f>+[10]Enero!F79+[10]Febrero!F83+[10]Marzo!F83+[10]Abril!F82+[10]Mayo!F83+[10]Junio!F83+[10]Julio!F83+[10]Agosto!F83+[10]Septiembre!F83+[10]Octubre!F83+[10]Noviembre!F83+[10]Diciembre!F83</f>
        <v>6012</v>
      </c>
      <c r="G38" s="86">
        <f>+[10]Enero!G79+[10]Febrero!G83+[10]Marzo!G83+[10]Abril!G82+[10]Mayo!G83+[10]Junio!G83+[10]Julio!G83+[10]Agosto!G83+[10]Septiembre!G83+[10]Octubre!G83+[10]Noviembre!G83+[10]Diciembre!G83</f>
        <v>10686</v>
      </c>
      <c r="H38" s="86">
        <f>+[10]Enero!H79+[10]Febrero!H83+[10]Marzo!H83+[10]Abril!H82+[10]Mayo!H83+[10]Junio!H83+[10]Julio!H83+[10]Agosto!H83+[10]Septiembre!H83+[10]Octubre!H83+[10]Noviembre!H83+[10]Diciembre!H83</f>
        <v>1236</v>
      </c>
      <c r="I38" s="86">
        <f>+[10]Enero!I79+[10]Febrero!I83+[10]Marzo!I83+[10]Abril!I82+[10]Mayo!I83+[10]Junio!I83+[10]Julio!I83+[10]Agosto!I83+[10]Septiembre!I83+[10]Octubre!I83+[10]Noviembre!I83+[10]Diciembre!I83</f>
        <v>7242</v>
      </c>
      <c r="J38" s="86">
        <f t="shared" si="0"/>
        <v>108770</v>
      </c>
    </row>
    <row r="39" spans="1:10" ht="20.100000000000001" customHeight="1" x14ac:dyDescent="0.25">
      <c r="A39" s="87" t="s">
        <v>128</v>
      </c>
      <c r="B39" s="86">
        <f>+[10]Enero!B80+[10]Febrero!B84+[10]Marzo!B84+[10]Abril!B83+[10]Mayo!B84+[10]Junio!B84+[10]Julio!B84+[10]Agosto!B84+[10]Septiembre!B84+[10]Octubre!B84+[10]Noviembre!B84+[10]Diciembre!B84</f>
        <v>172</v>
      </c>
      <c r="C39" s="86">
        <f>+[10]Enero!C80+[10]Febrero!C84+[10]Marzo!C84+[10]Abril!C83+[10]Mayo!C84+[10]Junio!C84+[10]Julio!C84+[10]Agosto!C84+[10]Septiembre!C84+[10]Octubre!C84+[10]Noviembre!C84+[10]Diciembre!C84</f>
        <v>432</v>
      </c>
      <c r="D39" s="86">
        <f>+[10]Enero!D80+[10]Febrero!D84+[10]Marzo!D84+[10]Abril!D83+[10]Mayo!D84+[10]Junio!D84+[10]Julio!D84+[10]Agosto!D84+[10]Septiembre!D84+[10]Octubre!D84+[10]Noviembre!D84+[10]Diciembre!D84</f>
        <v>4126</v>
      </c>
      <c r="E39" s="86">
        <f>+[10]Enero!E80+[10]Febrero!E84+[10]Marzo!E84+[10]Abril!E83+[10]Mayo!E84+[10]Junio!E84+[10]Julio!E84+[10]Agosto!E84+[10]Septiembre!E84+[10]Octubre!E84+[10]Noviembre!E84+[10]Diciembre!E84</f>
        <v>0</v>
      </c>
      <c r="F39" s="86">
        <f>+[10]Enero!F80+[10]Febrero!F84+[10]Marzo!F84+[10]Abril!F83+[10]Mayo!F84+[10]Junio!F84+[10]Julio!F84+[10]Agosto!F84+[10]Septiembre!F84+[10]Octubre!F84+[10]Noviembre!F84+[10]Diciembre!F84</f>
        <v>0</v>
      </c>
      <c r="G39" s="86">
        <f>+[10]Enero!G80+[10]Febrero!G84+[10]Marzo!G84+[10]Abril!G83+[10]Mayo!G84+[10]Junio!G84+[10]Julio!G84+[10]Agosto!G84+[10]Septiembre!G84+[10]Octubre!G84+[10]Noviembre!G84+[10]Diciembre!G84</f>
        <v>3786</v>
      </c>
      <c r="H39" s="86">
        <f>+[10]Enero!H80+[10]Febrero!H84+[10]Marzo!H84+[10]Abril!H83+[10]Mayo!H84+[10]Junio!H84+[10]Julio!H84+[10]Agosto!H84+[10]Septiembre!H84+[10]Octubre!H84+[10]Noviembre!H84+[10]Diciembre!H84</f>
        <v>2759</v>
      </c>
      <c r="I39" s="86">
        <f>+[10]Enero!I80+[10]Febrero!I84+[10]Marzo!I84+[10]Abril!I83+[10]Mayo!I84+[10]Junio!I84+[10]Julio!I84+[10]Agosto!I84+[10]Septiembre!I84+[10]Octubre!I84+[10]Noviembre!I84+[10]Diciembre!I84</f>
        <v>1351</v>
      </c>
      <c r="J39" s="86">
        <f t="shared" si="0"/>
        <v>12626</v>
      </c>
    </row>
    <row r="40" spans="1:10" ht="20.100000000000001" customHeight="1" x14ac:dyDescent="0.25">
      <c r="A40" s="87" t="s">
        <v>129</v>
      </c>
      <c r="B40" s="86">
        <f>+[10]Enero!B81+[10]Febrero!B85+[10]Marzo!B85+[10]Abril!B84+[10]Mayo!B85+[10]Junio!B85+[10]Julio!B85+[10]Agosto!B85+[10]Septiembre!B85+[10]Octubre!B85+[10]Noviembre!B85+[10]Diciembre!B85</f>
        <v>48389</v>
      </c>
      <c r="C40" s="86">
        <f>+[10]Enero!C81+[10]Febrero!C85+[10]Marzo!C85+[10]Abril!C84+[10]Mayo!C85+[10]Junio!C85+[10]Julio!C85+[10]Agosto!C85+[10]Septiembre!C85+[10]Octubre!C85+[10]Noviembre!C85+[10]Diciembre!C85</f>
        <v>31624</v>
      </c>
      <c r="D40" s="86">
        <f>+[10]Enero!D81+[10]Febrero!D85+[10]Marzo!D85+[10]Abril!D84+[10]Mayo!D85+[10]Junio!D85+[10]Julio!D85+[10]Agosto!D85+[10]Septiembre!D85+[10]Octubre!D85+[10]Noviembre!D85+[10]Diciembre!D85</f>
        <v>3225</v>
      </c>
      <c r="E40" s="86">
        <f>+[10]Enero!E81+[10]Febrero!E85+[10]Marzo!E85+[10]Abril!E84+[10]Mayo!E85+[10]Junio!E85+[10]Julio!E85+[10]Agosto!E85+[10]Septiembre!E85+[10]Octubre!E85+[10]Noviembre!E85+[10]Diciembre!E85</f>
        <v>17774</v>
      </c>
      <c r="F40" s="86">
        <f>+[10]Enero!F81+[10]Febrero!F85+[10]Marzo!F85+[10]Abril!F84+[10]Mayo!F85+[10]Junio!F85+[10]Julio!F85+[10]Agosto!F85+[10]Septiembre!F85+[10]Octubre!F85+[10]Noviembre!F85+[10]Diciembre!F85</f>
        <v>161181</v>
      </c>
      <c r="G40" s="86">
        <f>+[10]Enero!G81+[10]Febrero!G85+[10]Marzo!G85+[10]Abril!G84+[10]Mayo!G85+[10]Junio!G85+[10]Julio!G85+[10]Agosto!G85+[10]Septiembre!G85+[10]Octubre!G85+[10]Noviembre!G85+[10]Diciembre!G85</f>
        <v>18296</v>
      </c>
      <c r="H40" s="86">
        <f>+[10]Enero!H81+[10]Febrero!H85+[10]Marzo!H85+[10]Abril!H84+[10]Mayo!H85+[10]Junio!H85+[10]Julio!H85+[10]Agosto!H85+[10]Septiembre!H85+[10]Octubre!H85+[10]Noviembre!H85+[10]Diciembre!H85</f>
        <v>67</v>
      </c>
      <c r="I40" s="86">
        <f>+[10]Enero!I81+[10]Febrero!I85+[10]Marzo!I85+[10]Abril!I84+[10]Mayo!I85+[10]Junio!I85+[10]Julio!I85+[10]Agosto!I85+[10]Septiembre!I85+[10]Octubre!I85+[10]Noviembre!I85+[10]Diciembre!I85</f>
        <v>114389</v>
      </c>
      <c r="J40" s="86">
        <f t="shared" si="0"/>
        <v>394945</v>
      </c>
    </row>
    <row r="41" spans="1:10" ht="16.5" x14ac:dyDescent="0.25">
      <c r="A41" s="87" t="s">
        <v>130</v>
      </c>
      <c r="B41" s="86">
        <f>+[10]Enero!B82+[10]Febrero!B86+[10]Marzo!B86+[10]Abril!B85+[10]Mayo!B86+[10]Junio!B86+[10]Julio!B86+[10]Agosto!B86+[10]Septiembre!B86+[10]Octubre!B86+[10]Noviembre!B86+[10]Diciembre!B86</f>
        <v>3217</v>
      </c>
      <c r="C41" s="86">
        <f>+[10]Enero!C82+[10]Febrero!C86+[10]Marzo!C86+[10]Abril!C85+[10]Mayo!C86+[10]Junio!C86+[10]Julio!C86+[10]Agosto!C86+[10]Septiembre!C86+[10]Octubre!C86+[10]Noviembre!C86+[10]Diciembre!C86</f>
        <v>111534</v>
      </c>
      <c r="D41" s="86">
        <f>+[10]Enero!D82+[10]Febrero!D86+[10]Marzo!D86+[10]Abril!D85+[10]Mayo!D86+[10]Junio!D86+[10]Julio!D86+[10]Agosto!D86+[10]Septiembre!D86+[10]Octubre!D86+[10]Noviembre!D86+[10]Diciembre!D86</f>
        <v>628</v>
      </c>
      <c r="E41" s="86">
        <f>+[10]Enero!E82+[10]Febrero!E86+[10]Marzo!E86+[10]Abril!E85+[10]Mayo!E86+[10]Junio!E86+[10]Julio!E86+[10]Agosto!E86+[10]Septiembre!E86+[10]Octubre!E86+[10]Noviembre!E86+[10]Diciembre!E86</f>
        <v>622</v>
      </c>
      <c r="F41" s="86">
        <f>+[10]Enero!F82+[10]Febrero!F86+[10]Marzo!F86+[10]Abril!F85+[10]Mayo!F86+[10]Junio!F86+[10]Julio!F86+[10]Agosto!F86+[10]Septiembre!F86+[10]Octubre!F86+[10]Noviembre!F86+[10]Diciembre!F86</f>
        <v>20904</v>
      </c>
      <c r="G41" s="86">
        <f>+[10]Enero!G82+[10]Febrero!G86+[10]Marzo!G86+[10]Abril!G85+[10]Mayo!G86+[10]Junio!G86+[10]Julio!G86+[10]Agosto!G86+[10]Septiembre!G86+[10]Octubre!G86+[10]Noviembre!G86+[10]Diciembre!G86</f>
        <v>0</v>
      </c>
      <c r="H41" s="86">
        <f>+[10]Enero!H82+[10]Febrero!H86+[10]Marzo!H86+[10]Abril!H85+[10]Mayo!H86+[10]Junio!H86+[10]Julio!H86+[10]Agosto!H86+[10]Septiembre!H86+[10]Octubre!H86+[10]Noviembre!H86+[10]Diciembre!H86</f>
        <v>0</v>
      </c>
      <c r="I41" s="86">
        <f>+[10]Enero!I82+[10]Febrero!I86+[10]Marzo!I86+[10]Abril!I85+[10]Mayo!I86+[10]Junio!I86+[10]Julio!I86+[10]Agosto!I86+[10]Septiembre!I86+[10]Octubre!I86+[10]Noviembre!I86+[10]Diciembre!I86</f>
        <v>156</v>
      </c>
      <c r="J41" s="86">
        <f t="shared" si="0"/>
        <v>137061</v>
      </c>
    </row>
    <row r="42" spans="1:10" ht="16.5" x14ac:dyDescent="0.25">
      <c r="A42" s="87" t="s">
        <v>131</v>
      </c>
      <c r="B42" s="86">
        <f>+[10]Enero!B83+[10]Febrero!B87+[10]Marzo!B87+[10]Abril!B86+[10]Mayo!B87+[10]Junio!B87+[10]Julio!B87+[10]Agosto!B87+[10]Septiembre!B87+[10]Octubre!B87+[10]Noviembre!B87+[10]Diciembre!B87</f>
        <v>7298</v>
      </c>
      <c r="C42" s="86">
        <f>+[10]Enero!C83+[10]Febrero!C87+[10]Marzo!C87+[10]Abril!C86+[10]Mayo!C87+[10]Junio!C87+[10]Julio!C87+[10]Agosto!C87+[10]Septiembre!C87+[10]Octubre!C87+[10]Noviembre!C87+[10]Diciembre!C87</f>
        <v>684</v>
      </c>
      <c r="D42" s="86">
        <f>+[10]Enero!D83+[10]Febrero!D87+[10]Marzo!D87+[10]Abril!D86+[10]Mayo!D87+[10]Junio!D87+[10]Julio!D87+[10]Agosto!D87+[10]Septiembre!D87+[10]Octubre!D87+[10]Noviembre!D87+[10]Diciembre!D87</f>
        <v>223</v>
      </c>
      <c r="E42" s="86">
        <f>+[10]Enero!E83+[10]Febrero!E87+[10]Marzo!E87+[10]Abril!E86+[10]Mayo!E87+[10]Junio!E87+[10]Julio!E87+[10]Agosto!E87+[10]Septiembre!E87+[10]Octubre!E87+[10]Noviembre!E87+[10]Diciembre!E87</f>
        <v>1335</v>
      </c>
      <c r="F42" s="86">
        <f>+[10]Enero!F83+[10]Febrero!F87+[10]Marzo!F87+[10]Abril!F86+[10]Mayo!F87+[10]Junio!F87+[10]Julio!F87+[10]Agosto!F87+[10]Septiembre!F87+[10]Octubre!F87+[10]Noviembre!F87+[10]Diciembre!F87</f>
        <v>11548</v>
      </c>
      <c r="G42" s="86">
        <f>+[10]Enero!G83+[10]Febrero!G87+[10]Marzo!G87+[10]Abril!G86+[10]Mayo!G87+[10]Junio!G87+[10]Julio!G87+[10]Agosto!G87+[10]Septiembre!G87+[10]Octubre!G87+[10]Noviembre!G87+[10]Diciembre!G87</f>
        <v>15025</v>
      </c>
      <c r="H42" s="86">
        <f>+[10]Enero!H83+[10]Febrero!H87+[10]Marzo!H87+[10]Abril!H86+[10]Mayo!H87+[10]Junio!H87+[10]Julio!H87+[10]Agosto!H87+[10]Septiembre!H87+[10]Octubre!H87+[10]Noviembre!H87+[10]Diciembre!H87</f>
        <v>5</v>
      </c>
      <c r="I42" s="86">
        <f>+[10]Enero!I83+[10]Febrero!I87+[10]Marzo!I87+[10]Abril!I86+[10]Mayo!I87+[10]Junio!I87+[10]Julio!I87+[10]Agosto!I87+[10]Septiembre!I87+[10]Octubre!I87+[10]Noviembre!I87+[10]Diciembre!I87</f>
        <v>4102</v>
      </c>
      <c r="J42" s="86">
        <f t="shared" si="0"/>
        <v>40220</v>
      </c>
    </row>
    <row r="43" spans="1:10" ht="18" customHeight="1" x14ac:dyDescent="0.25">
      <c r="A43" s="87" t="s">
        <v>132</v>
      </c>
      <c r="B43" s="86">
        <f>(+[10]Enero!B84+[10]Febrero!B88+[10]Marzo!B88+[10]Abril!B87+[10]Mayo!B88+[10]Junio!B88+[10]Julio!B88+[10]Agosto!B88+[10]Septiembre!B88+[10]Octubre!B88+[10]Noviembre!B88+[10]Diciembre!B88)/12</f>
        <v>23957.75</v>
      </c>
      <c r="C43" s="86">
        <f>(+[10]Enero!C84+[10]Febrero!C88+[10]Marzo!C88+[10]Abril!C87+[10]Mayo!C88+[10]Junio!C88+[10]Julio!C88+[10]Agosto!C88+[10]Septiembre!C88+[10]Octubre!C88+[10]Noviembre!C88+[10]Diciembre!C88)/12</f>
        <v>8211</v>
      </c>
      <c r="D43" s="86">
        <f>(+[10]Enero!D84+[10]Febrero!D88+[10]Marzo!D88+[10]Abril!D87+[10]Mayo!D88+[10]Junio!D88+[10]Julio!D88+[10]Agosto!D88+[10]Septiembre!D88+[10]Octubre!D88+[10]Noviembre!D88+[10]Diciembre!D88)/12</f>
        <v>187632.41666666666</v>
      </c>
      <c r="E43" s="86">
        <f>(+[10]Enero!E84+[10]Febrero!E88+[10]Marzo!E88+[10]Abril!E87+[10]Mayo!E88+[10]Junio!E88+[10]Julio!E88+[10]Agosto!E88+[10]Septiembre!E88+[10]Octubre!E88+[10]Noviembre!E88+[10]Diciembre!E88)/12</f>
        <v>4442.75</v>
      </c>
      <c r="F43" s="86">
        <f>(+[10]Enero!F84+[10]Febrero!F88+[10]Marzo!F88+[10]Abril!F87+[10]Mayo!F88+[10]Junio!F88+[10]Julio!F88+[10]Agosto!F88+[10]Septiembre!F88+[10]Octubre!F88+[10]Noviembre!F88+[10]Diciembre!F88)/12</f>
        <v>13922.75</v>
      </c>
      <c r="G43" s="86">
        <f>(+[10]Enero!G84+[10]Febrero!G88+[10]Marzo!G88+[10]Abril!G87+[10]Mayo!G88+[10]Junio!G88+[10]Julio!G88+[10]Agosto!G88+[10]Septiembre!G88+[10]Octubre!G88+[10]Noviembre!G88+[10]Diciembre!G88)/12</f>
        <v>64945.583333333336</v>
      </c>
      <c r="H43" s="86">
        <f>(+[10]Enero!H84+[10]Febrero!H88+[10]Marzo!H88+[10]Abril!H87+[10]Mayo!H88+[10]Junio!H88+[10]Julio!H88+[10]Agosto!H88+[10]Septiembre!H88+[10]Octubre!H88+[10]Noviembre!H88+[10]Diciembre!H88)/12</f>
        <v>19687.666666666668</v>
      </c>
      <c r="I43" s="86">
        <f>(+[10]Enero!I84+[10]Febrero!I88+[10]Marzo!I88+[10]Abril!I87+[10]Mayo!I88+[10]Junio!I88+[10]Julio!I88+[10]Agosto!I88+[10]Septiembre!I88+[10]Octubre!I88+[10]Noviembre!I88+[10]Diciembre!I88)/12</f>
        <v>521.75</v>
      </c>
      <c r="J43" s="86">
        <f t="shared" si="0"/>
        <v>323321.66666666669</v>
      </c>
    </row>
    <row r="44" spans="1:10" ht="20.25" customHeight="1" thickBot="1" x14ac:dyDescent="0.3">
      <c r="A44" s="87" t="s">
        <v>133</v>
      </c>
      <c r="B44" s="86">
        <f>(+[10]Enero!B85+[10]Febrero!B89+[10]Marzo!B89+[10]Abril!B88+[10]Mayo!B89+[10]Junio!B89+[10]Julio!B89+[10]Agosto!B89+[10]Septiembre!B89+[10]Octubre!B89+[10]Noviembre!B89+[10]Diciembre!B89)/12</f>
        <v>146555.16666666666</v>
      </c>
      <c r="C44" s="86">
        <f>(+[10]Enero!C85+[10]Febrero!C89+[10]Marzo!C89+[10]Abril!C88+[10]Mayo!C89+[10]Junio!C89+[10]Julio!C89+[10]Agosto!C89+[10]Septiembre!C89+[10]Octubre!C89+[10]Noviembre!C89+[10]Diciembre!C89)/12</f>
        <v>169626.75</v>
      </c>
      <c r="D44" s="86">
        <f>(+[10]Enero!D85+[10]Febrero!D89+[10]Marzo!D89+[10]Abril!D88+[10]Mayo!D89+[10]Junio!D89+[10]Julio!D89+[10]Agosto!D89+[10]Septiembre!D89+[10]Octubre!D89+[10]Noviembre!D89+[10]Diciembre!D89)/12</f>
        <v>14201.666666666666</v>
      </c>
      <c r="E44" s="86">
        <f>(+[10]Enero!E85+[10]Febrero!E89+[10]Marzo!E89+[10]Abril!E88+[10]Mayo!E89+[10]Junio!E89+[10]Julio!E89+[10]Agosto!E89+[10]Septiembre!E89+[10]Octubre!E89+[10]Noviembre!E89+[10]Diciembre!E89)/12</f>
        <v>206211</v>
      </c>
      <c r="F44" s="86">
        <f>(+[10]Enero!F85+[10]Febrero!F89+[10]Marzo!F89+[10]Abril!F88+[10]Mayo!F89+[10]Junio!F89+[10]Julio!F89+[10]Agosto!F89+[10]Septiembre!F89+[10]Octubre!F89+[10]Noviembre!F89+[10]Diciembre!F89)/12</f>
        <v>20048.833333333332</v>
      </c>
      <c r="G44" s="86">
        <f>(+[10]Enero!G85+[10]Febrero!G89+[10]Marzo!G89+[10]Abril!G88+[10]Mayo!G89+[10]Junio!G89+[10]Julio!G89+[10]Agosto!G89+[10]Septiembre!G89+[10]Octubre!G89+[10]Noviembre!G89+[10]Diciembre!G89)/12</f>
        <v>82540.666666666672</v>
      </c>
      <c r="H44" s="86">
        <f>(+[10]Enero!H85+[10]Febrero!H89+[10]Marzo!H89+[10]Abril!H88+[10]Mayo!H89+[10]Junio!H89+[10]Julio!H89+[10]Agosto!H89+[10]Septiembre!H89+[10]Octubre!H89+[10]Noviembre!H89+[10]Diciembre!H89)/12</f>
        <v>25230.833333333332</v>
      </c>
      <c r="I44" s="86">
        <f>(+[10]Enero!I85+[10]Febrero!I89+[10]Marzo!I89+[10]Abril!I88+[10]Mayo!I89+[10]Junio!I89+[10]Julio!I89+[10]Agosto!I89+[10]Septiembre!I89+[10]Octubre!I89+[10]Noviembre!I89+[10]Diciembre!I89)/12</f>
        <v>2258.3333333333335</v>
      </c>
      <c r="J44" s="86">
        <f t="shared" si="0"/>
        <v>666673.25</v>
      </c>
    </row>
    <row r="45" spans="1:10" ht="16.5" customHeight="1" thickBot="1" x14ac:dyDescent="0.3">
      <c r="A45" s="117" t="s">
        <v>11</v>
      </c>
      <c r="B45" s="118">
        <f t="shared" ref="B45:J45" si="1">SUM(B11:B44)</f>
        <v>610422.69444444438</v>
      </c>
      <c r="C45" s="118">
        <f t="shared" si="1"/>
        <v>2283835.416666667</v>
      </c>
      <c r="D45" s="118">
        <f t="shared" si="1"/>
        <v>1259301.3055555557</v>
      </c>
      <c r="E45" s="118">
        <f t="shared" si="1"/>
        <v>1242691.9722222222</v>
      </c>
      <c r="F45" s="118">
        <f t="shared" si="1"/>
        <v>858967.36111111112</v>
      </c>
      <c r="G45" s="118">
        <f t="shared" si="1"/>
        <v>635657.47222222225</v>
      </c>
      <c r="H45" s="118">
        <f t="shared" si="1"/>
        <v>1013495.5</v>
      </c>
      <c r="I45" s="118">
        <f t="shared" si="1"/>
        <v>477348.63888888888</v>
      </c>
      <c r="J45" s="118">
        <f t="shared" si="1"/>
        <v>8381720.361111111</v>
      </c>
    </row>
    <row r="46" spans="1:10" x14ac:dyDescent="0.25">
      <c r="A46" s="88" t="s">
        <v>142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113"/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113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20.100000000000001" customHeight="1" x14ac:dyDescent="0.25">
      <c r="A54" s="20"/>
      <c r="B54" s="24"/>
      <c r="C54" s="20"/>
      <c r="D54" s="20"/>
      <c r="E54" s="20"/>
      <c r="F54" s="20"/>
      <c r="G54" s="20"/>
      <c r="H54" s="20"/>
      <c r="I54" s="20"/>
      <c r="J54" s="20"/>
    </row>
    <row r="55" spans="1:10" ht="20.100000000000001" customHeight="1" x14ac:dyDescent="0.25">
      <c r="A55" s="20"/>
      <c r="B55" s="24"/>
      <c r="C55" s="20"/>
      <c r="D55" s="20"/>
      <c r="E55" s="20"/>
      <c r="F55" s="20"/>
      <c r="G55" s="20"/>
      <c r="H55" s="20"/>
      <c r="I55" s="20"/>
      <c r="J55" s="20"/>
    </row>
    <row r="56" spans="1:10" ht="20.100000000000001" customHeight="1" x14ac:dyDescent="0.25">
      <c r="A56" s="20"/>
      <c r="B56" s="24"/>
      <c r="C56" s="20"/>
      <c r="D56" s="20"/>
      <c r="E56" s="20"/>
      <c r="F56" s="20"/>
      <c r="G56" s="20"/>
      <c r="H56" s="20"/>
      <c r="I56" s="20"/>
      <c r="J56" s="20"/>
    </row>
    <row r="57" spans="1:10" ht="20.100000000000001" customHeight="1" x14ac:dyDescent="0.25">
      <c r="A57" s="20"/>
      <c r="B57" s="24"/>
      <c r="C57" s="20"/>
      <c r="D57" s="20"/>
      <c r="E57" s="20"/>
      <c r="F57" s="20"/>
      <c r="G57" s="20"/>
      <c r="H57" s="20"/>
      <c r="I57" s="20"/>
      <c r="J57" s="20"/>
    </row>
    <row r="58" spans="1:10" ht="20.100000000000001" customHeight="1" x14ac:dyDescent="0.25">
      <c r="A58" s="20"/>
      <c r="B58" s="24"/>
      <c r="C58" s="20"/>
      <c r="D58" s="20"/>
      <c r="E58" s="20"/>
      <c r="F58" s="20"/>
      <c r="G58" s="20"/>
      <c r="H58" s="20"/>
      <c r="I58" s="20"/>
      <c r="J58" s="20"/>
    </row>
    <row r="59" spans="1:10" ht="20.100000000000001" customHeight="1" x14ac:dyDescent="0.25">
      <c r="A59" s="20"/>
      <c r="B59" s="24"/>
      <c r="C59" s="20"/>
      <c r="D59" s="20"/>
      <c r="E59" s="20"/>
      <c r="F59" s="20"/>
      <c r="G59" s="20"/>
      <c r="H59" s="20"/>
      <c r="I59" s="20"/>
      <c r="J59" s="20"/>
    </row>
    <row r="60" spans="1:10" ht="20.100000000000001" customHeight="1" x14ac:dyDescent="0.25">
      <c r="A60" s="20"/>
      <c r="B60" s="24"/>
      <c r="C60" s="20"/>
      <c r="D60" s="20"/>
      <c r="E60" s="20"/>
      <c r="F60" s="20"/>
      <c r="G60" s="20"/>
      <c r="H60" s="20"/>
      <c r="I60" s="20"/>
      <c r="J60" s="20"/>
    </row>
    <row r="61" spans="1:10" ht="20.100000000000001" customHeight="1" x14ac:dyDescent="0.25">
      <c r="A61" s="20"/>
      <c r="B61" s="24"/>
      <c r="C61" s="20"/>
      <c r="D61" s="20"/>
      <c r="E61" s="20"/>
      <c r="F61" s="20"/>
      <c r="G61" s="20"/>
      <c r="H61" s="20"/>
      <c r="I61" s="20"/>
      <c r="J61" s="20"/>
    </row>
    <row r="62" spans="1:10" ht="20.100000000000001" customHeight="1" x14ac:dyDescent="0.25">
      <c r="A62" s="20"/>
      <c r="B62" s="24"/>
      <c r="C62" s="20"/>
      <c r="D62" s="20"/>
      <c r="E62" s="20"/>
      <c r="F62" s="20"/>
      <c r="G62" s="20"/>
      <c r="H62" s="20"/>
      <c r="I62" s="20"/>
      <c r="J62" s="20"/>
    </row>
    <row r="63" spans="1:10" ht="20.100000000000001" customHeight="1" x14ac:dyDescent="0.25">
      <c r="A63" s="20"/>
      <c r="B63" s="24"/>
      <c r="C63" s="20"/>
      <c r="D63" s="20"/>
      <c r="E63" s="20"/>
      <c r="F63" s="20"/>
      <c r="G63" s="20"/>
      <c r="H63" s="20"/>
      <c r="I63" s="20"/>
      <c r="J63" s="20"/>
    </row>
    <row r="64" spans="1:10" ht="20.100000000000001" customHeight="1" x14ac:dyDescent="0.25">
      <c r="A64" s="20"/>
      <c r="B64" s="24"/>
      <c r="C64" s="20"/>
      <c r="D64" s="20"/>
      <c r="E64" s="20"/>
      <c r="F64" s="20"/>
      <c r="G64" s="20"/>
      <c r="H64" s="20"/>
      <c r="I64" s="20"/>
      <c r="J64" s="20"/>
    </row>
    <row r="65" spans="1:10" ht="20.100000000000001" customHeight="1" x14ac:dyDescent="0.25">
      <c r="A65" s="20"/>
      <c r="B65" s="24"/>
      <c r="C65" s="20"/>
      <c r="D65" s="20"/>
      <c r="E65" s="20"/>
      <c r="F65" s="20"/>
      <c r="G65" s="20"/>
      <c r="H65" s="20"/>
      <c r="I65" s="20"/>
      <c r="J65" s="20"/>
    </row>
    <row r="66" spans="1:10" ht="20.100000000000001" customHeight="1" x14ac:dyDescent="0.25">
      <c r="A66" s="20"/>
      <c r="B66" s="24"/>
      <c r="C66" s="20"/>
      <c r="D66" s="20"/>
      <c r="E66" s="20"/>
      <c r="F66" s="20"/>
      <c r="G66" s="20"/>
      <c r="H66" s="20"/>
      <c r="I66" s="20"/>
      <c r="J66" s="20"/>
    </row>
    <row r="67" spans="1:10" ht="20.100000000000001" customHeight="1" x14ac:dyDescent="0.25">
      <c r="A67" s="20"/>
      <c r="B67" s="24"/>
      <c r="C67" s="20"/>
      <c r="D67" s="20"/>
      <c r="E67" s="20"/>
      <c r="F67" s="20"/>
      <c r="G67" s="20"/>
      <c r="H67" s="20"/>
      <c r="I67" s="20"/>
      <c r="J67" s="20"/>
    </row>
    <row r="68" spans="1:10" ht="20.100000000000001" customHeight="1" x14ac:dyDescent="0.25">
      <c r="A68" s="20"/>
      <c r="B68" s="24"/>
      <c r="C68" s="20"/>
      <c r="D68" s="20"/>
      <c r="E68" s="20"/>
      <c r="F68" s="20"/>
      <c r="G68" s="20"/>
      <c r="H68" s="20"/>
      <c r="I68" s="20"/>
      <c r="J68" s="20"/>
    </row>
    <row r="69" spans="1:10" ht="20.100000000000001" customHeight="1" x14ac:dyDescent="0.25">
      <c r="A69" s="20"/>
      <c r="B69" s="24"/>
      <c r="C69" s="20"/>
      <c r="D69" s="20"/>
      <c r="E69" s="20"/>
      <c r="F69" s="20"/>
      <c r="G69" s="20"/>
      <c r="H69" s="20"/>
      <c r="I69" s="20"/>
      <c r="J69" s="20"/>
    </row>
    <row r="70" spans="1:10" ht="20.100000000000001" customHeight="1" x14ac:dyDescent="0.25">
      <c r="A70" s="20"/>
      <c r="B70" s="24"/>
      <c r="C70" s="20"/>
      <c r="D70" s="20"/>
      <c r="E70" s="20"/>
      <c r="F70" s="20"/>
      <c r="G70" s="20"/>
      <c r="H70" s="20"/>
      <c r="I70" s="20"/>
      <c r="J70" s="20"/>
    </row>
    <row r="71" spans="1:10" ht="20.100000000000001" customHeight="1" x14ac:dyDescent="0.25">
      <c r="A71" s="20"/>
      <c r="B71" s="24"/>
      <c r="C71" s="20"/>
      <c r="D71" s="20"/>
      <c r="E71" s="20"/>
      <c r="F71" s="20"/>
      <c r="G71" s="20"/>
      <c r="H71" s="20"/>
      <c r="I71" s="20"/>
      <c r="J71" s="20"/>
    </row>
    <row r="72" spans="1:10" ht="20.100000000000001" customHeight="1" x14ac:dyDescent="0.25">
      <c r="A72" s="20"/>
      <c r="B72" s="24"/>
      <c r="C72" s="20"/>
      <c r="D72" s="20"/>
      <c r="E72" s="20"/>
      <c r="F72" s="20"/>
      <c r="G72" s="20"/>
      <c r="H72" s="20"/>
      <c r="I72" s="20"/>
      <c r="J72" s="20"/>
    </row>
    <row r="73" spans="1:10" ht="20.100000000000001" customHeight="1" x14ac:dyDescent="0.25">
      <c r="A73" s="20"/>
      <c r="B73" s="24"/>
      <c r="C73" s="20"/>
      <c r="D73" s="20"/>
      <c r="E73" s="20"/>
      <c r="F73" s="20"/>
      <c r="G73" s="20"/>
      <c r="H73" s="20"/>
      <c r="I73" s="20"/>
      <c r="J73" s="20"/>
    </row>
    <row r="74" spans="1:10" ht="20.100000000000001" customHeight="1" x14ac:dyDescent="0.25">
      <c r="A74" s="20"/>
      <c r="B74" s="24"/>
      <c r="C74" s="20"/>
      <c r="D74" s="20"/>
      <c r="E74" s="20"/>
      <c r="F74" s="20"/>
      <c r="G74" s="20"/>
      <c r="H74" s="20"/>
      <c r="I74" s="20"/>
      <c r="J74" s="20"/>
    </row>
    <row r="75" spans="1:10" ht="20.100000000000001" customHeight="1" x14ac:dyDescent="0.25">
      <c r="A75" s="20"/>
      <c r="B75" s="24"/>
      <c r="C75" s="20"/>
      <c r="D75" s="20"/>
      <c r="E75" s="20"/>
      <c r="F75" s="20"/>
      <c r="G75" s="20"/>
      <c r="H75" s="20"/>
      <c r="I75" s="20"/>
      <c r="J75" s="20"/>
    </row>
    <row r="76" spans="1:10" ht="20.100000000000001" customHeight="1" x14ac:dyDescent="0.25">
      <c r="A76" s="20"/>
      <c r="B76" s="24"/>
      <c r="C76" s="20"/>
      <c r="D76" s="20"/>
      <c r="E76" s="20"/>
      <c r="F76" s="20"/>
      <c r="G76" s="20"/>
      <c r="H76" s="20"/>
      <c r="I76" s="20"/>
      <c r="J76" s="20"/>
    </row>
    <row r="77" spans="1:10" ht="20.100000000000001" customHeight="1" x14ac:dyDescent="0.25">
      <c r="A77" s="20"/>
      <c r="B77" s="24"/>
      <c r="C77" s="20"/>
      <c r="D77" s="20"/>
      <c r="E77" s="20"/>
      <c r="F77" s="20"/>
      <c r="G77" s="20"/>
      <c r="H77" s="20"/>
      <c r="I77" s="20"/>
      <c r="J77" s="20"/>
    </row>
    <row r="78" spans="1:10" ht="20.100000000000001" customHeight="1" x14ac:dyDescent="0.25">
      <c r="A78" s="20"/>
      <c r="B78" s="24"/>
      <c r="C78" s="20"/>
      <c r="D78" s="20"/>
      <c r="E78" s="20"/>
      <c r="F78" s="20"/>
      <c r="G78" s="20"/>
      <c r="H78" s="20"/>
      <c r="I78" s="20"/>
      <c r="J78" s="20"/>
    </row>
    <row r="79" spans="1:10" ht="20.100000000000001" customHeight="1" x14ac:dyDescent="0.25">
      <c r="A79" s="20"/>
      <c r="B79" s="24"/>
      <c r="C79" s="20"/>
      <c r="D79" s="20"/>
      <c r="E79" s="20"/>
      <c r="F79" s="20"/>
      <c r="G79" s="20"/>
      <c r="H79" s="20"/>
      <c r="I79" s="20"/>
      <c r="J79" s="20"/>
    </row>
    <row r="80" spans="1:10" ht="20.100000000000001" customHeight="1" x14ac:dyDescent="0.25">
      <c r="A80" s="20"/>
      <c r="B80" s="24"/>
      <c r="C80" s="20"/>
      <c r="D80" s="20"/>
      <c r="E80" s="20"/>
      <c r="F80" s="20"/>
      <c r="G80" s="20"/>
      <c r="H80" s="20"/>
      <c r="I80" s="20"/>
      <c r="J80" s="20"/>
    </row>
    <row r="81" spans="1:10" ht="20.100000000000001" customHeight="1" x14ac:dyDescent="0.25">
      <c r="A81" s="20"/>
      <c r="B81" s="24"/>
      <c r="C81" s="20"/>
      <c r="D81" s="20"/>
      <c r="E81" s="20"/>
      <c r="F81" s="20"/>
      <c r="G81" s="20"/>
      <c r="H81" s="20"/>
      <c r="I81" s="20"/>
      <c r="J81" s="20"/>
    </row>
    <row r="82" spans="1:10" ht="20.100000000000001" customHeight="1" x14ac:dyDescent="0.25">
      <c r="A82" s="20"/>
      <c r="B82" s="24"/>
      <c r="C82" s="20"/>
      <c r="D82" s="20"/>
      <c r="E82" s="20"/>
      <c r="F82" s="20"/>
      <c r="G82" s="20"/>
      <c r="H82" s="20"/>
      <c r="I82" s="20"/>
      <c r="J82" s="20"/>
    </row>
    <row r="83" spans="1:10" ht="20.100000000000001" customHeight="1" x14ac:dyDescent="0.25">
      <c r="A83" s="20"/>
      <c r="B83" s="24"/>
      <c r="C83" s="20"/>
      <c r="D83" s="20"/>
      <c r="E83" s="20"/>
      <c r="F83" s="20"/>
      <c r="G83" s="20"/>
      <c r="H83" s="20"/>
      <c r="I83" s="20"/>
      <c r="J83" s="20"/>
    </row>
    <row r="84" spans="1:10" ht="20.100000000000001" customHeight="1" x14ac:dyDescent="0.25">
      <c r="A84" s="20"/>
      <c r="B84" s="24"/>
      <c r="C84" s="20"/>
      <c r="D84" s="20"/>
      <c r="E84" s="20"/>
      <c r="F84" s="20"/>
      <c r="G84" s="20"/>
      <c r="H84" s="20"/>
      <c r="I84" s="20"/>
      <c r="J84" s="20"/>
    </row>
    <row r="85" spans="1:10" ht="20.100000000000001" customHeight="1" x14ac:dyDescent="0.25">
      <c r="A85" s="20"/>
      <c r="B85" s="24"/>
      <c r="C85" s="20"/>
      <c r="D85" s="20"/>
      <c r="E85" s="20"/>
      <c r="F85" s="20"/>
      <c r="G85" s="20"/>
      <c r="H85" s="20"/>
      <c r="I85" s="20"/>
      <c r="J85" s="20"/>
    </row>
    <row r="86" spans="1:10" ht="20.100000000000001" customHeight="1" x14ac:dyDescent="0.25">
      <c r="A86" s="20"/>
      <c r="B86" s="24"/>
      <c r="C86" s="20"/>
      <c r="D86" s="20"/>
      <c r="E86" s="20"/>
      <c r="F86" s="20"/>
      <c r="G86" s="20"/>
      <c r="H86" s="20"/>
      <c r="I86" s="20"/>
      <c r="J86" s="20"/>
    </row>
    <row r="87" spans="1:10" ht="20.100000000000001" customHeight="1" x14ac:dyDescent="0.25">
      <c r="A87" s="20"/>
      <c r="B87" s="24"/>
      <c r="C87" s="20"/>
      <c r="D87" s="20"/>
      <c r="E87" s="20"/>
      <c r="F87" s="20"/>
      <c r="G87" s="20"/>
      <c r="H87" s="20"/>
      <c r="I87" s="20"/>
      <c r="J87" s="20"/>
    </row>
    <row r="88" spans="1:10" ht="20.100000000000001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0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ht="20.100000000000001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ht="20.100000000000001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ht="20.100000000000001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ht="20.100000000000001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 ht="20.100000000000001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ht="20.100000000000001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ht="20.100000000000001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ht="20.100000000000001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ht="20.100000000000001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ht="20.100000000000001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 ht="20.100000000000001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 ht="20.100000000000001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 ht="20.100000000000001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 ht="20.100000000000001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 ht="20.100000000000001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 ht="20.100000000000001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 ht="20.100000000000001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 ht="20.100000000000001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 ht="20.100000000000001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 ht="20.100000000000001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ht="20.100000000000001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0" ht="20.100000000000001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ht="20.100000000000001" customHeight="1" x14ac:dyDescent="0.25">
      <c r="A122" s="84"/>
      <c r="B122" s="20"/>
      <c r="C122" s="20"/>
      <c r="D122" s="20"/>
      <c r="E122" s="20"/>
      <c r="F122" s="20"/>
      <c r="G122" s="20"/>
      <c r="H122" s="20"/>
      <c r="I122" s="20"/>
      <c r="J122" s="20"/>
    </row>
    <row r="123" spans="1:10" ht="20.100000000000001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0" ht="20.100000000000001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</row>
    <row r="125" spans="1:10" ht="20.100000000000001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</row>
    <row r="126" spans="1:10" ht="20.100000000000001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0" ht="20.100000000000001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</row>
    <row r="128" spans="1:10" ht="20.100000000000001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1:10" ht="20.100000000000001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</row>
    <row r="130" spans="1:10" ht="20.100000000000001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</row>
    <row r="131" spans="1:10" ht="20.100000000000001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</row>
    <row r="132" spans="1:10" ht="20.100000000000001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0" ht="20.100000000000001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</row>
    <row r="134" spans="1:10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</row>
    <row r="135" spans="1:10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</row>
    <row r="136" spans="1:10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</row>
  </sheetData>
  <mergeCells count="2">
    <mergeCell ref="A7:J7"/>
    <mergeCell ref="A8:J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B51E-4968-43DE-8E41-C78924A8373D}">
  <dimension ref="A1:W137"/>
  <sheetViews>
    <sheetView zoomScale="75" zoomScaleNormal="75" workbookViewId="0">
      <selection activeCell="L17" sqref="L17"/>
    </sheetView>
  </sheetViews>
  <sheetFormatPr baseColWidth="10" defaultColWidth="11.42578125" defaultRowHeight="15" x14ac:dyDescent="0.25"/>
  <cols>
    <col min="1" max="1" width="17" customWidth="1"/>
    <col min="2" max="9" width="16" customWidth="1"/>
    <col min="10" max="10" width="17.7109375" customWidth="1"/>
    <col min="11" max="23" width="11.42578125" style="20"/>
    <col min="257" max="257" width="17" customWidth="1"/>
    <col min="258" max="265" width="16" customWidth="1"/>
    <col min="266" max="266" width="17.7109375" customWidth="1"/>
    <col min="513" max="513" width="17" customWidth="1"/>
    <col min="514" max="521" width="16" customWidth="1"/>
    <col min="522" max="522" width="17.7109375" customWidth="1"/>
    <col min="769" max="769" width="17" customWidth="1"/>
    <col min="770" max="777" width="16" customWidth="1"/>
    <col min="778" max="778" width="17.7109375" customWidth="1"/>
    <col min="1025" max="1025" width="17" customWidth="1"/>
    <col min="1026" max="1033" width="16" customWidth="1"/>
    <col min="1034" max="1034" width="17.7109375" customWidth="1"/>
    <col min="1281" max="1281" width="17" customWidth="1"/>
    <col min="1282" max="1289" width="16" customWidth="1"/>
    <col min="1290" max="1290" width="17.7109375" customWidth="1"/>
    <col min="1537" max="1537" width="17" customWidth="1"/>
    <col min="1538" max="1545" width="16" customWidth="1"/>
    <col min="1546" max="1546" width="17.7109375" customWidth="1"/>
    <col min="1793" max="1793" width="17" customWidth="1"/>
    <col min="1794" max="1801" width="16" customWidth="1"/>
    <col min="1802" max="1802" width="17.7109375" customWidth="1"/>
    <col min="2049" max="2049" width="17" customWidth="1"/>
    <col min="2050" max="2057" width="16" customWidth="1"/>
    <col min="2058" max="2058" width="17.7109375" customWidth="1"/>
    <col min="2305" max="2305" width="17" customWidth="1"/>
    <col min="2306" max="2313" width="16" customWidth="1"/>
    <col min="2314" max="2314" width="17.7109375" customWidth="1"/>
    <col min="2561" max="2561" width="17" customWidth="1"/>
    <col min="2562" max="2569" width="16" customWidth="1"/>
    <col min="2570" max="2570" width="17.7109375" customWidth="1"/>
    <col min="2817" max="2817" width="17" customWidth="1"/>
    <col min="2818" max="2825" width="16" customWidth="1"/>
    <col min="2826" max="2826" width="17.7109375" customWidth="1"/>
    <col min="3073" max="3073" width="17" customWidth="1"/>
    <col min="3074" max="3081" width="16" customWidth="1"/>
    <col min="3082" max="3082" width="17.7109375" customWidth="1"/>
    <col min="3329" max="3329" width="17" customWidth="1"/>
    <col min="3330" max="3337" width="16" customWidth="1"/>
    <col min="3338" max="3338" width="17.7109375" customWidth="1"/>
    <col min="3585" max="3585" width="17" customWidth="1"/>
    <col min="3586" max="3593" width="16" customWidth="1"/>
    <col min="3594" max="3594" width="17.7109375" customWidth="1"/>
    <col min="3841" max="3841" width="17" customWidth="1"/>
    <col min="3842" max="3849" width="16" customWidth="1"/>
    <col min="3850" max="3850" width="17.7109375" customWidth="1"/>
    <col min="4097" max="4097" width="17" customWidth="1"/>
    <col min="4098" max="4105" width="16" customWidth="1"/>
    <col min="4106" max="4106" width="17.7109375" customWidth="1"/>
    <col min="4353" max="4353" width="17" customWidth="1"/>
    <col min="4354" max="4361" width="16" customWidth="1"/>
    <col min="4362" max="4362" width="17.7109375" customWidth="1"/>
    <col min="4609" max="4609" width="17" customWidth="1"/>
    <col min="4610" max="4617" width="16" customWidth="1"/>
    <col min="4618" max="4618" width="17.7109375" customWidth="1"/>
    <col min="4865" max="4865" width="17" customWidth="1"/>
    <col min="4866" max="4873" width="16" customWidth="1"/>
    <col min="4874" max="4874" width="17.7109375" customWidth="1"/>
    <col min="5121" max="5121" width="17" customWidth="1"/>
    <col min="5122" max="5129" width="16" customWidth="1"/>
    <col min="5130" max="5130" width="17.7109375" customWidth="1"/>
    <col min="5377" max="5377" width="17" customWidth="1"/>
    <col min="5378" max="5385" width="16" customWidth="1"/>
    <col min="5386" max="5386" width="17.7109375" customWidth="1"/>
    <col min="5633" max="5633" width="17" customWidth="1"/>
    <col min="5634" max="5641" width="16" customWidth="1"/>
    <col min="5642" max="5642" width="17.7109375" customWidth="1"/>
    <col min="5889" max="5889" width="17" customWidth="1"/>
    <col min="5890" max="5897" width="16" customWidth="1"/>
    <col min="5898" max="5898" width="17.7109375" customWidth="1"/>
    <col min="6145" max="6145" width="17" customWidth="1"/>
    <col min="6146" max="6153" width="16" customWidth="1"/>
    <col min="6154" max="6154" width="17.7109375" customWidth="1"/>
    <col min="6401" max="6401" width="17" customWidth="1"/>
    <col min="6402" max="6409" width="16" customWidth="1"/>
    <col min="6410" max="6410" width="17.7109375" customWidth="1"/>
    <col min="6657" max="6657" width="17" customWidth="1"/>
    <col min="6658" max="6665" width="16" customWidth="1"/>
    <col min="6666" max="6666" width="17.7109375" customWidth="1"/>
    <col min="6913" max="6913" width="17" customWidth="1"/>
    <col min="6914" max="6921" width="16" customWidth="1"/>
    <col min="6922" max="6922" width="17.7109375" customWidth="1"/>
    <col min="7169" max="7169" width="17" customWidth="1"/>
    <col min="7170" max="7177" width="16" customWidth="1"/>
    <col min="7178" max="7178" width="17.7109375" customWidth="1"/>
    <col min="7425" max="7425" width="17" customWidth="1"/>
    <col min="7426" max="7433" width="16" customWidth="1"/>
    <col min="7434" max="7434" width="17.7109375" customWidth="1"/>
    <col min="7681" max="7681" width="17" customWidth="1"/>
    <col min="7682" max="7689" width="16" customWidth="1"/>
    <col min="7690" max="7690" width="17.7109375" customWidth="1"/>
    <col min="7937" max="7937" width="17" customWidth="1"/>
    <col min="7938" max="7945" width="16" customWidth="1"/>
    <col min="7946" max="7946" width="17.7109375" customWidth="1"/>
    <col min="8193" max="8193" width="17" customWidth="1"/>
    <col min="8194" max="8201" width="16" customWidth="1"/>
    <col min="8202" max="8202" width="17.7109375" customWidth="1"/>
    <col min="8449" max="8449" width="17" customWidth="1"/>
    <col min="8450" max="8457" width="16" customWidth="1"/>
    <col min="8458" max="8458" width="17.7109375" customWidth="1"/>
    <col min="8705" max="8705" width="17" customWidth="1"/>
    <col min="8706" max="8713" width="16" customWidth="1"/>
    <col min="8714" max="8714" width="17.7109375" customWidth="1"/>
    <col min="8961" max="8961" width="17" customWidth="1"/>
    <col min="8962" max="8969" width="16" customWidth="1"/>
    <col min="8970" max="8970" width="17.7109375" customWidth="1"/>
    <col min="9217" max="9217" width="17" customWidth="1"/>
    <col min="9218" max="9225" width="16" customWidth="1"/>
    <col min="9226" max="9226" width="17.7109375" customWidth="1"/>
    <col min="9473" max="9473" width="17" customWidth="1"/>
    <col min="9474" max="9481" width="16" customWidth="1"/>
    <col min="9482" max="9482" width="17.7109375" customWidth="1"/>
    <col min="9729" max="9729" width="17" customWidth="1"/>
    <col min="9730" max="9737" width="16" customWidth="1"/>
    <col min="9738" max="9738" width="17.7109375" customWidth="1"/>
    <col min="9985" max="9985" width="17" customWidth="1"/>
    <col min="9986" max="9993" width="16" customWidth="1"/>
    <col min="9994" max="9994" width="17.7109375" customWidth="1"/>
    <col min="10241" max="10241" width="17" customWidth="1"/>
    <col min="10242" max="10249" width="16" customWidth="1"/>
    <col min="10250" max="10250" width="17.7109375" customWidth="1"/>
    <col min="10497" max="10497" width="17" customWidth="1"/>
    <col min="10498" max="10505" width="16" customWidth="1"/>
    <col min="10506" max="10506" width="17.7109375" customWidth="1"/>
    <col min="10753" max="10753" width="17" customWidth="1"/>
    <col min="10754" max="10761" width="16" customWidth="1"/>
    <col min="10762" max="10762" width="17.7109375" customWidth="1"/>
    <col min="11009" max="11009" width="17" customWidth="1"/>
    <col min="11010" max="11017" width="16" customWidth="1"/>
    <col min="11018" max="11018" width="17.7109375" customWidth="1"/>
    <col min="11265" max="11265" width="17" customWidth="1"/>
    <col min="11266" max="11273" width="16" customWidth="1"/>
    <col min="11274" max="11274" width="17.7109375" customWidth="1"/>
    <col min="11521" max="11521" width="17" customWidth="1"/>
    <col min="11522" max="11529" width="16" customWidth="1"/>
    <col min="11530" max="11530" width="17.7109375" customWidth="1"/>
    <col min="11777" max="11777" width="17" customWidth="1"/>
    <col min="11778" max="11785" width="16" customWidth="1"/>
    <col min="11786" max="11786" width="17.7109375" customWidth="1"/>
    <col min="12033" max="12033" width="17" customWidth="1"/>
    <col min="12034" max="12041" width="16" customWidth="1"/>
    <col min="12042" max="12042" width="17.7109375" customWidth="1"/>
    <col min="12289" max="12289" width="17" customWidth="1"/>
    <col min="12290" max="12297" width="16" customWidth="1"/>
    <col min="12298" max="12298" width="17.7109375" customWidth="1"/>
    <col min="12545" max="12545" width="17" customWidth="1"/>
    <col min="12546" max="12553" width="16" customWidth="1"/>
    <col min="12554" max="12554" width="17.7109375" customWidth="1"/>
    <col min="12801" max="12801" width="17" customWidth="1"/>
    <col min="12802" max="12809" width="16" customWidth="1"/>
    <col min="12810" max="12810" width="17.7109375" customWidth="1"/>
    <col min="13057" max="13057" width="17" customWidth="1"/>
    <col min="13058" max="13065" width="16" customWidth="1"/>
    <col min="13066" max="13066" width="17.7109375" customWidth="1"/>
    <col min="13313" max="13313" width="17" customWidth="1"/>
    <col min="13314" max="13321" width="16" customWidth="1"/>
    <col min="13322" max="13322" width="17.7109375" customWidth="1"/>
    <col min="13569" max="13569" width="17" customWidth="1"/>
    <col min="13570" max="13577" width="16" customWidth="1"/>
    <col min="13578" max="13578" width="17.7109375" customWidth="1"/>
    <col min="13825" max="13825" width="17" customWidth="1"/>
    <col min="13826" max="13833" width="16" customWidth="1"/>
    <col min="13834" max="13834" width="17.7109375" customWidth="1"/>
    <col min="14081" max="14081" width="17" customWidth="1"/>
    <col min="14082" max="14089" width="16" customWidth="1"/>
    <col min="14090" max="14090" width="17.7109375" customWidth="1"/>
    <col min="14337" max="14337" width="17" customWidth="1"/>
    <col min="14338" max="14345" width="16" customWidth="1"/>
    <col min="14346" max="14346" width="17.7109375" customWidth="1"/>
    <col min="14593" max="14593" width="17" customWidth="1"/>
    <col min="14594" max="14601" width="16" customWidth="1"/>
    <col min="14602" max="14602" width="17.7109375" customWidth="1"/>
    <col min="14849" max="14849" width="17" customWidth="1"/>
    <col min="14850" max="14857" width="16" customWidth="1"/>
    <col min="14858" max="14858" width="17.7109375" customWidth="1"/>
    <col min="15105" max="15105" width="17" customWidth="1"/>
    <col min="15106" max="15113" width="16" customWidth="1"/>
    <col min="15114" max="15114" width="17.7109375" customWidth="1"/>
    <col min="15361" max="15361" width="17" customWidth="1"/>
    <col min="15362" max="15369" width="16" customWidth="1"/>
    <col min="15370" max="15370" width="17.7109375" customWidth="1"/>
    <col min="15617" max="15617" width="17" customWidth="1"/>
    <col min="15618" max="15625" width="16" customWidth="1"/>
    <col min="15626" max="15626" width="17.7109375" customWidth="1"/>
    <col min="15873" max="15873" width="17" customWidth="1"/>
    <col min="15874" max="15881" width="16" customWidth="1"/>
    <col min="15882" max="15882" width="17.7109375" customWidth="1"/>
    <col min="16129" max="16129" width="17" customWidth="1"/>
    <col min="16130" max="16137" width="16" customWidth="1"/>
    <col min="16138" max="16138" width="17.7109375" customWidth="1"/>
  </cols>
  <sheetData>
    <row r="1" spans="1:10" s="20" customFormat="1" x14ac:dyDescent="0.25"/>
    <row r="2" spans="1:10" s="20" customFormat="1" x14ac:dyDescent="0.25"/>
    <row r="3" spans="1:10" s="20" customFormat="1" x14ac:dyDescent="0.25"/>
    <row r="4" spans="1:10" s="20" customFormat="1" x14ac:dyDescent="0.25"/>
    <row r="5" spans="1:10" x14ac:dyDescent="0.25">
      <c r="A5" s="20" t="s">
        <v>94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18.75" x14ac:dyDescent="0.3">
      <c r="A8" s="129" t="s">
        <v>151</v>
      </c>
      <c r="B8" s="129"/>
      <c r="C8" s="129"/>
      <c r="D8" s="129"/>
      <c r="E8" s="129"/>
      <c r="F8" s="129"/>
      <c r="G8" s="129"/>
      <c r="H8" s="129"/>
      <c r="I8" s="129"/>
      <c r="J8" s="129"/>
    </row>
    <row r="9" spans="1:10" x14ac:dyDescent="0.25">
      <c r="A9" s="132" t="s">
        <v>67</v>
      </c>
      <c r="B9" s="131"/>
      <c r="C9" s="131"/>
      <c r="D9" s="131"/>
      <c r="E9" s="131"/>
      <c r="F9" s="131"/>
      <c r="G9" s="131"/>
      <c r="H9" s="131"/>
      <c r="I9" s="131"/>
      <c r="J9" s="131"/>
    </row>
    <row r="10" spans="1:10" ht="20.100000000000001" customHeight="1" x14ac:dyDescent="0.25">
      <c r="A10" s="123"/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20.100000000000001" customHeight="1" x14ac:dyDescent="0.25">
      <c r="A11" s="126" t="s">
        <v>2</v>
      </c>
      <c r="B11" s="126" t="s">
        <v>3</v>
      </c>
      <c r="C11" s="126" t="s">
        <v>4</v>
      </c>
      <c r="D11" s="126" t="s">
        <v>5</v>
      </c>
      <c r="E11" s="126" t="s">
        <v>6</v>
      </c>
      <c r="F11" s="126" t="s">
        <v>7</v>
      </c>
      <c r="G11" s="126" t="s">
        <v>8</v>
      </c>
      <c r="H11" s="126" t="s">
        <v>9</v>
      </c>
      <c r="I11" s="126" t="s">
        <v>10</v>
      </c>
      <c r="J11" s="126" t="s">
        <v>11</v>
      </c>
    </row>
    <row r="12" spans="1:10" ht="20.100000000000001" customHeight="1" x14ac:dyDescent="0.3">
      <c r="A12" s="124" t="s">
        <v>100</v>
      </c>
      <c r="B12" s="125">
        <f>+[11]Enero!B52+[11]Febrero!B56+[11]Marzo!B56+[11]Abril!B55+[11]Mayo!B56+[11]Junio!B56+[11]Julio!B56+[11]Agosto!B56+[11]Septiembre!B56+[11]Octubre!B56+[11]Noviembre!B56+[11]Diciembre!B56</f>
        <v>35756</v>
      </c>
      <c r="C12" s="125">
        <f>+[11]Enero!C52+[11]Febrero!C56+[11]Marzo!C56+[11]Abril!C55+[11]Mayo!C56+[11]Junio!C56+[11]Julio!C56+[11]Agosto!C56+[11]Septiembre!C56+[11]Octubre!C56+[11]Noviembre!C56+[11]Diciembre!C56</f>
        <v>1277619</v>
      </c>
      <c r="D12" s="125">
        <f>+[11]Enero!D52+[11]Febrero!D56+[11]Marzo!D56+[11]Abril!D55+[11]Mayo!D56+[11]Junio!D56+[11]Julio!D56+[11]Agosto!D56+[11]Septiembre!D56+[11]Octubre!D56+[11]Noviembre!D56+[11]Diciembre!D56</f>
        <v>789773</v>
      </c>
      <c r="E12" s="125">
        <f>+[11]Enero!E52+[11]Febrero!E56+[11]Marzo!E56+[11]Abril!E55+[11]Mayo!E56+[11]Junio!E56+[11]Julio!E56+[11]Agosto!E56+[11]Septiembre!E56+[11]Octubre!E56+[11]Noviembre!E56+[11]Diciembre!E56</f>
        <v>376017</v>
      </c>
      <c r="F12" s="125">
        <f>+[11]Enero!F52+[11]Febrero!F56+[11]Marzo!F56+[11]Abril!F55+[11]Mayo!F56+[11]Junio!F56+[11]Julio!F56+[11]Agosto!F56+[11]Septiembre!F56+[11]Octubre!F56+[11]Noviembre!F56+[11]Diciembre!F56</f>
        <v>67302</v>
      </c>
      <c r="G12" s="125">
        <f>+[11]Enero!G52+[11]Febrero!G56+[11]Marzo!G56+[11]Abril!G55+[11]Mayo!G56+[11]Junio!G56+[11]Julio!G56+[11]Agosto!G56+[11]Septiembre!G56+[11]Octubre!G56+[11]Noviembre!G56+[11]Diciembre!G56</f>
        <v>0</v>
      </c>
      <c r="H12" s="125">
        <f>+[11]Enero!H52+[11]Febrero!H56+[11]Marzo!H56+[11]Abril!H55+[11]Mayo!H56+[11]Junio!H56+[11]Julio!H56+[11]Agosto!H56+[11]Septiembre!H56+[11]Octubre!H56+[11]Noviembre!H56+[11]Diciembre!H56</f>
        <v>175666</v>
      </c>
      <c r="I12" s="125">
        <f>+[11]Enero!I52+[11]Febrero!I56+[11]Marzo!I56+[11]Abril!I55+[11]Mayo!I56+[11]Junio!I56+[11]Julio!I56+[11]Agosto!I56+[11]Septiembre!I56+[11]Octubre!I56+[11]Noviembre!I56+[11]Diciembre!I56</f>
        <v>56198</v>
      </c>
      <c r="J12" s="125">
        <f>SUM(B12:I12)</f>
        <v>2778331</v>
      </c>
    </row>
    <row r="13" spans="1:10" ht="20.100000000000001" customHeight="1" x14ac:dyDescent="0.3">
      <c r="A13" s="124" t="s">
        <v>101</v>
      </c>
      <c r="B13" s="125">
        <f>+[11]Enero!B53+[11]Febrero!B57+[11]Marzo!B57+[11]Abril!B56+[11]Mayo!B57+[11]Junio!B57+[11]Julio!B57+[11]Agosto!B57+[11]Septiembre!B57+[11]Octubre!B57+[11]Noviembre!B57+[11]Diciembre!B57</f>
        <v>38189.666666666672</v>
      </c>
      <c r="C13" s="125">
        <f>+[11]Enero!C53+[11]Febrero!C57+[11]Marzo!C57+[11]Abril!C56+[11]Mayo!C57+[11]Junio!C57+[11]Julio!C57+[11]Agosto!C57+[11]Septiembre!C57+[11]Octubre!C57+[11]Noviembre!C57+[11]Diciembre!C57</f>
        <v>12836.666666666666</v>
      </c>
      <c r="D13" s="125">
        <f>+[11]Enero!D53+[11]Febrero!D57+[11]Marzo!D57+[11]Abril!D56+[11]Mayo!D57+[11]Junio!D57+[11]Julio!D57+[11]Agosto!D57+[11]Septiembre!D57+[11]Octubre!D57+[11]Noviembre!D57+[11]Diciembre!D57</f>
        <v>24362.333333333332</v>
      </c>
      <c r="E13" s="125">
        <f>+[11]Enero!E53+[11]Febrero!E57+[11]Marzo!E57+[11]Abril!E56+[11]Mayo!E57+[11]Junio!E57+[11]Julio!E57+[11]Agosto!E57+[11]Septiembre!E57+[11]Octubre!E57+[11]Noviembre!E57+[11]Diciembre!E57</f>
        <v>21179.666666666668</v>
      </c>
      <c r="F13" s="125">
        <f>+[11]Enero!F53+[11]Febrero!F57+[11]Marzo!F57+[11]Abril!F56+[11]Mayo!F57+[11]Junio!F57+[11]Julio!F57+[11]Agosto!F57+[11]Septiembre!F57+[11]Octubre!F57+[11]Noviembre!F57+[11]Diciembre!F57</f>
        <v>39930.666666666664</v>
      </c>
      <c r="G13" s="125">
        <f>+[11]Enero!G53+[11]Febrero!G57+[11]Marzo!G57+[11]Abril!G56+[11]Mayo!G57+[11]Junio!G57+[11]Julio!G57+[11]Agosto!G57+[11]Septiembre!G57+[11]Octubre!G57+[11]Noviembre!G57+[11]Diciembre!G57</f>
        <v>36305</v>
      </c>
      <c r="H13" s="125">
        <f>+[11]Enero!H53+[11]Febrero!H57+[11]Marzo!H57+[11]Abril!H56+[11]Mayo!H57+[11]Junio!H57+[11]Julio!H57+[11]Agosto!H57+[11]Septiembre!H57+[11]Octubre!H57+[11]Noviembre!H57+[11]Diciembre!H57</f>
        <v>149058.33333333331</v>
      </c>
      <c r="I13" s="125">
        <f>+[11]Enero!I53+[11]Febrero!I57+[11]Marzo!I57+[11]Abril!I56+[11]Mayo!I57+[11]Junio!I57+[11]Julio!I57+[11]Agosto!I57+[11]Septiembre!I57+[11]Octubre!I57+[11]Noviembre!I57+[11]Diciembre!I57</f>
        <v>25273</v>
      </c>
      <c r="J13" s="125">
        <f t="shared" ref="J13:J45" si="0">SUM(B13:I13)</f>
        <v>347135.33333333331</v>
      </c>
    </row>
    <row r="14" spans="1:10" ht="20.100000000000001" customHeight="1" x14ac:dyDescent="0.3">
      <c r="A14" s="124" t="s">
        <v>102</v>
      </c>
      <c r="B14" s="125">
        <f>+[11]Enero!B54+[11]Febrero!B58+[11]Marzo!B58+[11]Abril!B57+[11]Mayo!B58+[11]Junio!B58+[11]Julio!B58+[11]Agosto!B58+[11]Septiembre!B58+[11]Octubre!B58+[11]Noviembre!B58+[11]Diciembre!B58</f>
        <v>0</v>
      </c>
      <c r="C14" s="125">
        <f>+[11]Enero!C54+[11]Febrero!C58+[11]Marzo!C58+[11]Abril!C57+[11]Mayo!C58+[11]Junio!C58+[11]Julio!C58+[11]Agosto!C58+[11]Septiembre!C58+[11]Octubre!C58+[11]Noviembre!C58+[11]Diciembre!C58</f>
        <v>0</v>
      </c>
      <c r="D14" s="125">
        <f>+[11]Enero!D54+[11]Febrero!D58+[11]Marzo!D58+[11]Abril!D57+[11]Mayo!D58+[11]Junio!D58+[11]Julio!D58+[11]Agosto!D58+[11]Septiembre!D58+[11]Octubre!D58+[11]Noviembre!D58+[11]Diciembre!D58</f>
        <v>885</v>
      </c>
      <c r="E14" s="125">
        <f>+[11]Enero!E54+[11]Febrero!E58+[11]Marzo!E58+[11]Abril!E57+[11]Mayo!E58+[11]Junio!E58+[11]Julio!E58+[11]Agosto!E58+[11]Septiembre!E58+[11]Octubre!E58+[11]Noviembre!E58+[11]Diciembre!E58</f>
        <v>0</v>
      </c>
      <c r="F14" s="125">
        <f>+[11]Enero!F54+[11]Febrero!F58+[11]Marzo!F58+[11]Abril!F57+[11]Mayo!F58+[11]Junio!F58+[11]Julio!F58+[11]Agosto!F58+[11]Septiembre!F58+[11]Octubre!F58+[11]Noviembre!F58+[11]Diciembre!F58</f>
        <v>0</v>
      </c>
      <c r="G14" s="125">
        <f>+[11]Enero!G54+[11]Febrero!G58+[11]Marzo!G58+[11]Abril!G57+[11]Mayo!G58+[11]Junio!G58+[11]Julio!G58+[11]Agosto!G58+[11]Septiembre!G58+[11]Octubre!G58+[11]Noviembre!G58+[11]Diciembre!G58</f>
        <v>23146</v>
      </c>
      <c r="H14" s="125">
        <f>+[11]Enero!H54+[11]Febrero!H58+[11]Marzo!H58+[11]Abril!H57+[11]Mayo!H58+[11]Junio!H58+[11]Julio!H58+[11]Agosto!H58+[11]Septiembre!H58+[11]Octubre!H58+[11]Noviembre!H58+[11]Diciembre!H58</f>
        <v>0</v>
      </c>
      <c r="I14" s="125">
        <f>+[11]Enero!I54+[11]Febrero!I58+[11]Marzo!I58+[11]Abril!I57+[11]Mayo!I58+[11]Junio!I58+[11]Julio!I58+[11]Agosto!I58+[11]Septiembre!I58+[11]Octubre!I58+[11]Noviembre!I58+[11]Diciembre!I58</f>
        <v>271</v>
      </c>
      <c r="J14" s="125">
        <f t="shared" si="0"/>
        <v>24302</v>
      </c>
    </row>
    <row r="15" spans="1:10" ht="20.100000000000001" customHeight="1" x14ac:dyDescent="0.3">
      <c r="A15" s="124" t="s">
        <v>103</v>
      </c>
      <c r="B15" s="125">
        <f>(+[11]Enero!B55+[11]Febrero!B59+[11]Marzo!B59+[11]Abril!B58+[11]Mayo!B59+[11]Junio!B59+[11]Julio!B59+[11]Agosto!B59+[11]Septiembre!B59+[11]Octubre!B59+[11]Noviembre!B59+[11]Diciembre!B59)/4.4</f>
        <v>5396.1363636363631</v>
      </c>
      <c r="C15" s="125">
        <f>(+[11]Enero!C55+[11]Febrero!C59+[11]Marzo!C59+[11]Abril!C58+[11]Mayo!C59+[11]Junio!C59+[11]Julio!C59+[11]Agosto!C59+[11]Septiembre!C59+[11]Octubre!C59+[11]Noviembre!C59+[11]Diciembre!C59)/4.4</f>
        <v>472917.04545454541</v>
      </c>
      <c r="D15" s="125">
        <f>(+[11]Enero!D55+[11]Febrero!D59+[11]Marzo!D59+[11]Abril!D58+[11]Mayo!D59+[11]Junio!D59+[11]Julio!D59+[11]Agosto!D59+[11]Septiembre!D59+[11]Octubre!D59+[11]Noviembre!D59+[11]Diciembre!D59)/4.4</f>
        <v>4798.181818181818</v>
      </c>
      <c r="E15" s="125">
        <f>(+[11]Enero!E55+[11]Febrero!E59+[11]Marzo!E59+[11]Abril!E58+[11]Mayo!E59+[11]Junio!E59+[11]Julio!E59+[11]Agosto!E59+[11]Septiembre!E59+[11]Octubre!E59+[11]Noviembre!E59+[11]Diciembre!E59)/4.4</f>
        <v>7121.363636363636</v>
      </c>
      <c r="F15" s="125">
        <f>(+[11]Enero!F55+[11]Febrero!F59+[11]Marzo!F59+[11]Abril!F58+[11]Mayo!F59+[11]Junio!F59+[11]Julio!F59+[11]Agosto!F59+[11]Septiembre!F59+[11]Octubre!F59+[11]Noviembre!F59+[11]Diciembre!F59)/4.4</f>
        <v>26117.499999999996</v>
      </c>
      <c r="G15" s="125">
        <f>(+[11]Enero!G55+[11]Febrero!G59+[11]Marzo!G59+[11]Abril!G58+[11]Mayo!G59+[11]Junio!G59+[11]Julio!G59+[11]Agosto!G59+[11]Septiembre!G59+[11]Octubre!G59+[11]Noviembre!G59+[11]Diciembre!G59)/4.4</f>
        <v>19210.681818181816</v>
      </c>
      <c r="H15" s="125">
        <f>(+[11]Enero!H55+[11]Febrero!H59+[11]Marzo!H59+[11]Abril!H58+[11]Mayo!H59+[11]Junio!H59+[11]Julio!H59+[11]Agosto!H59+[11]Septiembre!H59+[11]Octubre!H59+[11]Noviembre!H59+[11]Diciembre!H59)/4.4</f>
        <v>6259.3181818181811</v>
      </c>
      <c r="I15" s="125">
        <f>(+[11]Enero!I55+[11]Febrero!I59+[11]Marzo!I59+[11]Abril!I58+[11]Mayo!I59+[11]Junio!I59+[11]Julio!I59+[11]Agosto!I59+[11]Septiembre!I59+[11]Octubre!I59+[11]Noviembre!I59+[11]Diciembre!I59)/4.4</f>
        <v>84874.318181818177</v>
      </c>
      <c r="J15" s="125">
        <f t="shared" si="0"/>
        <v>626694.54545454541</v>
      </c>
    </row>
    <row r="16" spans="1:10" ht="20.100000000000001" customHeight="1" x14ac:dyDescent="0.3">
      <c r="A16" s="124" t="s">
        <v>104</v>
      </c>
      <c r="B16" s="125">
        <f>+[11]Enero!B56+[11]Febrero!B60+[11]Marzo!B60+[11]Abril!B59+[11]Mayo!B60+[11]Junio!B60+[11]Julio!B60+[11]Agosto!B60+[11]Septiembre!B60+[11]Octubre!B60+[11]Noviembre!B60+[11]Diciembre!B60</f>
        <v>0</v>
      </c>
      <c r="C16" s="125">
        <f>+[11]Enero!C56+[11]Febrero!C60+[11]Marzo!C60+[11]Abril!C59+[11]Mayo!C60+[11]Junio!C60+[11]Julio!C60+[11]Agosto!C60+[11]Septiembre!C60+[11]Octubre!C60+[11]Noviembre!C60+[11]Diciembre!C60</f>
        <v>192</v>
      </c>
      <c r="D16" s="125">
        <f>+[11]Enero!D56+[11]Febrero!D60+[11]Marzo!D60+[11]Abril!D59+[11]Mayo!D60+[11]Junio!D60+[11]Julio!D60+[11]Agosto!D60+[11]Septiembre!D60+[11]Octubre!D60+[11]Noviembre!D60+[11]Diciembre!D60</f>
        <v>8414</v>
      </c>
      <c r="E16" s="125">
        <f>+[11]Enero!E56+[11]Febrero!E60+[11]Marzo!E60+[11]Abril!E59+[11]Mayo!E60+[11]Junio!E60+[11]Julio!E60+[11]Agosto!E60+[11]Septiembre!E60+[11]Octubre!E60+[11]Noviembre!E60+[11]Diciembre!E60</f>
        <v>0</v>
      </c>
      <c r="F16" s="125">
        <f>+[11]Enero!F56+[11]Febrero!F60+[11]Marzo!F60+[11]Abril!F59+[11]Mayo!F60+[11]Junio!F60+[11]Julio!F60+[11]Agosto!F60+[11]Septiembre!F60+[11]Octubre!F60+[11]Noviembre!F60+[11]Diciembre!F60</f>
        <v>33.666666666666671</v>
      </c>
      <c r="G16" s="125">
        <f>+[11]Enero!G56+[11]Febrero!G60+[11]Marzo!G60+[11]Abril!G59+[11]Mayo!G60+[11]Junio!G60+[11]Julio!G60+[11]Agosto!G60+[11]Septiembre!G60+[11]Octubre!G60+[11]Noviembre!G60+[11]Diciembre!G60</f>
        <v>479</v>
      </c>
      <c r="H16" s="125">
        <f>+[11]Enero!H56+[11]Febrero!H60+[11]Marzo!H60+[11]Abril!H59+[11]Mayo!H60+[11]Junio!H60+[11]Julio!H60+[11]Agosto!H60+[11]Septiembre!H60+[11]Octubre!H60+[11]Noviembre!H60+[11]Diciembre!H60</f>
        <v>29587</v>
      </c>
      <c r="I16" s="125">
        <f>+[11]Enero!I56+[11]Febrero!I60+[11]Marzo!I60+[11]Abril!I59+[11]Mayo!I60+[11]Junio!I60+[11]Julio!I60+[11]Agosto!I60+[11]Septiembre!I60+[11]Octubre!I60+[11]Noviembre!I60+[11]Diciembre!I60</f>
        <v>6874.666666666667</v>
      </c>
      <c r="J16" s="125">
        <f t="shared" si="0"/>
        <v>45580.333333333328</v>
      </c>
    </row>
    <row r="17" spans="1:10" ht="20.100000000000001" customHeight="1" x14ac:dyDescent="0.3">
      <c r="A17" s="124" t="s">
        <v>105</v>
      </c>
      <c r="B17" s="125">
        <f>+[11]Enero!B57+[11]Febrero!B61+[11]Marzo!B61+[11]Abril!B60+[11]Mayo!B61+[11]Junio!B61+[11]Julio!B61+[11]Agosto!B61+[11]Septiembre!B61+[11]Octubre!B61+[11]Noviembre!B61+[11]Diciembre!B61</f>
        <v>9875</v>
      </c>
      <c r="C17" s="125">
        <f>+[11]Enero!C57+[11]Febrero!C61+[11]Marzo!C61+[11]Abril!C60+[11]Mayo!C61+[11]Junio!C61+[11]Julio!C61+[11]Agosto!C61+[11]Septiembre!C61+[11]Octubre!C61+[11]Noviembre!C61+[11]Diciembre!C61</f>
        <v>7860</v>
      </c>
      <c r="D17" s="125">
        <f>+[11]Enero!D57+[11]Febrero!D61+[11]Marzo!D61+[11]Abril!D60+[11]Mayo!D61+[11]Junio!D61+[11]Julio!D61+[11]Agosto!D61+[11]Septiembre!D61+[11]Octubre!D61+[11]Noviembre!D61+[11]Diciembre!D61</f>
        <v>13145.666666666666</v>
      </c>
      <c r="E17" s="125">
        <f>+[11]Enero!E57+[11]Febrero!E61+[11]Marzo!E61+[11]Abril!E60+[11]Mayo!E61+[11]Junio!E61+[11]Julio!E61+[11]Agosto!E61+[11]Septiembre!E61+[11]Octubre!E61+[11]Noviembre!E61+[11]Diciembre!E61</f>
        <v>15745</v>
      </c>
      <c r="F17" s="125">
        <f>+[11]Enero!F57+[11]Febrero!F61+[11]Marzo!F61+[11]Abril!F60+[11]Mayo!F61+[11]Junio!F61+[11]Julio!F61+[11]Agosto!F61+[11]Septiembre!F61+[11]Octubre!F61+[11]Noviembre!F61+[11]Diciembre!F61</f>
        <v>18058</v>
      </c>
      <c r="G17" s="125">
        <f>+[11]Enero!G57+[11]Febrero!G61+[11]Marzo!G61+[11]Abril!G60+[11]Mayo!G61+[11]Junio!G61+[11]Julio!G61+[11]Agosto!G61+[11]Septiembre!G61+[11]Octubre!G61+[11]Noviembre!G61+[11]Diciembre!G61</f>
        <v>16268</v>
      </c>
      <c r="H17" s="125">
        <f>+[11]Enero!H57+[11]Febrero!H61+[11]Marzo!H61+[11]Abril!H60+[11]Mayo!H61+[11]Junio!H61+[11]Julio!H61+[11]Agosto!H61+[11]Septiembre!H61+[11]Octubre!H61+[11]Noviembre!H61+[11]Diciembre!H61</f>
        <v>229626</v>
      </c>
      <c r="I17" s="125">
        <f>+[11]Enero!I57+[11]Febrero!I61+[11]Marzo!I61+[11]Abril!I60+[11]Mayo!I61+[11]Junio!I61+[11]Julio!I61+[11]Agosto!I61+[11]Septiembre!I61+[11]Octubre!I61+[11]Noviembre!I61+[11]Diciembre!I61</f>
        <v>27111</v>
      </c>
      <c r="J17" s="125">
        <f t="shared" si="0"/>
        <v>337688.66666666663</v>
      </c>
    </row>
    <row r="18" spans="1:10" ht="20.100000000000001" customHeight="1" x14ac:dyDescent="0.3">
      <c r="A18" s="124" t="s">
        <v>106</v>
      </c>
      <c r="B18" s="125">
        <f>+[11]Enero!B58+[11]Febrero!B62+[11]Marzo!B62+[11]Abril!B61+[11]Mayo!B62+[11]Junio!B62+[11]Julio!B62+[11]Agosto!B62+[11]Septiembre!B62+[11]Octubre!B62+[11]Noviembre!B62+[11]Diciembre!B62</f>
        <v>523</v>
      </c>
      <c r="C18" s="125">
        <f>+[11]Enero!C58+[11]Febrero!C62+[11]Marzo!C62+[11]Abril!C61+[11]Mayo!C62+[11]Junio!C62+[11]Julio!C62+[11]Agosto!C62+[11]Septiembre!C62+[11]Octubre!C62+[11]Noviembre!C62+[11]Diciembre!C62</f>
        <v>1573.6666666666667</v>
      </c>
      <c r="D18" s="125">
        <f>+[11]Enero!D58+[11]Febrero!D62+[11]Marzo!D62+[11]Abril!D61+[11]Mayo!D62+[11]Junio!D62+[11]Julio!D62+[11]Agosto!D62+[11]Septiembre!D62+[11]Octubre!D62+[11]Noviembre!D62+[11]Diciembre!D62</f>
        <v>9291.6666666666679</v>
      </c>
      <c r="E18" s="125">
        <f>+[11]Enero!E58+[11]Febrero!E62+[11]Marzo!E62+[11]Abril!E61+[11]Mayo!E62+[11]Junio!E62+[11]Julio!E62+[11]Agosto!E62+[11]Septiembre!E62+[11]Octubre!E62+[11]Noviembre!E62+[11]Diciembre!E62</f>
        <v>2730</v>
      </c>
      <c r="F18" s="125">
        <f>+[11]Enero!F58+[11]Febrero!F62+[11]Marzo!F62+[11]Abril!F61+[11]Mayo!F62+[11]Junio!F62+[11]Julio!F62+[11]Agosto!F62+[11]Septiembre!F62+[11]Octubre!F62+[11]Noviembre!F62+[11]Diciembre!F62</f>
        <v>9023.6666666666661</v>
      </c>
      <c r="G18" s="125">
        <f>+[11]Enero!G58+[11]Febrero!G62+[11]Marzo!G62+[11]Abril!G61+[11]Mayo!G62+[11]Junio!G62+[11]Julio!G62+[11]Agosto!G62+[11]Septiembre!G62+[11]Octubre!G62+[11]Noviembre!G62+[11]Diciembre!G62</f>
        <v>68855.666666666657</v>
      </c>
      <c r="H18" s="125">
        <f>+[11]Enero!H58+[11]Febrero!H62+[11]Marzo!H62+[11]Abril!H61+[11]Mayo!H62+[11]Junio!H62+[11]Julio!H62+[11]Agosto!H62+[11]Septiembre!H62+[11]Octubre!H62+[11]Noviembre!H62+[11]Diciembre!H62</f>
        <v>154733</v>
      </c>
      <c r="I18" s="125">
        <f>+[11]Enero!I58+[11]Febrero!I62+[11]Marzo!I62+[11]Abril!I61+[11]Mayo!I62+[11]Junio!I62+[11]Julio!I62+[11]Agosto!I62+[11]Septiembre!I62+[11]Octubre!I62+[11]Noviembre!I62+[11]Diciembre!I62</f>
        <v>14185</v>
      </c>
      <c r="J18" s="125">
        <f t="shared" si="0"/>
        <v>260915.66666666666</v>
      </c>
    </row>
    <row r="19" spans="1:10" ht="20.100000000000001" customHeight="1" x14ac:dyDescent="0.3">
      <c r="A19" s="124" t="s">
        <v>107</v>
      </c>
      <c r="B19" s="125">
        <f>+[11]Enero!B59+[11]Febrero!B63+[11]Marzo!B63+[11]Abril!B62+[11]Mayo!B63+[11]Junio!B63+[11]Julio!B63+[11]Agosto!B63+[11]Septiembre!B63+[11]Octubre!B63+[11]Noviembre!B63+[11]Diciembre!B63</f>
        <v>755</v>
      </c>
      <c r="C19" s="125">
        <f>+[11]Enero!C59+[11]Febrero!C63+[11]Marzo!C63+[11]Abril!C62+[11]Mayo!C63+[11]Junio!C63+[11]Julio!C63+[11]Agosto!C63+[11]Septiembre!C63+[11]Octubre!C63+[11]Noviembre!C63+[11]Diciembre!C63</f>
        <v>13</v>
      </c>
      <c r="D19" s="125">
        <f>+[11]Enero!D59+[11]Febrero!D63+[11]Marzo!D63+[11]Abril!D62+[11]Mayo!D63+[11]Junio!D63+[11]Julio!D63+[11]Agosto!D63+[11]Septiembre!D63+[11]Octubre!D63+[11]Noviembre!D63+[11]Diciembre!D63</f>
        <v>39</v>
      </c>
      <c r="E19" s="125">
        <f>+[11]Enero!E59+[11]Febrero!E63+[11]Marzo!E63+[11]Abril!E62+[11]Mayo!E63+[11]Junio!E63+[11]Julio!E63+[11]Agosto!E63+[11]Septiembre!E63+[11]Octubre!E63+[11]Noviembre!E63+[11]Diciembre!E63</f>
        <v>0</v>
      </c>
      <c r="F19" s="125">
        <f>+[11]Enero!F59+[11]Febrero!F63+[11]Marzo!F63+[11]Abril!F62+[11]Mayo!F63+[11]Junio!F63+[11]Julio!F63+[11]Agosto!F63+[11]Septiembre!F63+[11]Octubre!F63+[11]Noviembre!F63+[11]Diciembre!F63</f>
        <v>240</v>
      </c>
      <c r="G19" s="125">
        <f>+[11]Enero!G59+[11]Febrero!G63+[11]Marzo!G63+[11]Abril!G62+[11]Mayo!G63+[11]Junio!G63+[11]Julio!G63+[11]Agosto!G63+[11]Septiembre!G63+[11]Octubre!G63+[11]Noviembre!G63+[11]Diciembre!G63</f>
        <v>9607</v>
      </c>
      <c r="H19" s="125">
        <f>+[11]Enero!H59+[11]Febrero!H63+[11]Marzo!H63+[11]Abril!H62+[11]Mayo!H63+[11]Junio!H63+[11]Julio!H63+[11]Agosto!H63+[11]Septiembre!H63+[11]Octubre!H63+[11]Noviembre!H63+[11]Diciembre!H63</f>
        <v>2855</v>
      </c>
      <c r="I19" s="125">
        <f>+[11]Enero!I59+[11]Febrero!I63+[11]Marzo!I63+[11]Abril!I62+[11]Mayo!I63+[11]Junio!I63+[11]Julio!I63+[11]Agosto!I63+[11]Septiembre!I63+[11]Octubre!I63+[11]Noviembre!I63+[11]Diciembre!I63</f>
        <v>0</v>
      </c>
      <c r="J19" s="125">
        <f t="shared" si="0"/>
        <v>13509</v>
      </c>
    </row>
    <row r="20" spans="1:10" ht="20.100000000000001" customHeight="1" x14ac:dyDescent="0.3">
      <c r="A20" s="124" t="s">
        <v>108</v>
      </c>
      <c r="B20" s="125">
        <f>+[11]Enero!B60+[11]Febrero!B64+[11]Marzo!B64+[11]Abril!B63+[11]Mayo!B64+[11]Junio!B64+[11]Julio!B64+[11]Agosto!B64+[11]Septiembre!B64+[11]Octubre!B64+[11]Noviembre!B64+[11]Diciembre!B64</f>
        <v>7586.666666666667</v>
      </c>
      <c r="C20" s="125">
        <f>+[11]Enero!C60+[11]Febrero!C64+[11]Marzo!C64+[11]Abril!C63+[11]Mayo!C64+[11]Junio!C64+[11]Julio!C64+[11]Agosto!C64+[11]Septiembre!C64+[11]Octubre!C64+[11]Noviembre!C64+[11]Diciembre!C64</f>
        <v>20980.666666666668</v>
      </c>
      <c r="D20" s="125">
        <f>+[11]Enero!D60+[11]Febrero!D64+[11]Marzo!D64+[11]Abril!D63+[11]Mayo!D64+[11]Junio!D64+[11]Julio!D64+[11]Agosto!D64+[11]Septiembre!D64+[11]Octubre!D64+[11]Noviembre!D64+[11]Diciembre!D64</f>
        <v>30468.666666666668</v>
      </c>
      <c r="E20" s="125">
        <f>+[11]Enero!E60+[11]Febrero!E64+[11]Marzo!E64+[11]Abril!E63+[11]Mayo!E64+[11]Junio!E64+[11]Julio!E64+[11]Agosto!E64+[11]Septiembre!E64+[11]Octubre!E64+[11]Noviembre!E64+[11]Diciembre!E64</f>
        <v>11099</v>
      </c>
      <c r="F20" s="125">
        <f>+[11]Enero!F60+[11]Febrero!F64+[11]Marzo!F64+[11]Abril!F63+[11]Mayo!F64+[11]Junio!F64+[11]Julio!F64+[11]Agosto!F64+[11]Septiembre!F64+[11]Octubre!F64+[11]Noviembre!F64+[11]Diciembre!F64</f>
        <v>46044.333333333336</v>
      </c>
      <c r="G20" s="125">
        <f>+[11]Enero!G60+[11]Febrero!G64+[11]Marzo!G64+[11]Abril!G63+[11]Mayo!G64+[11]Junio!G64+[11]Julio!G64+[11]Agosto!G64+[11]Septiembre!G64+[11]Octubre!G64+[11]Noviembre!G64+[11]Diciembre!G64</f>
        <v>126601.66666666667</v>
      </c>
      <c r="H20" s="125">
        <f>+[11]Enero!H60+[11]Febrero!H64+[11]Marzo!H64+[11]Abril!H63+[11]Mayo!H64+[11]Junio!H64+[11]Julio!H64+[11]Agosto!H64+[11]Septiembre!H64+[11]Octubre!H64+[11]Noviembre!H64+[11]Diciembre!H64</f>
        <v>115317.66666666667</v>
      </c>
      <c r="I20" s="125">
        <f>+[11]Enero!I60+[11]Febrero!I64+[11]Marzo!I64+[11]Abril!I63+[11]Mayo!I64+[11]Junio!I64+[11]Julio!I64+[11]Agosto!I64+[11]Septiembre!I64+[11]Octubre!I64+[11]Noviembre!I64+[11]Diciembre!I64</f>
        <v>11056</v>
      </c>
      <c r="J20" s="125">
        <f t="shared" si="0"/>
        <v>369154.66666666669</v>
      </c>
    </row>
    <row r="21" spans="1:10" ht="20.100000000000001" customHeight="1" x14ac:dyDescent="0.3">
      <c r="A21" s="124" t="s">
        <v>109</v>
      </c>
      <c r="B21" s="125">
        <f>+[11]Enero!B61+[11]Febrero!B65+[11]Marzo!B65+[11]Abril!B64+[11]Mayo!B65+[11]Junio!B65+[11]Julio!B65+[11]Agosto!B65+[11]Septiembre!B65+[11]Octubre!B65+[11]Noviembre!B65+[11]Diciembre!B65</f>
        <v>7975</v>
      </c>
      <c r="C21" s="125">
        <f>+[11]Enero!C61+[11]Febrero!C65+[11]Marzo!C65+[11]Abril!C64+[11]Mayo!C65+[11]Junio!C65+[11]Julio!C65+[11]Agosto!C65+[11]Septiembre!C65+[11]Octubre!C65+[11]Noviembre!C65+[11]Diciembre!C65</f>
        <v>8308</v>
      </c>
      <c r="D21" s="125">
        <f>+[11]Enero!D61+[11]Febrero!D65+[11]Marzo!D65+[11]Abril!D64+[11]Mayo!D65+[11]Junio!D65+[11]Julio!D65+[11]Agosto!D65+[11]Septiembre!D65+[11]Octubre!D65+[11]Noviembre!D65+[11]Diciembre!D65</f>
        <v>2813.6666666666665</v>
      </c>
      <c r="E21" s="125">
        <f>+[11]Enero!E61+[11]Febrero!E65+[11]Marzo!E65+[11]Abril!E64+[11]Mayo!E65+[11]Junio!E65+[11]Julio!E65+[11]Agosto!E65+[11]Septiembre!E65+[11]Octubre!E65+[11]Noviembre!E65+[11]Diciembre!E65</f>
        <v>21338</v>
      </c>
      <c r="F21" s="125">
        <f>+[11]Enero!F61+[11]Febrero!F65+[11]Marzo!F65+[11]Abril!F64+[11]Mayo!F65+[11]Junio!F65+[11]Julio!F65+[11]Agosto!F65+[11]Septiembre!F65+[11]Octubre!F65+[11]Noviembre!F65+[11]Diciembre!F65</f>
        <v>10902.666666666666</v>
      </c>
      <c r="G21" s="125">
        <f>+[11]Enero!G61+[11]Febrero!G65+[11]Marzo!G65+[11]Abril!G64+[11]Mayo!G65+[11]Junio!G65+[11]Julio!G65+[11]Agosto!G65+[11]Septiembre!G65+[11]Octubre!G65+[11]Noviembre!G65+[11]Diciembre!G65</f>
        <v>2079</v>
      </c>
      <c r="H21" s="125">
        <f>+[11]Enero!H61+[11]Febrero!H65+[11]Marzo!H65+[11]Abril!H64+[11]Mayo!H65+[11]Junio!H65+[11]Julio!H65+[11]Agosto!H65+[11]Septiembre!H65+[11]Octubre!H65+[11]Noviembre!H65+[11]Diciembre!H65</f>
        <v>30500</v>
      </c>
      <c r="I21" s="125">
        <f>+[11]Enero!I61+[11]Febrero!I65+[11]Marzo!I65+[11]Abril!I64+[11]Mayo!I65+[11]Junio!I65+[11]Julio!I65+[11]Agosto!I65+[11]Septiembre!I65+[11]Octubre!I65+[11]Noviembre!I65+[11]Diciembre!I65</f>
        <v>7459</v>
      </c>
      <c r="J21" s="125">
        <f t="shared" si="0"/>
        <v>91375.333333333343</v>
      </c>
    </row>
    <row r="22" spans="1:10" ht="20.100000000000001" customHeight="1" x14ac:dyDescent="0.3">
      <c r="A22" s="124" t="s">
        <v>110</v>
      </c>
      <c r="B22" s="125">
        <f>+[11]Enero!B62+[11]Febrero!B66+[11]Marzo!B66+[11]Abril!B65+[11]Mayo!B66+[11]Junio!B66+[11]Julio!B66+[11]Agosto!B66+[11]Septiembre!B66+[11]Octubre!B66+[11]Noviembre!B66+[11]Diciembre!B66</f>
        <v>106</v>
      </c>
      <c r="C22" s="125">
        <f>+[11]Enero!C62+[11]Febrero!C66+[11]Marzo!C66+[11]Abril!C65+[11]Mayo!C66+[11]Junio!C66+[11]Julio!C66+[11]Agosto!C66+[11]Septiembre!C66+[11]Octubre!C66+[11]Noviembre!C66+[11]Diciembre!C66</f>
        <v>26930.666666666668</v>
      </c>
      <c r="D22" s="125">
        <f>+[11]Enero!D62+[11]Febrero!D66+[11]Marzo!D66+[11]Abril!D65+[11]Mayo!D66+[11]Junio!D66+[11]Julio!D66+[11]Agosto!D66+[11]Septiembre!D66+[11]Octubre!D66+[11]Noviembre!D66+[11]Diciembre!D66</f>
        <v>449</v>
      </c>
      <c r="E22" s="125">
        <f>+[11]Enero!E62+[11]Febrero!E66+[11]Marzo!E66+[11]Abril!E65+[11]Mayo!E66+[11]Junio!E66+[11]Julio!E66+[11]Agosto!E66+[11]Septiembre!E66+[11]Octubre!E66+[11]Noviembre!E66+[11]Diciembre!E66</f>
        <v>349.33333333333331</v>
      </c>
      <c r="F22" s="125">
        <f>+[11]Enero!F62+[11]Febrero!F66+[11]Marzo!F66+[11]Abril!F65+[11]Mayo!F66+[11]Junio!F66+[11]Julio!F66+[11]Agosto!F66+[11]Septiembre!F66+[11]Octubre!F66+[11]Noviembre!F66+[11]Diciembre!F66</f>
        <v>18668</v>
      </c>
      <c r="G22" s="125">
        <f>+[11]Enero!G62+[11]Febrero!G66+[11]Marzo!G66+[11]Abril!G65+[11]Mayo!G66+[11]Junio!G66+[11]Julio!G66+[11]Agosto!G66+[11]Septiembre!G66+[11]Octubre!G66+[11]Noviembre!G66+[11]Diciembre!G66</f>
        <v>4942</v>
      </c>
      <c r="H22" s="125">
        <f>+[11]Enero!H62+[11]Febrero!H66+[11]Marzo!H66+[11]Abril!H65+[11]Mayo!H66+[11]Junio!H66+[11]Julio!H66+[11]Agosto!H66+[11]Septiembre!H66+[11]Octubre!H66+[11]Noviembre!H66+[11]Diciembre!H66</f>
        <v>694</v>
      </c>
      <c r="I22" s="125">
        <f>+[11]Enero!I62+[11]Febrero!I66+[11]Marzo!I66+[11]Abril!I65+[11]Mayo!I66+[11]Junio!I66+[11]Julio!I66+[11]Agosto!I66+[11]Septiembre!I66+[11]Octubre!I66+[11]Noviembre!I66+[11]Diciembre!I66</f>
        <v>14644</v>
      </c>
      <c r="J22" s="125">
        <f t="shared" si="0"/>
        <v>66783</v>
      </c>
    </row>
    <row r="23" spans="1:10" ht="20.100000000000001" customHeight="1" x14ac:dyDescent="0.3">
      <c r="A23" s="124" t="s">
        <v>111</v>
      </c>
      <c r="B23" s="125">
        <f>+[11]Enero!B63+[11]Febrero!B67+[11]Marzo!B67+[11]Abril!B66+[11]Mayo!B67+[11]Junio!B67+[11]Julio!B67+[11]Agosto!B67+[11]Septiembre!B67+[11]Octubre!B67+[11]Noviembre!B67+[11]Diciembre!B67</f>
        <v>0</v>
      </c>
      <c r="C23" s="125">
        <f>+[11]Enero!C63+[11]Febrero!C67+[11]Marzo!C67+[11]Abril!C66+[11]Mayo!C67+[11]Junio!C67+[11]Julio!C67+[11]Agosto!C67+[11]Septiembre!C67+[11]Octubre!C67+[11]Noviembre!C67+[11]Diciembre!C67</f>
        <v>0</v>
      </c>
      <c r="D23" s="125">
        <f>+[11]Enero!D63+[11]Febrero!D67+[11]Marzo!D67+[11]Abril!D66+[11]Mayo!D67+[11]Junio!D67+[11]Julio!D67+[11]Agosto!D67+[11]Septiembre!D67+[11]Octubre!D67+[11]Noviembre!D67+[11]Diciembre!D67</f>
        <v>1</v>
      </c>
      <c r="E23" s="125">
        <f>+[11]Enero!E63+[11]Febrero!E67+[11]Marzo!E67+[11]Abril!E66+[11]Mayo!E67+[11]Junio!E67+[11]Julio!E67+[11]Agosto!E67+[11]Septiembre!E67+[11]Octubre!E67+[11]Noviembre!E67+[11]Diciembre!E67</f>
        <v>26229.333333333332</v>
      </c>
      <c r="F23" s="125">
        <f>+[11]Enero!F63+[11]Febrero!F67+[11]Marzo!F67+[11]Abril!F66+[11]Mayo!F67+[11]Junio!F67+[11]Julio!F67+[11]Agosto!F67+[11]Septiembre!F67+[11]Octubre!F67+[11]Noviembre!F67+[11]Diciembre!F67</f>
        <v>9764.6666666666679</v>
      </c>
      <c r="G23" s="125">
        <f>+[11]Enero!G63+[11]Febrero!G67+[11]Marzo!G67+[11]Abril!G66+[11]Mayo!G67+[11]Junio!G67+[11]Julio!G67+[11]Agosto!G67+[11]Septiembre!G67+[11]Octubre!G67+[11]Noviembre!G67+[11]Diciembre!G67</f>
        <v>16.333333333333332</v>
      </c>
      <c r="H23" s="125">
        <f>+[11]Enero!H63+[11]Febrero!H67+[11]Marzo!H67+[11]Abril!H66+[11]Mayo!H67+[11]Junio!H67+[11]Julio!H67+[11]Agosto!H67+[11]Septiembre!H67+[11]Octubre!H67+[11]Noviembre!H67+[11]Diciembre!H67</f>
        <v>46</v>
      </c>
      <c r="I23" s="125">
        <f>+[11]Enero!I63+[11]Febrero!I67+[11]Marzo!I67+[11]Abril!I66+[11]Mayo!I67+[11]Junio!I67+[11]Julio!I67+[11]Agosto!I67+[11]Septiembre!I67+[11]Octubre!I67+[11]Noviembre!I67+[11]Diciembre!I67</f>
        <v>0</v>
      </c>
      <c r="J23" s="125">
        <f t="shared" si="0"/>
        <v>36057.333333333336</v>
      </c>
    </row>
    <row r="24" spans="1:10" ht="20.100000000000001" customHeight="1" x14ac:dyDescent="0.3">
      <c r="A24" s="124" t="s">
        <v>112</v>
      </c>
      <c r="B24" s="125">
        <f>+[11]Enero!B64+[11]Febrero!B68+[11]Marzo!B68+[11]Abril!B67+[11]Mayo!B68+[11]Junio!B68+[11]Julio!B68+[11]Agosto!B68+[11]Septiembre!B68+[11]Octubre!B68+[11]Noviembre!B68+[11]Diciembre!B68</f>
        <v>7898.333333333333</v>
      </c>
      <c r="C24" s="125">
        <f>+[11]Enero!C64+[11]Febrero!C68+[11]Marzo!C68+[11]Abril!C67+[11]Mayo!C68+[11]Junio!C68+[11]Julio!C68+[11]Agosto!C68+[11]Septiembre!C68+[11]Octubre!C68+[11]Noviembre!C68+[11]Diciembre!C68</f>
        <v>19459</v>
      </c>
      <c r="D24" s="125">
        <f>+[11]Enero!D64+[11]Febrero!D68+[11]Marzo!D68+[11]Abril!D67+[11]Mayo!D68+[11]Junio!D68+[11]Julio!D68+[11]Agosto!D68+[11]Septiembre!D68+[11]Octubre!D68+[11]Noviembre!D68+[11]Diciembre!D68</f>
        <v>2612.6666666666665</v>
      </c>
      <c r="E24" s="125">
        <f>+[11]Enero!E64+[11]Febrero!E68+[11]Marzo!E68+[11]Abril!E67+[11]Mayo!E68+[11]Junio!E68+[11]Julio!E68+[11]Agosto!E68+[11]Septiembre!E68+[11]Octubre!E68+[11]Noviembre!E68+[11]Diciembre!E68</f>
        <v>10323.666666666666</v>
      </c>
      <c r="F24" s="125">
        <f>+[11]Enero!F64+[11]Febrero!F68+[11]Marzo!F68+[11]Abril!F67+[11]Mayo!F68+[11]Junio!F68+[11]Julio!F68+[11]Agosto!F68+[11]Septiembre!F68+[11]Octubre!F68+[11]Noviembre!F68+[11]Diciembre!F68</f>
        <v>24615.333333333332</v>
      </c>
      <c r="G24" s="125">
        <f>+[11]Enero!G64+[11]Febrero!G68+[11]Marzo!G68+[11]Abril!G67+[11]Mayo!G68+[11]Junio!G68+[11]Julio!G68+[11]Agosto!G68+[11]Septiembre!G68+[11]Octubre!G68+[11]Noviembre!G68+[11]Diciembre!G68</f>
        <v>9573.6666666666679</v>
      </c>
      <c r="H24" s="125">
        <f>+[11]Enero!H64+[11]Febrero!H68+[11]Marzo!H68+[11]Abril!H67+[11]Mayo!H68+[11]Junio!H68+[11]Julio!H68+[11]Agosto!H68+[11]Septiembre!H68+[11]Octubre!H68+[11]Noviembre!H68+[11]Diciembre!H68</f>
        <v>423</v>
      </c>
      <c r="I24" s="125">
        <f>+[11]Enero!I64+[11]Febrero!I68+[11]Marzo!I68+[11]Abril!I67+[11]Mayo!I68+[11]Junio!I68+[11]Julio!I68+[11]Agosto!I68+[11]Septiembre!I68+[11]Octubre!I68+[11]Noviembre!I68+[11]Diciembre!I68</f>
        <v>5232</v>
      </c>
      <c r="J24" s="125">
        <f t="shared" si="0"/>
        <v>80137.666666666672</v>
      </c>
    </row>
    <row r="25" spans="1:10" ht="20.100000000000001" customHeight="1" x14ac:dyDescent="0.3">
      <c r="A25" s="124" t="s">
        <v>113</v>
      </c>
      <c r="B25" s="125">
        <f>+[11]Enero!B65+[11]Febrero!B69+[11]Marzo!B69+[11]Abril!B68+[11]Mayo!B69+[11]Junio!B69+[11]Julio!B69+[11]Agosto!B69+[11]Septiembre!B69+[11]Octubre!B69+[11]Noviembre!B69+[11]Diciembre!B69</f>
        <v>50745.666666666664</v>
      </c>
      <c r="C25" s="125">
        <f>+[11]Enero!C65+[11]Febrero!C69+[11]Marzo!C69+[11]Abril!C68+[11]Mayo!C69+[11]Junio!C69+[11]Julio!C69+[11]Agosto!C69+[11]Septiembre!C69+[11]Octubre!C69+[11]Noviembre!C69+[11]Diciembre!C69</f>
        <v>37646</v>
      </c>
      <c r="D25" s="125">
        <f>+[11]Enero!D65+[11]Febrero!D69+[11]Marzo!D69+[11]Abril!D68+[11]Mayo!D69+[11]Junio!D69+[11]Julio!D69+[11]Agosto!D69+[11]Septiembre!D69+[11]Octubre!D69+[11]Noviembre!D69+[11]Diciembre!D69</f>
        <v>44326.333333333336</v>
      </c>
      <c r="E25" s="125">
        <f>+[11]Enero!E65+[11]Febrero!E69+[11]Marzo!E69+[11]Abril!E68+[11]Mayo!E69+[11]Junio!E69+[11]Julio!E69+[11]Agosto!E69+[11]Septiembre!E69+[11]Octubre!E69+[11]Noviembre!E69+[11]Diciembre!E69</f>
        <v>89150</v>
      </c>
      <c r="F25" s="125">
        <f>+[11]Enero!F65+[11]Febrero!F69+[11]Marzo!F69+[11]Abril!F68+[11]Mayo!F69+[11]Junio!F69+[11]Julio!F69+[11]Agosto!F69+[11]Septiembre!F69+[11]Octubre!F69+[11]Noviembre!F69+[11]Diciembre!F69</f>
        <v>60900.333333333336</v>
      </c>
      <c r="G25" s="125">
        <f>+[11]Enero!G65+[11]Febrero!G69+[11]Marzo!G69+[11]Abril!G68+[11]Mayo!G69+[11]Junio!G69+[11]Julio!G69+[11]Agosto!G69+[11]Septiembre!G69+[11]Octubre!G69+[11]Noviembre!G69+[11]Diciembre!G69</f>
        <v>21719</v>
      </c>
      <c r="H25" s="125">
        <f>+[11]Enero!H65+[11]Febrero!H69+[11]Marzo!H69+[11]Abril!H68+[11]Mayo!H69+[11]Junio!H69+[11]Julio!H69+[11]Agosto!H69+[11]Septiembre!H69+[11]Octubre!H69+[11]Noviembre!H69+[11]Diciembre!H69</f>
        <v>45169.333333333328</v>
      </c>
      <c r="I25" s="125">
        <f>+[11]Enero!I65+[11]Febrero!I69+[11]Marzo!I69+[11]Abril!I68+[11]Mayo!I69+[11]Junio!I69+[11]Julio!I69+[11]Agosto!I69+[11]Septiembre!I69+[11]Octubre!I69+[11]Noviembre!I69+[11]Diciembre!I69</f>
        <v>23757.666666666668</v>
      </c>
      <c r="J25" s="125">
        <f t="shared" si="0"/>
        <v>373414.33333333331</v>
      </c>
    </row>
    <row r="26" spans="1:10" ht="20.100000000000001" customHeight="1" x14ac:dyDescent="0.3">
      <c r="A26" s="124" t="s">
        <v>114</v>
      </c>
      <c r="B26" s="125">
        <f>+[11]Enero!B66+[11]Febrero!B70+[11]Marzo!B70+[11]Abril!B69+[11]Mayo!B70+[11]Junio!B70+[11]Julio!B70+[11]Agosto!B70+[11]Septiembre!B70+[11]Octubre!B70+[11]Noviembre!B70+[11]Diciembre!B70</f>
        <v>8215</v>
      </c>
      <c r="C26" s="125">
        <f>+[11]Enero!C66+[11]Febrero!C70+[11]Marzo!C70+[11]Abril!C69+[11]Mayo!C70+[11]Junio!C70+[11]Julio!C70+[11]Agosto!C70+[11]Septiembre!C70+[11]Octubre!C70+[11]Noviembre!C70+[11]Diciembre!C70</f>
        <v>5232</v>
      </c>
      <c r="D26" s="125">
        <f>+[11]Enero!D66+[11]Febrero!D70+[11]Marzo!D70+[11]Abril!D69+[11]Mayo!D70+[11]Junio!D70+[11]Julio!D70+[11]Agosto!D70+[11]Septiembre!D70+[11]Octubre!D70+[11]Noviembre!D70+[11]Diciembre!D70</f>
        <v>33287.666666666672</v>
      </c>
      <c r="E26" s="125">
        <f>+[11]Enero!E66+[11]Febrero!E70+[11]Marzo!E70+[11]Abril!E69+[11]Mayo!E70+[11]Junio!E70+[11]Julio!E70+[11]Agosto!E70+[11]Septiembre!E70+[11]Octubre!E70+[11]Noviembre!E70+[11]Diciembre!E70</f>
        <v>36184</v>
      </c>
      <c r="F26" s="125">
        <f>+[11]Enero!F66+[11]Febrero!F70+[11]Marzo!F70+[11]Abril!F69+[11]Mayo!F70+[11]Junio!F70+[11]Julio!F70+[11]Agosto!F70+[11]Septiembre!F70+[11]Octubre!F70+[11]Noviembre!F70+[11]Diciembre!F70</f>
        <v>13176</v>
      </c>
      <c r="G26" s="125">
        <f>+[11]Enero!G66+[11]Febrero!G70+[11]Marzo!G70+[11]Abril!G69+[11]Mayo!G70+[11]Junio!G70+[11]Julio!G70+[11]Agosto!G70+[11]Septiembre!G70+[11]Octubre!G70+[11]Noviembre!G70+[11]Diciembre!G70</f>
        <v>9123.3333333333339</v>
      </c>
      <c r="H26" s="125">
        <f>+[11]Enero!H66+[11]Febrero!H70+[11]Marzo!H70+[11]Abril!H69+[11]Mayo!H70+[11]Junio!H70+[11]Julio!H70+[11]Agosto!H70+[11]Septiembre!H70+[11]Octubre!H70+[11]Noviembre!H70+[11]Diciembre!H70</f>
        <v>8416</v>
      </c>
      <c r="I26" s="125">
        <f>+[11]Enero!I66+[11]Febrero!I70+[11]Marzo!I70+[11]Abril!I69+[11]Mayo!I70+[11]Junio!I70+[11]Julio!I70+[11]Agosto!I70+[11]Septiembre!I70+[11]Octubre!I70+[11]Noviembre!I70+[11]Diciembre!I70</f>
        <v>1808.3333333333333</v>
      </c>
      <c r="J26" s="125">
        <f t="shared" si="0"/>
        <v>115442.33333333333</v>
      </c>
    </row>
    <row r="27" spans="1:10" ht="20.100000000000001" customHeight="1" x14ac:dyDescent="0.3">
      <c r="A27" s="124" t="s">
        <v>115</v>
      </c>
      <c r="B27" s="125">
        <f>+[11]Enero!B67+[11]Febrero!B71+[11]Marzo!B71+[11]Abril!B70+[11]Mayo!B71+[11]Junio!B71+[11]Julio!B71+[11]Agosto!B71+[11]Septiembre!B71+[11]Octubre!B71+[11]Noviembre!B71+[11]Diciembre!B71</f>
        <v>0</v>
      </c>
      <c r="C27" s="125">
        <f>+[11]Enero!C67+[11]Febrero!C71+[11]Marzo!C71+[11]Abril!C70+[11]Mayo!C71+[11]Junio!C71+[11]Julio!C71+[11]Agosto!C71+[11]Septiembre!C71+[11]Octubre!C71+[11]Noviembre!C71+[11]Diciembre!C71</f>
        <v>0</v>
      </c>
      <c r="D27" s="125">
        <f>+[11]Enero!D67+[11]Febrero!D71+[11]Marzo!D71+[11]Abril!D70+[11]Mayo!D71+[11]Junio!D71+[11]Julio!D71+[11]Agosto!D71+[11]Septiembre!D71+[11]Octubre!D71+[11]Noviembre!D71+[11]Diciembre!D71</f>
        <v>748</v>
      </c>
      <c r="E27" s="125">
        <f>+[11]Enero!E67+[11]Febrero!E71+[11]Marzo!E71+[11]Abril!E70+[11]Mayo!E71+[11]Junio!E71+[11]Julio!E71+[11]Agosto!E71+[11]Septiembre!E71+[11]Octubre!E71+[11]Noviembre!E71+[11]Diciembre!E71</f>
        <v>4309</v>
      </c>
      <c r="F27" s="125">
        <f>+[11]Enero!F67+[11]Febrero!F71+[11]Marzo!F71+[11]Abril!F70+[11]Mayo!F71+[11]Junio!F71+[11]Julio!F71+[11]Agosto!F71+[11]Septiembre!F71+[11]Octubre!F71+[11]Noviembre!F71+[11]Diciembre!F71</f>
        <v>543</v>
      </c>
      <c r="G27" s="125">
        <f>+[11]Enero!G67+[11]Febrero!G71+[11]Marzo!G71+[11]Abril!G70+[11]Mayo!G71+[11]Junio!G71+[11]Julio!G71+[11]Agosto!G71+[11]Septiembre!G71+[11]Octubre!G71+[11]Noviembre!G71+[11]Diciembre!G71</f>
        <v>0</v>
      </c>
      <c r="H27" s="125">
        <f>+[11]Enero!H67+[11]Febrero!H71+[11]Marzo!H71+[11]Abril!H70+[11]Mayo!H71+[11]Junio!H71+[11]Julio!H71+[11]Agosto!H71+[11]Septiembre!H71+[11]Octubre!H71+[11]Noviembre!H71+[11]Diciembre!H71</f>
        <v>0</v>
      </c>
      <c r="I27" s="125">
        <f>+[11]Enero!I67+[11]Febrero!I71+[11]Marzo!I71+[11]Abril!I70+[11]Mayo!I71+[11]Junio!I71+[11]Julio!I71+[11]Agosto!I71+[11]Septiembre!I71+[11]Octubre!I71+[11]Noviembre!I71+[11]Diciembre!I71</f>
        <v>0</v>
      </c>
      <c r="J27" s="125">
        <f t="shared" si="0"/>
        <v>5600</v>
      </c>
    </row>
    <row r="28" spans="1:10" ht="20.100000000000001" customHeight="1" x14ac:dyDescent="0.3">
      <c r="A28" s="124" t="s">
        <v>116</v>
      </c>
      <c r="B28" s="125">
        <f>+[11]Enero!B68+[11]Febrero!B72+[11]Marzo!B72+[11]Abril!B71+[11]Mayo!B72+[11]Junio!B72+[11]Julio!B72+[11]Agosto!B72+[11]Septiembre!B72+[11]Octubre!B72+[11]Noviembre!B72+[11]Diciembre!B72</f>
        <v>10925.333333333332</v>
      </c>
      <c r="C28" s="125">
        <f>+[11]Enero!C68+[11]Febrero!C72+[11]Marzo!C72+[11]Abril!C71+[11]Mayo!C72+[11]Junio!C72+[11]Julio!C72+[11]Agosto!C72+[11]Septiembre!C72+[11]Octubre!C72+[11]Noviembre!C72+[11]Diciembre!C72</f>
        <v>28104.666666666668</v>
      </c>
      <c r="D28" s="125">
        <f>+[11]Enero!D68+[11]Febrero!D72+[11]Marzo!D72+[11]Abril!D71+[11]Mayo!D72+[11]Junio!D72+[11]Julio!D72+[11]Agosto!D72+[11]Septiembre!D72+[11]Octubre!D72+[11]Noviembre!D72+[11]Diciembre!D72</f>
        <v>8738.6666666666679</v>
      </c>
      <c r="E28" s="125">
        <f>+[11]Enero!E68+[11]Febrero!E72+[11]Marzo!E72+[11]Abril!E71+[11]Mayo!E72+[11]Junio!E72+[11]Julio!E72+[11]Agosto!E72+[11]Septiembre!E72+[11]Octubre!E72+[11]Noviembre!E72+[11]Diciembre!E72</f>
        <v>25183.666666666668</v>
      </c>
      <c r="F28" s="125">
        <f>+[11]Enero!F68+[11]Febrero!F72+[11]Marzo!F72+[11]Abril!F71+[11]Mayo!F72+[11]Junio!F72+[11]Julio!F72+[11]Agosto!F72+[11]Septiembre!F72+[11]Octubre!F72+[11]Noviembre!F72+[11]Diciembre!F72</f>
        <v>26989.666666666668</v>
      </c>
      <c r="G28" s="125">
        <f>+[11]Enero!G68+[11]Febrero!G72+[11]Marzo!G72+[11]Abril!G71+[11]Mayo!G72+[11]Junio!G72+[11]Julio!G72+[11]Agosto!G72+[11]Septiembre!G72+[11]Octubre!G72+[11]Noviembre!G72+[11]Diciembre!G72</f>
        <v>16473</v>
      </c>
      <c r="H28" s="125">
        <f>+[11]Enero!H68+[11]Febrero!H72+[11]Marzo!H72+[11]Abril!H71+[11]Mayo!H72+[11]Junio!H72+[11]Julio!H72+[11]Agosto!H72+[11]Septiembre!H72+[11]Octubre!H72+[11]Noviembre!H72+[11]Diciembre!H72</f>
        <v>7556.333333333333</v>
      </c>
      <c r="I28" s="125">
        <f>+[11]Enero!I68+[11]Febrero!I72+[11]Marzo!I72+[11]Abril!I71+[11]Mayo!I72+[11]Junio!I72+[11]Julio!I72+[11]Agosto!I72+[11]Septiembre!I72+[11]Octubre!I72+[11]Noviembre!I72+[11]Diciembre!I72</f>
        <v>12188.666666666666</v>
      </c>
      <c r="J28" s="125">
        <f t="shared" si="0"/>
        <v>136160</v>
      </c>
    </row>
    <row r="29" spans="1:10" ht="20.100000000000001" customHeight="1" x14ac:dyDescent="0.3">
      <c r="A29" s="124" t="s">
        <v>117</v>
      </c>
      <c r="B29" s="125">
        <f>+[11]Enero!B69+[11]Febrero!B73+[11]Marzo!B73+[11]Abril!B72+[11]Mayo!B73+[11]Junio!B73+[11]Julio!B73+[11]Agosto!B73+[11]Septiembre!B73+[11]Octubre!B73+[11]Noviembre!B73+[11]Diciembre!B73</f>
        <v>7916</v>
      </c>
      <c r="C29" s="125">
        <f>+[11]Enero!C69+[11]Febrero!C73+[11]Marzo!C73+[11]Abril!C72+[11]Mayo!C73+[11]Junio!C73+[11]Julio!C73+[11]Agosto!C73+[11]Septiembre!C73+[11]Octubre!C73+[11]Noviembre!C73+[11]Diciembre!C73</f>
        <v>975</v>
      </c>
      <c r="D29" s="125">
        <f>+[11]Enero!D69+[11]Febrero!D73+[11]Marzo!D73+[11]Abril!D72+[11]Mayo!D73+[11]Junio!D73+[11]Julio!D73+[11]Agosto!D73+[11]Septiembre!D73+[11]Octubre!D73+[11]Noviembre!D73+[11]Diciembre!D73</f>
        <v>9942.6666666666661</v>
      </c>
      <c r="E29" s="125">
        <f>+[11]Enero!E69+[11]Febrero!E73+[11]Marzo!E73+[11]Abril!E72+[11]Mayo!E73+[11]Junio!E73+[11]Julio!E73+[11]Agosto!E73+[11]Septiembre!E73+[11]Octubre!E73+[11]Noviembre!E73+[11]Diciembre!E73</f>
        <v>40650</v>
      </c>
      <c r="F29" s="125">
        <f>+[11]Enero!F69+[11]Febrero!F73+[11]Marzo!F73+[11]Abril!F72+[11]Mayo!F73+[11]Junio!F73+[11]Julio!F73+[11]Agosto!F73+[11]Septiembre!F73+[11]Octubre!F73+[11]Noviembre!F73+[11]Diciembre!F73</f>
        <v>9204</v>
      </c>
      <c r="G29" s="125">
        <f>+[11]Enero!G69+[11]Febrero!G73+[11]Marzo!G73+[11]Abril!G72+[11]Mayo!G73+[11]Junio!G73+[11]Julio!G73+[11]Agosto!G73+[11]Septiembre!G73+[11]Octubre!G73+[11]Noviembre!G73+[11]Diciembre!G73</f>
        <v>3822.3333333333335</v>
      </c>
      <c r="H29" s="125">
        <f>+[11]Enero!H69+[11]Febrero!H73+[11]Marzo!H73+[11]Abril!H72+[11]Mayo!H73+[11]Junio!H73+[11]Julio!H73+[11]Agosto!H73+[11]Septiembre!H73+[11]Octubre!H73+[11]Noviembre!H73+[11]Diciembre!H73</f>
        <v>4702.333333333333</v>
      </c>
      <c r="I29" s="125">
        <f>+[11]Enero!I69+[11]Febrero!I73+[11]Marzo!I73+[11]Abril!I72+[11]Mayo!I73+[11]Junio!I73+[11]Julio!I73+[11]Agosto!I73+[11]Septiembre!I73+[11]Octubre!I73+[11]Noviembre!I73+[11]Diciembre!I73</f>
        <v>565.66666666666674</v>
      </c>
      <c r="J29" s="125">
        <f t="shared" si="0"/>
        <v>77777.999999999985</v>
      </c>
    </row>
    <row r="30" spans="1:10" ht="20.100000000000001" customHeight="1" x14ac:dyDescent="0.3">
      <c r="A30" s="124" t="s">
        <v>118</v>
      </c>
      <c r="B30" s="125">
        <f>+[11]Enero!B70+[11]Febrero!B74+[11]Marzo!B74+[11]Abril!B73+[11]Mayo!B74+[11]Junio!B74+[11]Julio!B74+[11]Agosto!B74+[11]Septiembre!B74+[11]Octubre!B74+[11]Noviembre!B74+[11]Diciembre!B74</f>
        <v>1624</v>
      </c>
      <c r="C30" s="125">
        <f>+[11]Enero!C70+[11]Febrero!C74+[11]Marzo!C74+[11]Abril!C73+[11]Mayo!C74+[11]Junio!C74+[11]Julio!C74+[11]Agosto!C74+[11]Septiembre!C74+[11]Octubre!C74+[11]Noviembre!C74+[11]Diciembre!C74</f>
        <v>30</v>
      </c>
      <c r="D30" s="125">
        <f>+[11]Enero!D70+[11]Febrero!D74+[11]Marzo!D74+[11]Abril!D73+[11]Mayo!D74+[11]Junio!D74+[11]Julio!D74+[11]Agosto!D74+[11]Septiembre!D74+[11]Octubre!D74+[11]Noviembre!D74+[11]Diciembre!D74</f>
        <v>452.66666666666669</v>
      </c>
      <c r="E30" s="125">
        <f>+[11]Enero!E70+[11]Febrero!E74+[11]Marzo!E74+[11]Abril!E73+[11]Mayo!E74+[11]Junio!E74+[11]Julio!E74+[11]Agosto!E74+[11]Septiembre!E74+[11]Octubre!E74+[11]Noviembre!E74+[11]Diciembre!E74</f>
        <v>7896</v>
      </c>
      <c r="F30" s="125">
        <f>+[11]Enero!F70+[11]Febrero!F74+[11]Marzo!F74+[11]Abril!F73+[11]Mayo!F74+[11]Junio!F74+[11]Julio!F74+[11]Agosto!F74+[11]Septiembre!F74+[11]Octubre!F74+[11]Noviembre!F74+[11]Diciembre!F74</f>
        <v>27812</v>
      </c>
      <c r="G30" s="125">
        <f>+[11]Enero!G70+[11]Febrero!G74+[11]Marzo!G74+[11]Abril!G73+[11]Mayo!G74+[11]Junio!G74+[11]Julio!G74+[11]Agosto!G74+[11]Septiembre!G74+[11]Octubre!G74+[11]Noviembre!G74+[11]Diciembre!G74</f>
        <v>10365.333333333334</v>
      </c>
      <c r="H30" s="125">
        <f>+[11]Enero!H70+[11]Febrero!H74+[11]Marzo!H74+[11]Abril!H73+[11]Mayo!H74+[11]Junio!H74+[11]Julio!H74+[11]Agosto!H74+[11]Septiembre!H74+[11]Octubre!H74+[11]Noviembre!H74+[11]Diciembre!H74</f>
        <v>20372</v>
      </c>
      <c r="I30" s="125">
        <f>+[11]Enero!I70+[11]Febrero!I74+[11]Marzo!I74+[11]Abril!I73+[11]Mayo!I74+[11]Junio!I74+[11]Julio!I74+[11]Agosto!I74+[11]Septiembre!I74+[11]Octubre!I74+[11]Noviembre!I74+[11]Diciembre!I74</f>
        <v>434.66666666666669</v>
      </c>
      <c r="J30" s="125">
        <f t="shared" si="0"/>
        <v>68986.666666666672</v>
      </c>
    </row>
    <row r="31" spans="1:10" ht="20.100000000000001" customHeight="1" x14ac:dyDescent="0.3">
      <c r="A31" s="124" t="s">
        <v>119</v>
      </c>
      <c r="B31" s="125">
        <f>+[11]Enero!B71+[11]Febrero!B75+[11]Marzo!B75+[11]Abril!B74+[11]Mayo!B75+[11]Junio!B75+[11]Julio!B75+[11]Agosto!B75+[11]Septiembre!B75+[11]Octubre!B75+[11]Noviembre!B75+[11]Diciembre!B75</f>
        <v>1006.3333333333334</v>
      </c>
      <c r="C31" s="125">
        <f>+[11]Enero!C71+[11]Febrero!C75+[11]Marzo!C75+[11]Abril!C74+[11]Mayo!C75+[11]Junio!C75+[11]Julio!C75+[11]Agosto!C75+[11]Septiembre!C75+[11]Octubre!C75+[11]Noviembre!C75+[11]Diciembre!C75</f>
        <v>864</v>
      </c>
      <c r="D31" s="125">
        <f>+[11]Enero!D71+[11]Febrero!D75+[11]Marzo!D75+[11]Abril!D74+[11]Mayo!D75+[11]Junio!D75+[11]Julio!D75+[11]Agosto!D75+[11]Septiembre!D75+[11]Octubre!D75+[11]Noviembre!D75+[11]Diciembre!D75</f>
        <v>647.33333333333337</v>
      </c>
      <c r="E31" s="125">
        <f>+[11]Enero!E71+[11]Febrero!E75+[11]Marzo!E75+[11]Abril!E74+[11]Mayo!E75+[11]Junio!E75+[11]Julio!E75+[11]Agosto!E75+[11]Septiembre!E75+[11]Octubre!E75+[11]Noviembre!E75+[11]Diciembre!E75</f>
        <v>3681.6666666666665</v>
      </c>
      <c r="F31" s="125">
        <f>+[11]Enero!F71+[11]Febrero!F75+[11]Marzo!F75+[11]Abril!F74+[11]Mayo!F75+[11]Junio!F75+[11]Julio!F75+[11]Agosto!F75+[11]Septiembre!F75+[11]Octubre!F75+[11]Noviembre!F75+[11]Diciembre!F75</f>
        <v>4314</v>
      </c>
      <c r="G31" s="125">
        <f>+[11]Enero!G71+[11]Febrero!G75+[11]Marzo!G75+[11]Abril!G74+[11]Mayo!G75+[11]Junio!G75+[11]Julio!G75+[11]Agosto!G75+[11]Septiembre!G75+[11]Octubre!G75+[11]Noviembre!G75+[11]Diciembre!G75</f>
        <v>329</v>
      </c>
      <c r="H31" s="125">
        <f>+[11]Enero!H71+[11]Febrero!H75+[11]Marzo!H75+[11]Abril!H74+[11]Mayo!H75+[11]Junio!H75+[11]Julio!H75+[11]Agosto!H75+[11]Septiembre!H75+[11]Octubre!H75+[11]Noviembre!H75+[11]Diciembre!H75</f>
        <v>213.33333333333334</v>
      </c>
      <c r="I31" s="125">
        <f>+[11]Enero!I71+[11]Febrero!I75+[11]Marzo!I75+[11]Abril!I74+[11]Mayo!I75+[11]Junio!I75+[11]Julio!I75+[11]Agosto!I75+[11]Septiembre!I75+[11]Octubre!I75+[11]Noviembre!I75+[11]Diciembre!I75</f>
        <v>206</v>
      </c>
      <c r="J31" s="125">
        <f t="shared" si="0"/>
        <v>11261.666666666668</v>
      </c>
    </row>
    <row r="32" spans="1:10" ht="20.100000000000001" customHeight="1" x14ac:dyDescent="0.3">
      <c r="A32" s="124" t="s">
        <v>120</v>
      </c>
      <c r="B32" s="125">
        <f>+[11]Enero!B72+[11]Febrero!B76+[11]Marzo!B76+[11]Abril!B75+[11]Mayo!B76+[11]Junio!B76+[11]Julio!B76+[11]Agosto!B76+[11]Septiembre!B76+[11]Octubre!B76+[11]Noviembre!B76+[11]Diciembre!B76</f>
        <v>32.333333333333336</v>
      </c>
      <c r="C32" s="125">
        <f>+[11]Enero!C72+[11]Febrero!C76+[11]Marzo!C76+[11]Abril!C75+[11]Mayo!C76+[11]Junio!C76+[11]Julio!C76+[11]Agosto!C76+[11]Septiembre!C76+[11]Octubre!C76+[11]Noviembre!C76+[11]Diciembre!C76</f>
        <v>51</v>
      </c>
      <c r="D32" s="125">
        <f>+[11]Enero!D72+[11]Febrero!D76+[11]Marzo!D76+[11]Abril!D75+[11]Mayo!D76+[11]Junio!D76+[11]Julio!D76+[11]Agosto!D76+[11]Septiembre!D76+[11]Octubre!D76+[11]Noviembre!D76+[11]Diciembre!D76</f>
        <v>0</v>
      </c>
      <c r="E32" s="125">
        <f>+[11]Enero!E72+[11]Febrero!E76+[11]Marzo!E76+[11]Abril!E75+[11]Mayo!E76+[11]Junio!E76+[11]Julio!E76+[11]Agosto!E76+[11]Septiembre!E76+[11]Octubre!E76+[11]Noviembre!E76+[11]Diciembre!E76</f>
        <v>7748.666666666667</v>
      </c>
      <c r="F32" s="125">
        <f>+[11]Enero!F72+[11]Febrero!F76+[11]Marzo!F76+[11]Abril!F75+[11]Mayo!F76+[11]Junio!F76+[11]Julio!F76+[11]Agosto!F76+[11]Septiembre!F76+[11]Octubre!F76+[11]Noviembre!F76+[11]Diciembre!F76</f>
        <v>4623</v>
      </c>
      <c r="G32" s="125">
        <f>+[11]Enero!G72+[11]Febrero!G76+[11]Marzo!G76+[11]Abril!G75+[11]Mayo!G76+[11]Junio!G76+[11]Julio!G76+[11]Agosto!G76+[11]Septiembre!G76+[11]Octubre!G76+[11]Noviembre!G76+[11]Diciembre!G76</f>
        <v>221.33333333333331</v>
      </c>
      <c r="H32" s="125">
        <f>+[11]Enero!H72+[11]Febrero!H76+[11]Marzo!H76+[11]Abril!H75+[11]Mayo!H76+[11]Junio!H76+[11]Julio!H76+[11]Agosto!H76+[11]Septiembre!H76+[11]Octubre!H76+[11]Noviembre!H76+[11]Diciembre!H76</f>
        <v>35</v>
      </c>
      <c r="I32" s="125">
        <f>+[11]Enero!I72+[11]Febrero!I76+[11]Marzo!I76+[11]Abril!I75+[11]Mayo!I76+[11]Junio!I76+[11]Julio!I76+[11]Agosto!I76+[11]Septiembre!I76+[11]Octubre!I76+[11]Noviembre!I76+[11]Diciembre!I76</f>
        <v>253</v>
      </c>
      <c r="J32" s="125">
        <f t="shared" si="0"/>
        <v>12964.333333333334</v>
      </c>
    </row>
    <row r="33" spans="1:10" ht="20.100000000000001" customHeight="1" x14ac:dyDescent="0.3">
      <c r="A33" s="124" t="s">
        <v>121</v>
      </c>
      <c r="B33" s="125">
        <f>+[11]Enero!B73+[11]Febrero!B77+[11]Marzo!B77+[11]Abril!B76+[11]Mayo!B77+[11]Junio!B77+[11]Julio!B77+[11]Agosto!B77+[11]Septiembre!B77+[11]Octubre!B77+[11]Noviembre!B77+[11]Diciembre!B77</f>
        <v>423</v>
      </c>
      <c r="C33" s="125">
        <f>+[11]Enero!C73+[11]Febrero!C77+[11]Marzo!C77+[11]Abril!C76+[11]Mayo!C77+[11]Junio!C77+[11]Julio!C77+[11]Agosto!C77+[11]Septiembre!C77+[11]Octubre!C77+[11]Noviembre!C77+[11]Diciembre!C77</f>
        <v>0</v>
      </c>
      <c r="D33" s="125">
        <f>+[11]Enero!D73+[11]Febrero!D77+[11]Marzo!D77+[11]Abril!D76+[11]Mayo!D77+[11]Junio!D77+[11]Julio!D77+[11]Agosto!D77+[11]Septiembre!D77+[11]Octubre!D77+[11]Noviembre!D77+[11]Diciembre!D77</f>
        <v>2110</v>
      </c>
      <c r="E33" s="125">
        <f>+[11]Enero!E73+[11]Febrero!E77+[11]Marzo!E77+[11]Abril!E76+[11]Mayo!E77+[11]Junio!E77+[11]Julio!E77+[11]Agosto!E77+[11]Septiembre!E77+[11]Octubre!E77+[11]Noviembre!E77+[11]Diciembre!E77</f>
        <v>139006</v>
      </c>
      <c r="F33" s="125">
        <f>+[11]Enero!F73+[11]Febrero!F77+[11]Marzo!F77+[11]Abril!F76+[11]Mayo!F77+[11]Junio!F77+[11]Julio!F77+[11]Agosto!F77+[11]Septiembre!F77+[11]Octubre!F77+[11]Noviembre!F77+[11]Diciembre!F77</f>
        <v>6680</v>
      </c>
      <c r="G33" s="125">
        <f>+[11]Enero!G73+[11]Febrero!G77+[11]Marzo!G77+[11]Abril!G76+[11]Mayo!G77+[11]Junio!G77+[11]Julio!G77+[11]Agosto!G77+[11]Septiembre!G77+[11]Octubre!G77+[11]Noviembre!G77+[11]Diciembre!G77</f>
        <v>9404</v>
      </c>
      <c r="H33" s="125">
        <f>+[11]Enero!H73+[11]Febrero!H77+[11]Marzo!H77+[11]Abril!H76+[11]Mayo!H77+[11]Junio!H77+[11]Julio!H77+[11]Agosto!H77+[11]Septiembre!H77+[11]Octubre!H77+[11]Noviembre!H77+[11]Diciembre!H77</f>
        <v>2963</v>
      </c>
      <c r="I33" s="125">
        <f>+[11]Enero!I73+[11]Febrero!I77+[11]Marzo!I77+[11]Abril!I76+[11]Mayo!I77+[11]Junio!I77+[11]Julio!I77+[11]Agosto!I77+[11]Septiembre!I77+[11]Octubre!I77+[11]Noviembre!I77+[11]Diciembre!I77</f>
        <v>12</v>
      </c>
      <c r="J33" s="125">
        <f t="shared" si="0"/>
        <v>160598</v>
      </c>
    </row>
    <row r="34" spans="1:10" ht="20.100000000000001" customHeight="1" x14ac:dyDescent="0.3">
      <c r="A34" s="124" t="s">
        <v>122</v>
      </c>
      <c r="B34" s="125">
        <f>+[11]Enero!B74+[11]Febrero!B78+[11]Marzo!B78+[11]Abril!B77+[11]Mayo!B78+[11]Junio!B78+[11]Julio!B78+[11]Agosto!B78+[11]Septiembre!B78+[11]Octubre!B78+[11]Noviembre!B78+[11]Diciembre!B78</f>
        <v>975.33333333333326</v>
      </c>
      <c r="C34" s="125">
        <f>+[11]Enero!C74+[11]Febrero!C78+[11]Marzo!C78+[11]Abril!C77+[11]Mayo!C78+[11]Junio!C78+[11]Julio!C78+[11]Agosto!C78+[11]Septiembre!C78+[11]Octubre!C78+[11]Noviembre!C78+[11]Diciembre!C78</f>
        <v>418.33333333333337</v>
      </c>
      <c r="D34" s="125">
        <f>+[11]Enero!D74+[11]Febrero!D78+[11]Marzo!D78+[11]Abril!D77+[11]Mayo!D78+[11]Junio!D78+[11]Julio!D78+[11]Agosto!D78+[11]Septiembre!D78+[11]Octubre!D78+[11]Noviembre!D78+[11]Diciembre!D78</f>
        <v>742.66666666666663</v>
      </c>
      <c r="E34" s="125">
        <f>+[11]Enero!E74+[11]Febrero!E78+[11]Marzo!E78+[11]Abril!E77+[11]Mayo!E78+[11]Junio!E78+[11]Julio!E78+[11]Agosto!E78+[11]Septiembre!E78+[11]Octubre!E78+[11]Noviembre!E78+[11]Diciembre!E78</f>
        <v>6245.333333333333</v>
      </c>
      <c r="F34" s="125">
        <f>+[11]Enero!F74+[11]Febrero!F78+[11]Marzo!F78+[11]Abril!F77+[11]Mayo!F78+[11]Junio!F78+[11]Julio!F78+[11]Agosto!F78+[11]Septiembre!F78+[11]Octubre!F78+[11]Noviembre!F78+[11]Diciembre!F78</f>
        <v>8318.3333333333321</v>
      </c>
      <c r="G34" s="125">
        <f>+[11]Enero!G74+[11]Febrero!G78+[11]Marzo!G78+[11]Abril!G77+[11]Mayo!G78+[11]Junio!G78+[11]Julio!G78+[11]Agosto!G78+[11]Septiembre!G78+[11]Octubre!G78+[11]Noviembre!G78+[11]Diciembre!G78</f>
        <v>631.33333333333337</v>
      </c>
      <c r="H34" s="125">
        <f>+[11]Enero!H74+[11]Febrero!H78+[11]Marzo!H78+[11]Abril!H77+[11]Mayo!H78+[11]Junio!H78+[11]Julio!H78+[11]Agosto!H78+[11]Septiembre!H78+[11]Octubre!H78+[11]Noviembre!H78+[11]Diciembre!H78</f>
        <v>1418</v>
      </c>
      <c r="I34" s="125">
        <f>+[11]Enero!I74+[11]Febrero!I78+[11]Marzo!I78+[11]Abril!I77+[11]Mayo!I78+[11]Junio!I78+[11]Julio!I78+[11]Agosto!I78+[11]Septiembre!I78+[11]Octubre!I78+[11]Noviembre!I78+[11]Diciembre!I78</f>
        <v>104.33333333333333</v>
      </c>
      <c r="J34" s="125">
        <f t="shared" si="0"/>
        <v>18853.666666666664</v>
      </c>
    </row>
    <row r="35" spans="1:10" ht="20.100000000000001" customHeight="1" x14ac:dyDescent="0.3">
      <c r="A35" s="124" t="s">
        <v>123</v>
      </c>
      <c r="B35" s="125">
        <f>+[11]Enero!B75+[11]Febrero!B79+[11]Marzo!B79+[11]Abril!B78+[11]Mayo!B79+[11]Junio!B79+[11]Julio!B79+[11]Agosto!B79+[11]Septiembre!B79+[11]Octubre!B79+[11]Noviembre!B79+[11]Diciembre!B79</f>
        <v>0</v>
      </c>
      <c r="C35" s="125">
        <f>+[11]Enero!C75+[11]Febrero!C79+[11]Marzo!C79+[11]Abril!C78+[11]Mayo!C79+[11]Junio!C79+[11]Julio!C79+[11]Agosto!C79+[11]Septiembre!C79+[11]Octubre!C79+[11]Noviembre!C79+[11]Diciembre!C79</f>
        <v>0</v>
      </c>
      <c r="D35" s="125">
        <f>+[11]Enero!D75+[11]Febrero!D79+[11]Marzo!D79+[11]Abril!D78+[11]Mayo!D79+[11]Junio!D79+[11]Julio!D79+[11]Agosto!D79+[11]Septiembre!D79+[11]Octubre!D79+[11]Noviembre!D79+[11]Diciembre!D79</f>
        <v>0</v>
      </c>
      <c r="E35" s="125">
        <f>+[11]Enero!E75+[11]Febrero!E79+[11]Marzo!E79+[11]Abril!E78+[11]Mayo!E79+[11]Junio!E79+[11]Julio!E79+[11]Agosto!E79+[11]Septiembre!E79+[11]Octubre!E79+[11]Noviembre!E79+[11]Diciembre!E79</f>
        <v>0</v>
      </c>
      <c r="F35" s="125">
        <f>+[11]Enero!F75+[11]Febrero!F79+[11]Marzo!F79+[11]Abril!F78+[11]Mayo!F79+[11]Junio!F79+[11]Julio!F79+[11]Agosto!F79+[11]Septiembre!F79+[11]Octubre!F79+[11]Noviembre!F79+[11]Diciembre!F79</f>
        <v>0</v>
      </c>
      <c r="G35" s="125">
        <f>+[11]Enero!G75+[11]Febrero!G79+[11]Marzo!G79+[11]Abril!G78+[11]Mayo!G79+[11]Junio!G79+[11]Julio!G79+[11]Agosto!G79+[11]Septiembre!G79+[11]Octubre!G79+[11]Noviembre!G79+[11]Diciembre!G79</f>
        <v>0</v>
      </c>
      <c r="H35" s="125">
        <f>+[11]Enero!H75+[11]Febrero!H79+[11]Marzo!H79+[11]Abril!H78+[11]Mayo!H79+[11]Junio!H79+[11]Julio!H79+[11]Agosto!H79+[11]Septiembre!H79+[11]Octubre!H79+[11]Noviembre!H79+[11]Diciembre!H79</f>
        <v>0</v>
      </c>
      <c r="I35" s="125">
        <f>+[11]Enero!I75+[11]Febrero!I79+[11]Marzo!I79+[11]Abril!I78+[11]Mayo!I79+[11]Junio!I79+[11]Julio!I79+[11]Agosto!I79+[11]Septiembre!I79+[11]Octubre!I79+[11]Noviembre!I79+[11]Diciembre!I79</f>
        <v>0</v>
      </c>
      <c r="J35" s="125">
        <f t="shared" si="0"/>
        <v>0</v>
      </c>
    </row>
    <row r="36" spans="1:10" ht="20.100000000000001" customHeight="1" x14ac:dyDescent="0.3">
      <c r="A36" s="124" t="s">
        <v>124</v>
      </c>
      <c r="B36" s="125">
        <f>+[11]Enero!B76+[11]Febrero!B80+[11]Marzo!B80+[11]Abril!B79+[11]Mayo!B80+[11]Junio!B80+[11]Julio!B80+[11]Agosto!B80+[11]Septiembre!B80+[11]Octubre!B80+[11]Noviembre!B80+[11]Diciembre!B80</f>
        <v>2</v>
      </c>
      <c r="C36" s="125">
        <f>+[11]Enero!C76+[11]Febrero!C80+[11]Marzo!C80+[11]Abril!C79+[11]Mayo!C80+[11]Junio!C80+[11]Julio!C80+[11]Agosto!C80+[11]Septiembre!C80+[11]Octubre!C80+[11]Noviembre!C80+[11]Diciembre!C80</f>
        <v>11</v>
      </c>
      <c r="D36" s="125">
        <f>+[11]Enero!D76+[11]Febrero!D80+[11]Marzo!D80+[11]Abril!D79+[11]Mayo!D80+[11]Junio!D80+[11]Julio!D80+[11]Agosto!D80+[11]Septiembre!D80+[11]Octubre!D80+[11]Noviembre!D80+[11]Diciembre!D80</f>
        <v>15</v>
      </c>
      <c r="E36" s="125">
        <f>+[11]Enero!E76+[11]Febrero!E80+[11]Marzo!E80+[11]Abril!E79+[11]Mayo!E80+[11]Junio!E80+[11]Julio!E80+[11]Agosto!E80+[11]Septiembre!E80+[11]Octubre!E80+[11]Noviembre!E80+[11]Diciembre!E80</f>
        <v>38936.666666666664</v>
      </c>
      <c r="F36" s="125">
        <f>+[11]Enero!F76+[11]Febrero!F80+[11]Marzo!F80+[11]Abril!F79+[11]Mayo!F80+[11]Junio!F80+[11]Julio!F80+[11]Agosto!F80+[11]Septiembre!F80+[11]Octubre!F80+[11]Noviembre!F80+[11]Diciembre!F80</f>
        <v>11098</v>
      </c>
      <c r="G36" s="125">
        <f>+[11]Enero!G76+[11]Febrero!G80+[11]Marzo!G80+[11]Abril!G79+[11]Mayo!G80+[11]Junio!G80+[11]Julio!G80+[11]Agosto!G80+[11]Septiembre!G80+[11]Octubre!G80+[11]Noviembre!G80+[11]Diciembre!G80</f>
        <v>1798.3333333333333</v>
      </c>
      <c r="H36" s="125">
        <f>+[11]Enero!H76+[11]Febrero!H80+[11]Marzo!H80+[11]Abril!H79+[11]Mayo!H80+[11]Junio!H80+[11]Julio!H80+[11]Agosto!H80+[11]Septiembre!H80+[11]Octubre!H80+[11]Noviembre!H80+[11]Diciembre!H80</f>
        <v>3.6666666666666665</v>
      </c>
      <c r="I36" s="125">
        <f>+[11]Enero!I76+[11]Febrero!I80+[11]Marzo!I80+[11]Abril!I79+[11]Mayo!I80+[11]Junio!I80+[11]Julio!I80+[11]Agosto!I80+[11]Septiembre!I80+[11]Octubre!I80+[11]Noviembre!I80+[11]Diciembre!I80</f>
        <v>105</v>
      </c>
      <c r="J36" s="125">
        <f t="shared" si="0"/>
        <v>51969.666666666664</v>
      </c>
    </row>
    <row r="37" spans="1:10" ht="20.100000000000001" customHeight="1" x14ac:dyDescent="0.3">
      <c r="A37" s="124" t="s">
        <v>125</v>
      </c>
      <c r="B37" s="125">
        <f>+[11]Enero!B77+[11]Febrero!B81+[11]Marzo!B81+[11]Abril!B80+[11]Mayo!B81+[11]Junio!B81+[11]Julio!B81+[11]Agosto!B81+[11]Septiembre!B81+[11]Octubre!B81+[11]Noviembre!B81+[11]Diciembre!B81</f>
        <v>197344.66666666666</v>
      </c>
      <c r="C37" s="125">
        <f>+[11]Enero!C77+[11]Febrero!C81+[11]Marzo!C81+[11]Abril!C80+[11]Mayo!C81+[11]Junio!C81+[11]Julio!C81+[11]Agosto!C81+[11]Septiembre!C81+[11]Octubre!C81+[11]Noviembre!C81+[11]Diciembre!C81</f>
        <v>9695</v>
      </c>
      <c r="D37" s="125">
        <f>+[11]Enero!D77+[11]Febrero!D81+[11]Marzo!D81+[11]Abril!D80+[11]Mayo!D81+[11]Junio!D81+[11]Julio!D81+[11]Agosto!D81+[11]Septiembre!D81+[11]Octubre!D81+[11]Noviembre!D81+[11]Diciembre!D81</f>
        <v>16735.333333333336</v>
      </c>
      <c r="E37" s="125">
        <f>+[11]Enero!E77+[11]Febrero!E81+[11]Marzo!E81+[11]Abril!E80+[11]Mayo!E81+[11]Junio!E81+[11]Julio!E81+[11]Agosto!E81+[11]Septiembre!E81+[11]Octubre!E81+[11]Noviembre!E81+[11]Diciembre!E81</f>
        <v>41604.333333333336</v>
      </c>
      <c r="F37" s="125">
        <f>+[11]Enero!F77+[11]Febrero!F81+[11]Marzo!F81+[11]Abril!F80+[11]Mayo!F81+[11]Junio!F81+[11]Julio!F81+[11]Agosto!F81+[11]Septiembre!F81+[11]Octubre!F81+[11]Noviembre!F81+[11]Diciembre!F81</f>
        <v>96421</v>
      </c>
      <c r="G37" s="125">
        <f>+[11]Enero!G77+[11]Febrero!G81+[11]Marzo!G81+[11]Abril!G80+[11]Mayo!G81+[11]Junio!G81+[11]Julio!G81+[11]Agosto!G81+[11]Septiembre!G81+[11]Octubre!G81+[11]Noviembre!G81+[11]Diciembre!G81</f>
        <v>96684.333333333328</v>
      </c>
      <c r="H37" s="125">
        <f>+[11]Enero!H77+[11]Febrero!H81+[11]Marzo!H81+[11]Abril!H80+[11]Mayo!H81+[11]Junio!H81+[11]Julio!H81+[11]Agosto!H81+[11]Septiembre!H81+[11]Octubre!H81+[11]Noviembre!H81+[11]Diciembre!H81</f>
        <v>38288</v>
      </c>
      <c r="I37" s="125">
        <f>+[11]Enero!I77+[11]Febrero!I81+[11]Marzo!I81+[11]Abril!I80+[11]Mayo!I81+[11]Junio!I81+[11]Julio!I81+[11]Agosto!I81+[11]Septiembre!I81+[11]Octubre!I81+[11]Noviembre!I81+[11]Diciembre!I81</f>
        <v>11164</v>
      </c>
      <c r="J37" s="125">
        <f t="shared" si="0"/>
        <v>507936.66666666663</v>
      </c>
    </row>
    <row r="38" spans="1:10" ht="20.100000000000001" customHeight="1" x14ac:dyDescent="0.3">
      <c r="A38" s="124" t="s">
        <v>126</v>
      </c>
      <c r="B38" s="125">
        <f>+[11]Enero!B78+[11]Febrero!B82+[11]Marzo!B82+[11]Abril!B81+[11]Mayo!B82+[11]Junio!B82+[11]Julio!B82+[11]Agosto!B82+[11]Septiembre!B82+[11]Octubre!B82+[11]Noviembre!B82+[11]Diciembre!B82</f>
        <v>4363</v>
      </c>
      <c r="C38" s="125">
        <f>+[11]Enero!C78+[11]Febrero!C82+[11]Marzo!C82+[11]Abril!C81+[11]Mayo!C82+[11]Junio!C82+[11]Julio!C82+[11]Agosto!C82+[11]Septiembre!C82+[11]Octubre!C82+[11]Noviembre!C82+[11]Diciembre!C82</f>
        <v>33578</v>
      </c>
      <c r="D38" s="125">
        <f>+[11]Enero!D78+[11]Febrero!D82+[11]Marzo!D82+[11]Abril!D81+[11]Mayo!D82+[11]Junio!D82+[11]Julio!D82+[11]Agosto!D82+[11]Septiembre!D82+[11]Octubre!D82+[11]Noviembre!D82+[11]Diciembre!D82</f>
        <v>518</v>
      </c>
      <c r="E38" s="125">
        <f>+[11]Enero!E78+[11]Febrero!E82+[11]Marzo!E82+[11]Abril!E81+[11]Mayo!E82+[11]Junio!E82+[11]Julio!E82+[11]Agosto!E82+[11]Septiembre!E82+[11]Octubre!E82+[11]Noviembre!E82+[11]Diciembre!E82</f>
        <v>12334</v>
      </c>
      <c r="F38" s="125">
        <f>+[11]Enero!F78+[11]Febrero!F82+[11]Marzo!F82+[11]Abril!F81+[11]Mayo!F82+[11]Junio!F82+[11]Julio!F82+[11]Agosto!F82+[11]Septiembre!F82+[11]Octubre!F82+[11]Noviembre!F82+[11]Diciembre!F82</f>
        <v>48581</v>
      </c>
      <c r="G38" s="125">
        <f>+[11]Enero!G78+[11]Febrero!G82+[11]Marzo!G82+[11]Abril!G81+[11]Mayo!G82+[11]Junio!G82+[11]Julio!G82+[11]Agosto!G82+[11]Septiembre!G82+[11]Octubre!G82+[11]Noviembre!G82+[11]Diciembre!G82</f>
        <v>6513</v>
      </c>
      <c r="H38" s="125">
        <f>+[11]Enero!H78+[11]Febrero!H82+[11]Marzo!H82+[11]Abril!H81+[11]Mayo!H82+[11]Junio!H82+[11]Julio!H82+[11]Agosto!H82+[11]Septiembre!H82+[11]Octubre!H82+[11]Noviembre!H82+[11]Diciembre!H82</f>
        <v>181</v>
      </c>
      <c r="I38" s="125">
        <f>+[11]Enero!I78+[11]Febrero!I82+[11]Marzo!I82+[11]Abril!I81+[11]Mayo!I82+[11]Junio!I82+[11]Julio!I82+[11]Agosto!I82+[11]Septiembre!I82+[11]Octubre!I82+[11]Noviembre!I82+[11]Diciembre!I82</f>
        <v>49453</v>
      </c>
      <c r="J38" s="125">
        <f t="shared" si="0"/>
        <v>155521</v>
      </c>
    </row>
    <row r="39" spans="1:10" ht="20.100000000000001" customHeight="1" x14ac:dyDescent="0.3">
      <c r="A39" s="124" t="s">
        <v>127</v>
      </c>
      <c r="B39" s="125">
        <f>+[11]Enero!B79+[11]Febrero!B83+[11]Marzo!B83+[11]Abril!B82+[11]Mayo!B83+[11]Junio!B83+[11]Julio!B83+[11]Agosto!B83+[11]Septiembre!B83+[11]Octubre!B83+[11]Noviembre!B83+[11]Diciembre!B83</f>
        <v>2161</v>
      </c>
      <c r="C39" s="125">
        <f>+[11]Enero!C79+[11]Febrero!C83+[11]Marzo!C83+[11]Abril!C82+[11]Mayo!C83+[11]Junio!C83+[11]Julio!C83+[11]Agosto!C83+[11]Septiembre!C83+[11]Octubre!C83+[11]Noviembre!C83+[11]Diciembre!C83</f>
        <v>14052</v>
      </c>
      <c r="D39" s="125">
        <f>+[11]Enero!D79+[11]Febrero!D83+[11]Marzo!D83+[11]Abril!D82+[11]Mayo!D83+[11]Junio!D83+[11]Julio!D83+[11]Agosto!D83+[11]Septiembre!D83+[11]Octubre!D83+[11]Noviembre!D83+[11]Diciembre!D83</f>
        <v>55716</v>
      </c>
      <c r="E39" s="125">
        <f>+[11]Enero!E79+[11]Febrero!E83+[11]Marzo!E83+[11]Abril!E82+[11]Mayo!E83+[11]Junio!E83+[11]Julio!E83+[11]Agosto!E83+[11]Septiembre!E83+[11]Octubre!E83+[11]Noviembre!E83+[11]Diciembre!E83</f>
        <v>21633</v>
      </c>
      <c r="F39" s="125">
        <f>+[11]Enero!F79+[11]Febrero!F83+[11]Marzo!F83+[11]Abril!F82+[11]Mayo!F83+[11]Junio!F83+[11]Julio!F83+[11]Agosto!F83+[11]Septiembre!F83+[11]Octubre!F83+[11]Noviembre!F83+[11]Diciembre!F83</f>
        <v>4935</v>
      </c>
      <c r="G39" s="125">
        <f>+[11]Enero!G79+[11]Febrero!G83+[11]Marzo!G83+[11]Abril!G82+[11]Mayo!G83+[11]Junio!G83+[11]Julio!G83+[11]Agosto!G83+[11]Septiembre!G83+[11]Octubre!G83+[11]Noviembre!G83+[11]Diciembre!G83</f>
        <v>11065</v>
      </c>
      <c r="H39" s="125">
        <f>+[11]Enero!H79+[11]Febrero!H83+[11]Marzo!H83+[11]Abril!H82+[11]Mayo!H83+[11]Junio!H83+[11]Julio!H83+[11]Agosto!H83+[11]Septiembre!H83+[11]Octubre!H83+[11]Noviembre!H83+[11]Diciembre!H83</f>
        <v>1803</v>
      </c>
      <c r="I39" s="125">
        <f>+[11]Enero!I79+[11]Febrero!I83+[11]Marzo!I83+[11]Abril!I82+[11]Mayo!I83+[11]Junio!I83+[11]Julio!I83+[11]Agosto!I83+[11]Septiembre!I83+[11]Octubre!I83+[11]Noviembre!I83+[11]Diciembre!I83</f>
        <v>7285</v>
      </c>
      <c r="J39" s="125">
        <f t="shared" si="0"/>
        <v>118650</v>
      </c>
    </row>
    <row r="40" spans="1:10" ht="20.100000000000001" customHeight="1" x14ac:dyDescent="0.3">
      <c r="A40" s="124" t="s">
        <v>128</v>
      </c>
      <c r="B40" s="125">
        <f>+[11]Enero!B80+[11]Febrero!B84+[11]Marzo!B84+[11]Abril!B83+[11]Mayo!B84+[11]Junio!B84+[11]Julio!B84+[11]Agosto!B84+[11]Septiembre!B84+[11]Octubre!B84+[11]Noviembre!B84+[11]Diciembre!B84</f>
        <v>385.66666666666669</v>
      </c>
      <c r="C40" s="125">
        <f>+[11]Enero!C80+[11]Febrero!C84+[11]Marzo!C84+[11]Abril!C83+[11]Mayo!C84+[11]Junio!C84+[11]Julio!C84+[11]Agosto!C84+[11]Septiembre!C84+[11]Octubre!C84+[11]Noviembre!C84+[11]Diciembre!C84</f>
        <v>5</v>
      </c>
      <c r="D40" s="125">
        <f>+[11]Enero!D80+[11]Febrero!D84+[11]Marzo!D84+[11]Abril!D83+[11]Mayo!D84+[11]Junio!D84+[11]Julio!D84+[11]Agosto!D84+[11]Septiembre!D84+[11]Octubre!D84+[11]Noviembre!D84+[11]Diciembre!D84</f>
        <v>3252</v>
      </c>
      <c r="E40" s="125">
        <f>+[11]Enero!E80+[11]Febrero!E84+[11]Marzo!E84+[11]Abril!E83+[11]Mayo!E84+[11]Junio!E84+[11]Julio!E84+[11]Agosto!E84+[11]Septiembre!E84+[11]Octubre!E84+[11]Noviembre!E84+[11]Diciembre!E84</f>
        <v>0</v>
      </c>
      <c r="F40" s="125">
        <f>+[11]Enero!F80+[11]Febrero!F84+[11]Marzo!F84+[11]Abril!F83+[11]Mayo!F84+[11]Junio!F84+[11]Julio!F84+[11]Agosto!F84+[11]Septiembre!F84+[11]Octubre!F84+[11]Noviembre!F84+[11]Diciembre!F84</f>
        <v>254</v>
      </c>
      <c r="G40" s="125">
        <f>+[11]Enero!G80+[11]Febrero!G84+[11]Marzo!G84+[11]Abril!G83+[11]Mayo!G84+[11]Junio!G84+[11]Julio!G84+[11]Agosto!G84+[11]Septiembre!G84+[11]Octubre!G84+[11]Noviembre!G84+[11]Diciembre!G84</f>
        <v>5663.666666666667</v>
      </c>
      <c r="H40" s="125">
        <f>+[11]Enero!H80+[11]Febrero!H84+[11]Marzo!H84+[11]Abril!H83+[11]Mayo!H84+[11]Junio!H84+[11]Julio!H84+[11]Agosto!H84+[11]Septiembre!H84+[11]Octubre!H84+[11]Noviembre!H84+[11]Diciembre!H84</f>
        <v>1603</v>
      </c>
      <c r="I40" s="125">
        <f>+[11]Enero!I80+[11]Febrero!I84+[11]Marzo!I84+[11]Abril!I83+[11]Mayo!I84+[11]Junio!I84+[11]Julio!I84+[11]Agosto!I84+[11]Septiembre!I84+[11]Octubre!I84+[11]Noviembre!I84+[11]Diciembre!I84</f>
        <v>2023.6666666666667</v>
      </c>
      <c r="J40" s="125">
        <f t="shared" si="0"/>
        <v>13187</v>
      </c>
    </row>
    <row r="41" spans="1:10" ht="20.100000000000001" customHeight="1" x14ac:dyDescent="0.3">
      <c r="A41" s="124" t="s">
        <v>129</v>
      </c>
      <c r="B41" s="125">
        <f>+[11]Enero!B81+[11]Febrero!B85+[11]Marzo!B85+[11]Abril!B84+[11]Mayo!B85+[11]Junio!B85+[11]Julio!B85+[11]Agosto!B85+[11]Septiembre!B85+[11]Octubre!B85+[11]Noviembre!B85+[11]Diciembre!B85</f>
        <v>32115.333333333336</v>
      </c>
      <c r="C41" s="125">
        <f>+[11]Enero!C81+[11]Febrero!C85+[11]Marzo!C85+[11]Abril!C84+[11]Mayo!C85+[11]Junio!C85+[11]Julio!C85+[11]Agosto!C85+[11]Septiembre!C85+[11]Octubre!C85+[11]Noviembre!C85+[11]Diciembre!C85</f>
        <v>47229.333333333336</v>
      </c>
      <c r="D41" s="125">
        <f>+[11]Enero!D81+[11]Febrero!D85+[11]Marzo!D85+[11]Abril!D84+[11]Mayo!D85+[11]Junio!D85+[11]Julio!D85+[11]Agosto!D85+[11]Septiembre!D85+[11]Octubre!D85+[11]Noviembre!D85+[11]Diciembre!D85</f>
        <v>1239.3333333333333</v>
      </c>
      <c r="E41" s="125">
        <f>+[11]Enero!E81+[11]Febrero!E85+[11]Marzo!E85+[11]Abril!E84+[11]Mayo!E85+[11]Junio!E85+[11]Julio!E85+[11]Agosto!E85+[11]Septiembre!E85+[11]Octubre!E85+[11]Noviembre!E85+[11]Diciembre!E85</f>
        <v>18970.666666666664</v>
      </c>
      <c r="F41" s="125">
        <f>+[11]Enero!F81+[11]Febrero!F85+[11]Marzo!F85+[11]Abril!F84+[11]Mayo!F85+[11]Junio!F85+[11]Julio!F85+[11]Agosto!F85+[11]Septiembre!F85+[11]Octubre!F85+[11]Noviembre!F85+[11]Diciembre!F85</f>
        <v>171750.33333333334</v>
      </c>
      <c r="G41" s="125">
        <f>+[11]Enero!G81+[11]Febrero!G85+[11]Marzo!G85+[11]Abril!G84+[11]Mayo!G85+[11]Junio!G85+[11]Julio!G85+[11]Agosto!G85+[11]Septiembre!G85+[11]Octubre!G85+[11]Noviembre!G85+[11]Diciembre!G85</f>
        <v>11814.666666666666</v>
      </c>
      <c r="H41" s="125">
        <f>+[11]Enero!H81+[11]Febrero!H85+[11]Marzo!H85+[11]Abril!H84+[11]Mayo!H85+[11]Junio!H85+[11]Julio!H85+[11]Agosto!H85+[11]Septiembre!H85+[11]Octubre!H85+[11]Noviembre!H85+[11]Diciembre!H85</f>
        <v>202.66666666666666</v>
      </c>
      <c r="I41" s="125">
        <f>+[11]Enero!I81+[11]Febrero!I85+[11]Marzo!I85+[11]Abril!I84+[11]Mayo!I85+[11]Junio!I85+[11]Julio!I85+[11]Agosto!I85+[11]Septiembre!I85+[11]Octubre!I85+[11]Noviembre!I85+[11]Diciembre!I85</f>
        <v>121676</v>
      </c>
      <c r="J41" s="125">
        <f t="shared" si="0"/>
        <v>404998.33333333337</v>
      </c>
    </row>
    <row r="42" spans="1:10" ht="20.100000000000001" customHeight="1" x14ac:dyDescent="0.3">
      <c r="A42" s="124" t="s">
        <v>130</v>
      </c>
      <c r="B42" s="125">
        <f>+[11]Enero!B82+[11]Febrero!B86+[11]Marzo!B86+[11]Abril!B85+[11]Mayo!B86+[11]Junio!B86+[11]Julio!B86+[11]Agosto!B86+[11]Septiembre!B86+[11]Octubre!B86+[11]Noviembre!B86+[11]Diciembre!B86</f>
        <v>3424.6666666666665</v>
      </c>
      <c r="C42" s="125">
        <f>+[11]Enero!C82+[11]Febrero!C86+[11]Marzo!C86+[11]Abril!C85+[11]Mayo!C86+[11]Junio!C86+[11]Julio!C86+[11]Agosto!C86+[11]Septiembre!C86+[11]Octubre!C86+[11]Noviembre!C86+[11]Diciembre!C86</f>
        <v>126133</v>
      </c>
      <c r="D42" s="125">
        <f>+[11]Enero!D82+[11]Febrero!D86+[11]Marzo!D86+[11]Abril!D85+[11]Mayo!D86+[11]Junio!D86+[11]Julio!D86+[11]Agosto!D86+[11]Septiembre!D86+[11]Octubre!D86+[11]Noviembre!D86+[11]Diciembre!D86</f>
        <v>84</v>
      </c>
      <c r="E42" s="125">
        <f>+[11]Enero!E82+[11]Febrero!E86+[11]Marzo!E86+[11]Abril!E85+[11]Mayo!E86+[11]Junio!E86+[11]Julio!E86+[11]Agosto!E86+[11]Septiembre!E86+[11]Octubre!E86+[11]Noviembre!E86+[11]Diciembre!E86</f>
        <v>388</v>
      </c>
      <c r="F42" s="125">
        <f>+[11]Enero!F82+[11]Febrero!F86+[11]Marzo!F86+[11]Abril!F85+[11]Mayo!F86+[11]Junio!F86+[11]Julio!F86+[11]Agosto!F86+[11]Septiembre!F86+[11]Octubre!F86+[11]Noviembre!F86+[11]Diciembre!F86</f>
        <v>19202.333333333332</v>
      </c>
      <c r="G42" s="125">
        <f>+[11]Enero!G82+[11]Febrero!G86+[11]Marzo!G86+[11]Abril!G85+[11]Mayo!G86+[11]Junio!G86+[11]Julio!G86+[11]Agosto!G86+[11]Septiembre!G86+[11]Octubre!G86+[11]Noviembre!G86+[11]Diciembre!G86</f>
        <v>0</v>
      </c>
      <c r="H42" s="125">
        <f>+[11]Enero!H82+[11]Febrero!H86+[11]Marzo!H86+[11]Abril!H85+[11]Mayo!H86+[11]Junio!H86+[11]Julio!H86+[11]Agosto!H86+[11]Septiembre!H86+[11]Octubre!H86+[11]Noviembre!H86+[11]Diciembre!H86</f>
        <v>0</v>
      </c>
      <c r="I42" s="125">
        <f>+[11]Enero!I82+[11]Febrero!I86+[11]Marzo!I86+[11]Abril!I85+[11]Mayo!I86+[11]Junio!I86+[11]Julio!I86+[11]Agosto!I86+[11]Septiembre!I86+[11]Octubre!I86+[11]Noviembre!I86+[11]Diciembre!I86</f>
        <v>308.33333333333331</v>
      </c>
      <c r="J42" s="125">
        <f t="shared" si="0"/>
        <v>149540.33333333334</v>
      </c>
    </row>
    <row r="43" spans="1:10" ht="20.100000000000001" customHeight="1" x14ac:dyDescent="0.3">
      <c r="A43" s="124" t="s">
        <v>131</v>
      </c>
      <c r="B43" s="125">
        <f>+[11]Enero!B83+[11]Febrero!B87+[11]Marzo!B87+[11]Abril!B86+[11]Mayo!B87+[11]Junio!B87+[11]Julio!B87+[11]Agosto!B87+[11]Septiembre!B87+[11]Octubre!B87+[11]Noviembre!B87+[11]Diciembre!B87</f>
        <v>2183</v>
      </c>
      <c r="C43" s="125">
        <f>+[11]Enero!C83+[11]Febrero!C87+[11]Marzo!C87+[11]Abril!C86+[11]Mayo!C87+[11]Junio!C87+[11]Julio!C87+[11]Agosto!C87+[11]Septiembre!C87+[11]Octubre!C87+[11]Noviembre!C87+[11]Diciembre!C87</f>
        <v>1277</v>
      </c>
      <c r="D43" s="125">
        <f>+[11]Enero!D83+[11]Febrero!D87+[11]Marzo!D87+[11]Abril!D86+[11]Mayo!D87+[11]Junio!D87+[11]Julio!D87+[11]Agosto!D87+[11]Septiembre!D87+[11]Octubre!D87+[11]Noviembre!D87+[11]Diciembre!D87</f>
        <v>0</v>
      </c>
      <c r="E43" s="125">
        <f>+[11]Enero!E83+[11]Febrero!E87+[11]Marzo!E87+[11]Abril!E86+[11]Mayo!E87+[11]Junio!E87+[11]Julio!E87+[11]Agosto!E87+[11]Septiembre!E87+[11]Octubre!E87+[11]Noviembre!E87+[11]Diciembre!E87</f>
        <v>662.66666666666663</v>
      </c>
      <c r="F43" s="125">
        <f>+[11]Enero!F83+[11]Febrero!F87+[11]Marzo!F87+[11]Abril!F86+[11]Mayo!F87+[11]Junio!F87+[11]Julio!F87+[11]Agosto!F87+[11]Septiembre!F87+[11]Octubre!F87+[11]Noviembre!F87+[11]Diciembre!F87</f>
        <v>6053</v>
      </c>
      <c r="G43" s="125">
        <f>+[11]Enero!G83+[11]Febrero!G87+[11]Marzo!G87+[11]Abril!G86+[11]Mayo!G87+[11]Junio!G87+[11]Julio!G87+[11]Agosto!G87+[11]Septiembre!G87+[11]Octubre!G87+[11]Noviembre!G87+[11]Diciembre!G87</f>
        <v>12698.666666666666</v>
      </c>
      <c r="H43" s="125">
        <f>+[11]Enero!H83+[11]Febrero!H87+[11]Marzo!H87+[11]Abril!H86+[11]Mayo!H87+[11]Junio!H87+[11]Julio!H87+[11]Agosto!H87+[11]Septiembre!H87+[11]Octubre!H87+[11]Noviembre!H87+[11]Diciembre!H87</f>
        <v>3</v>
      </c>
      <c r="I43" s="125">
        <f>+[11]Enero!I83+[11]Febrero!I87+[11]Marzo!I87+[11]Abril!I86+[11]Mayo!I87+[11]Junio!I87+[11]Julio!I87+[11]Agosto!I87+[11]Septiembre!I87+[11]Octubre!I87+[11]Noviembre!I87+[11]Diciembre!I87</f>
        <v>4974.3333333333339</v>
      </c>
      <c r="J43" s="125">
        <f t="shared" si="0"/>
        <v>27851.666666666672</v>
      </c>
    </row>
    <row r="44" spans="1:10" ht="20.100000000000001" customHeight="1" x14ac:dyDescent="0.3">
      <c r="A44" s="124" t="s">
        <v>132</v>
      </c>
      <c r="B44" s="125">
        <f>(+[11]Enero!B84+[11]Febrero!B88+[11]Marzo!B88+[11]Abril!B87+[11]Mayo!B88+[11]Junio!B88+[11]Julio!B88+[11]Agosto!B88+[11]Septiembre!B88+[11]Octubre!B88+[11]Noviembre!B88+[11]Diciembre!B88)/12</f>
        <v>25614</v>
      </c>
      <c r="C44" s="125">
        <f>(+[11]Enero!C84+[11]Febrero!C88+[11]Marzo!C88+[11]Abril!C87+[11]Mayo!C88+[11]Junio!C88+[11]Julio!C88+[11]Agosto!C88+[11]Septiembre!C88+[11]Octubre!C88+[11]Noviembre!C88+[11]Diciembre!C88)/12</f>
        <v>11008.083333333334</v>
      </c>
      <c r="D44" s="125">
        <f>(+[11]Enero!D84+[11]Febrero!D88+[11]Marzo!D88+[11]Abril!D87+[11]Mayo!D88+[11]Junio!D88+[11]Julio!D88+[11]Agosto!D88+[11]Septiembre!D88+[11]Octubre!D88+[11]Noviembre!D88+[11]Diciembre!D88)/12</f>
        <v>201263.91666666666</v>
      </c>
      <c r="E44" s="125">
        <f>(+[11]Enero!E84+[11]Febrero!E88+[11]Marzo!E88+[11]Abril!E87+[11]Mayo!E88+[11]Junio!E88+[11]Julio!E88+[11]Agosto!E88+[11]Septiembre!E88+[11]Octubre!E88+[11]Noviembre!E88+[11]Diciembre!E88)/12</f>
        <v>4810.5</v>
      </c>
      <c r="F44" s="125">
        <f>(+[11]Enero!F84+[11]Febrero!F88+[11]Marzo!F88+[11]Abril!F87+[11]Mayo!F88+[11]Junio!F88+[11]Julio!F88+[11]Agosto!F88+[11]Septiembre!F88+[11]Octubre!F88+[11]Noviembre!F88+[11]Diciembre!F88)/12</f>
        <v>10055.666666666666</v>
      </c>
      <c r="G44" s="125">
        <f>(+[11]Enero!G84+[11]Febrero!G88+[11]Marzo!G88+[11]Abril!G87+[11]Mayo!G88+[11]Junio!G88+[11]Julio!G88+[11]Agosto!G88+[11]Septiembre!G88+[11]Octubre!G88+[11]Noviembre!G88+[11]Diciembre!G88)/12</f>
        <v>70286.083333333328</v>
      </c>
      <c r="H44" s="125">
        <f>(+[11]Enero!H84+[11]Febrero!H88+[11]Marzo!H88+[11]Abril!H87+[11]Mayo!H88+[11]Junio!H88+[11]Julio!H88+[11]Agosto!H88+[11]Septiembre!H88+[11]Octubre!H88+[11]Noviembre!H88+[11]Diciembre!H88)/12</f>
        <v>23193.333333333332</v>
      </c>
      <c r="I44" s="125">
        <f>(+[11]Enero!I84+[11]Febrero!I88+[11]Marzo!I88+[11]Abril!I87+[11]Mayo!I88+[11]Junio!I88+[11]Julio!I88+[11]Agosto!I88+[11]Septiembre!I88+[11]Octubre!I88+[11]Noviembre!I88+[11]Diciembre!I88)/12</f>
        <v>714.97222222222229</v>
      </c>
      <c r="J44" s="125">
        <f t="shared" si="0"/>
        <v>346946.55555555556</v>
      </c>
    </row>
    <row r="45" spans="1:10" ht="17.25" x14ac:dyDescent="0.3">
      <c r="A45" s="124" t="s">
        <v>133</v>
      </c>
      <c r="B45" s="125">
        <f>(+[11]Enero!B85+[11]Febrero!B89+[11]Marzo!B89+[11]Abril!B88+[11]Mayo!B89+[11]Junio!B89+[11]Julio!B89+[11]Agosto!B89+[11]Septiembre!B89+[11]Octubre!B89+[11]Noviembre!B89+[11]Diciembre!B89)/12</f>
        <v>155863.36111111109</v>
      </c>
      <c r="C45" s="125">
        <f>(+[11]Enero!C85+[11]Febrero!C89+[11]Marzo!C89+[11]Abril!C88+[11]Mayo!C89+[11]Junio!C89+[11]Julio!C89+[11]Agosto!C89+[11]Septiembre!C89+[11]Octubre!C89+[11]Noviembre!C89+[11]Diciembre!C89)/12</f>
        <v>159980.33333333334</v>
      </c>
      <c r="D45" s="125">
        <f>(+[11]Enero!D85+[11]Febrero!D89+[11]Marzo!D89+[11]Abril!D88+[11]Mayo!D89+[11]Junio!D89+[11]Julio!D89+[11]Agosto!D89+[11]Septiembre!D89+[11]Octubre!D89+[11]Noviembre!D89+[11]Diciembre!D89)/12</f>
        <v>18485.916666666668</v>
      </c>
      <c r="E45" s="125">
        <f>(+[11]Enero!E85+[11]Febrero!E89+[11]Marzo!E89+[11]Abril!E88+[11]Mayo!E89+[11]Junio!E89+[11]Julio!E89+[11]Agosto!E89+[11]Septiembre!E89+[11]Octubre!E89+[11]Noviembre!E89+[11]Diciembre!E89)/12</f>
        <v>212997.25</v>
      </c>
      <c r="F45" s="125">
        <f>(+[11]Enero!F85+[11]Febrero!F89+[11]Marzo!F89+[11]Abril!F88+[11]Mayo!F89+[11]Junio!F89+[11]Julio!F89+[11]Agosto!F89+[11]Septiembre!F89+[11]Octubre!F89+[11]Noviembre!F89+[11]Diciembre!F89)/12</f>
        <v>24547</v>
      </c>
      <c r="G45" s="125">
        <f>(+[11]Enero!G85+[11]Febrero!G89+[11]Marzo!G89+[11]Abril!G88+[11]Mayo!G89+[11]Junio!G89+[11]Julio!G89+[11]Agosto!G89+[11]Septiembre!G89+[11]Octubre!G89+[11]Noviembre!G89+[11]Diciembre!G89)/12</f>
        <v>105884.5</v>
      </c>
      <c r="H45" s="125">
        <f>(+[11]Enero!H85+[11]Febrero!H89+[11]Marzo!H89+[11]Abril!H88+[11]Mayo!H89+[11]Junio!H89+[11]Julio!H89+[11]Agosto!H89+[11]Septiembre!H89+[11]Octubre!H89+[11]Noviembre!H89+[11]Diciembre!H89)/12</f>
        <v>23448.472222222219</v>
      </c>
      <c r="I45" s="125">
        <f>(+[11]Enero!I85+[11]Febrero!I89+[11]Marzo!I89+[11]Abril!I88+[11]Mayo!I89+[11]Junio!I89+[11]Julio!I89+[11]Agosto!I89+[11]Septiembre!I89+[11]Octubre!I89+[11]Noviembre!I89+[11]Diciembre!I89)/12</f>
        <v>2920.9166666666665</v>
      </c>
      <c r="J45" s="125">
        <f t="shared" si="0"/>
        <v>704127.75</v>
      </c>
    </row>
    <row r="46" spans="1:10" ht="17.25" x14ac:dyDescent="0.3">
      <c r="A46" s="127" t="s">
        <v>11</v>
      </c>
      <c r="B46" s="128">
        <f t="shared" ref="B46:I46" si="1">SUM(B12:B45)</f>
        <v>619380.49747474748</v>
      </c>
      <c r="C46" s="128">
        <f t="shared" si="1"/>
        <v>2324979.4621212129</v>
      </c>
      <c r="D46" s="128">
        <f t="shared" si="1"/>
        <v>1285359.3484848484</v>
      </c>
      <c r="E46" s="128">
        <f t="shared" si="1"/>
        <v>1204523.7803030303</v>
      </c>
      <c r="F46" s="128">
        <f t="shared" si="1"/>
        <v>826158.16666666663</v>
      </c>
      <c r="G46" s="128">
        <f t="shared" si="1"/>
        <v>711580.93181818177</v>
      </c>
      <c r="H46" s="128">
        <f t="shared" si="1"/>
        <v>1074336.7904040404</v>
      </c>
      <c r="I46" s="128">
        <f t="shared" si="1"/>
        <v>493133.54040404042</v>
      </c>
      <c r="J46" s="128">
        <f>SUM(J12:J45)</f>
        <v>8539452.5176767688</v>
      </c>
    </row>
    <row r="47" spans="1:10" ht="15" customHeight="1" x14ac:dyDescent="0.25">
      <c r="A47" s="94" t="s">
        <v>142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34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113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20.100000000000001" customHeight="1" x14ac:dyDescent="0.25">
      <c r="A58" s="20"/>
      <c r="B58" s="24"/>
      <c r="C58" s="20"/>
      <c r="D58" s="20"/>
      <c r="E58" s="20"/>
      <c r="F58" s="20"/>
      <c r="G58" s="20"/>
      <c r="H58" s="20"/>
      <c r="I58" s="20"/>
      <c r="J58" s="20"/>
    </row>
    <row r="59" spans="1:10" ht="20.100000000000001" customHeight="1" x14ac:dyDescent="0.25">
      <c r="A59" s="20"/>
      <c r="B59" s="24"/>
      <c r="C59" s="20"/>
      <c r="D59" s="20"/>
      <c r="E59" s="20"/>
      <c r="F59" s="20"/>
      <c r="G59" s="20"/>
      <c r="H59" s="20"/>
      <c r="I59" s="20"/>
      <c r="J59" s="20"/>
    </row>
    <row r="60" spans="1:10" ht="20.100000000000001" customHeight="1" x14ac:dyDescent="0.25">
      <c r="A60" s="20"/>
      <c r="B60" s="24"/>
      <c r="C60" s="20"/>
      <c r="D60" s="20"/>
      <c r="E60" s="20"/>
      <c r="F60" s="20"/>
      <c r="G60" s="20"/>
      <c r="H60" s="20"/>
      <c r="I60" s="20"/>
      <c r="J60" s="20"/>
    </row>
    <row r="61" spans="1:10" ht="20.100000000000001" customHeight="1" x14ac:dyDescent="0.25">
      <c r="A61" s="20"/>
      <c r="B61" s="24"/>
      <c r="C61" s="20"/>
      <c r="D61" s="20"/>
      <c r="E61" s="20"/>
      <c r="F61" s="20"/>
      <c r="G61" s="20"/>
      <c r="H61" s="20"/>
      <c r="I61" s="20"/>
      <c r="J61" s="20"/>
    </row>
    <row r="62" spans="1:10" ht="20.100000000000001" customHeight="1" x14ac:dyDescent="0.25">
      <c r="A62" s="20"/>
      <c r="B62" s="24"/>
      <c r="C62" s="20"/>
      <c r="D62" s="20"/>
      <c r="E62" s="20"/>
      <c r="F62" s="20"/>
      <c r="G62" s="20"/>
      <c r="H62" s="20"/>
      <c r="I62" s="20"/>
      <c r="J62" s="20"/>
    </row>
    <row r="63" spans="1:10" ht="20.100000000000001" customHeight="1" x14ac:dyDescent="0.25">
      <c r="A63" s="20"/>
      <c r="B63" s="24"/>
      <c r="C63" s="20"/>
      <c r="D63" s="20"/>
      <c r="E63" s="20"/>
      <c r="F63" s="20"/>
      <c r="G63" s="20"/>
      <c r="H63" s="20"/>
      <c r="I63" s="20"/>
      <c r="J63" s="20"/>
    </row>
    <row r="64" spans="1:10" ht="20.100000000000001" customHeight="1" x14ac:dyDescent="0.25">
      <c r="A64" s="20"/>
      <c r="B64" s="24"/>
      <c r="C64" s="20"/>
      <c r="D64" s="20"/>
      <c r="E64" s="20"/>
      <c r="F64" s="20"/>
      <c r="G64" s="20"/>
      <c r="H64" s="20"/>
      <c r="I64" s="20"/>
      <c r="J64" s="20"/>
    </row>
    <row r="65" spans="1:10" ht="20.100000000000001" customHeight="1" x14ac:dyDescent="0.25">
      <c r="A65" s="20"/>
      <c r="B65" s="24"/>
      <c r="C65" s="20"/>
      <c r="D65" s="20"/>
      <c r="E65" s="20"/>
      <c r="F65" s="20"/>
      <c r="G65" s="20"/>
      <c r="H65" s="20"/>
      <c r="I65" s="20"/>
      <c r="J65" s="20"/>
    </row>
    <row r="66" spans="1:10" ht="20.100000000000001" customHeight="1" x14ac:dyDescent="0.25">
      <c r="A66" s="20"/>
      <c r="B66" s="24"/>
      <c r="C66" s="20"/>
      <c r="D66" s="20"/>
      <c r="E66" s="20"/>
      <c r="F66" s="20"/>
      <c r="G66" s="20"/>
      <c r="H66" s="20"/>
      <c r="I66" s="20"/>
      <c r="J66" s="20"/>
    </row>
    <row r="67" spans="1:10" ht="20.100000000000001" customHeight="1" x14ac:dyDescent="0.25">
      <c r="A67" s="20"/>
      <c r="B67" s="24"/>
      <c r="C67" s="20"/>
      <c r="D67" s="20"/>
      <c r="E67" s="20"/>
      <c r="F67" s="20"/>
      <c r="G67" s="20"/>
      <c r="H67" s="20"/>
      <c r="I67" s="20"/>
      <c r="J67" s="20"/>
    </row>
    <row r="68" spans="1:10" ht="20.100000000000001" customHeight="1" x14ac:dyDescent="0.25">
      <c r="A68" s="20"/>
      <c r="B68" s="24"/>
      <c r="C68" s="20"/>
      <c r="D68" s="20"/>
      <c r="E68" s="20"/>
      <c r="F68" s="20"/>
      <c r="G68" s="20"/>
      <c r="H68" s="20"/>
      <c r="I68" s="20"/>
      <c r="J68" s="20"/>
    </row>
    <row r="69" spans="1:10" ht="20.100000000000001" customHeight="1" x14ac:dyDescent="0.25">
      <c r="A69" s="20"/>
      <c r="B69" s="24"/>
      <c r="C69" s="20"/>
      <c r="D69" s="20"/>
      <c r="E69" s="20"/>
      <c r="F69" s="20"/>
      <c r="G69" s="20"/>
      <c r="H69" s="20"/>
      <c r="I69" s="20"/>
      <c r="J69" s="20"/>
    </row>
    <row r="70" spans="1:10" ht="20.100000000000001" customHeight="1" x14ac:dyDescent="0.25">
      <c r="A70" s="20"/>
      <c r="B70" s="24"/>
      <c r="C70" s="20"/>
      <c r="D70" s="20"/>
      <c r="E70" s="20"/>
      <c r="F70" s="20"/>
      <c r="G70" s="20"/>
      <c r="H70" s="20"/>
      <c r="I70" s="20"/>
      <c r="J70" s="20"/>
    </row>
    <row r="71" spans="1:10" ht="20.100000000000001" customHeight="1" x14ac:dyDescent="0.25">
      <c r="A71" s="20"/>
      <c r="B71" s="24"/>
      <c r="C71" s="20"/>
      <c r="D71" s="20"/>
      <c r="E71" s="20"/>
      <c r="F71" s="20"/>
      <c r="G71" s="20"/>
      <c r="H71" s="20"/>
      <c r="I71" s="20"/>
      <c r="J71" s="20"/>
    </row>
    <row r="72" spans="1:10" ht="20.100000000000001" customHeight="1" x14ac:dyDescent="0.25">
      <c r="A72" s="20"/>
      <c r="B72" s="24"/>
      <c r="C72" s="20"/>
      <c r="D72" s="20"/>
      <c r="E72" s="20"/>
      <c r="F72" s="20"/>
      <c r="G72" s="20"/>
      <c r="H72" s="20"/>
      <c r="I72" s="20"/>
      <c r="J72" s="20"/>
    </row>
    <row r="73" spans="1:10" ht="20.100000000000001" customHeight="1" x14ac:dyDescent="0.25">
      <c r="A73" s="20"/>
      <c r="B73" s="24"/>
      <c r="C73" s="20"/>
      <c r="D73" s="20"/>
      <c r="E73" s="20"/>
      <c r="F73" s="20"/>
      <c r="G73" s="20"/>
      <c r="H73" s="20"/>
      <c r="I73" s="20"/>
      <c r="J73" s="20"/>
    </row>
    <row r="74" spans="1:10" ht="20.100000000000001" customHeight="1" x14ac:dyDescent="0.25">
      <c r="B74" s="4"/>
    </row>
    <row r="75" spans="1:10" ht="20.100000000000001" customHeight="1" x14ac:dyDescent="0.25">
      <c r="B75" s="4"/>
    </row>
    <row r="76" spans="1:10" ht="20.100000000000001" customHeight="1" x14ac:dyDescent="0.25">
      <c r="B76" s="4"/>
    </row>
    <row r="77" spans="1:10" ht="20.100000000000001" customHeight="1" x14ac:dyDescent="0.25">
      <c r="B77" s="4"/>
    </row>
    <row r="78" spans="1:10" ht="20.100000000000001" customHeight="1" x14ac:dyDescent="0.25">
      <c r="B78" s="4"/>
    </row>
    <row r="79" spans="1:10" ht="20.100000000000001" customHeight="1" x14ac:dyDescent="0.25">
      <c r="B79" s="4"/>
    </row>
    <row r="80" spans="1:10" ht="20.100000000000001" customHeight="1" x14ac:dyDescent="0.25">
      <c r="B80" s="4"/>
    </row>
    <row r="81" spans="2:2" ht="20.100000000000001" customHeight="1" x14ac:dyDescent="0.25">
      <c r="B81" s="4"/>
    </row>
    <row r="82" spans="2:2" ht="20.100000000000001" customHeight="1" x14ac:dyDescent="0.25">
      <c r="B82" s="4"/>
    </row>
    <row r="83" spans="2:2" ht="20.100000000000001" customHeight="1" x14ac:dyDescent="0.25">
      <c r="B83" s="4"/>
    </row>
    <row r="84" spans="2:2" ht="20.100000000000001" customHeight="1" x14ac:dyDescent="0.25">
      <c r="B84" s="4"/>
    </row>
    <row r="85" spans="2:2" ht="20.100000000000001" customHeight="1" x14ac:dyDescent="0.25">
      <c r="B85" s="4"/>
    </row>
    <row r="86" spans="2:2" ht="20.100000000000001" customHeight="1" x14ac:dyDescent="0.25">
      <c r="B86" s="4"/>
    </row>
    <row r="87" spans="2:2" ht="20.100000000000001" customHeight="1" x14ac:dyDescent="0.25">
      <c r="B87" s="4"/>
    </row>
    <row r="88" spans="2:2" ht="20.100000000000001" customHeight="1" x14ac:dyDescent="0.25">
      <c r="B88" s="4"/>
    </row>
    <row r="89" spans="2:2" ht="20.100000000000001" customHeight="1" x14ac:dyDescent="0.25">
      <c r="B89" s="4"/>
    </row>
    <row r="90" spans="2:2" ht="20.100000000000001" customHeight="1" x14ac:dyDescent="0.25">
      <c r="B90" s="4"/>
    </row>
    <row r="91" spans="2:2" ht="20.100000000000001" customHeight="1" x14ac:dyDescent="0.25">
      <c r="B91" s="4"/>
    </row>
    <row r="92" spans="2:2" ht="20.100000000000001" customHeight="1" x14ac:dyDescent="0.25"/>
    <row r="104" spans="2:2" ht="20.100000000000001" customHeight="1" x14ac:dyDescent="0.25">
      <c r="B104" s="4"/>
    </row>
    <row r="105" spans="2:2" ht="20.100000000000001" customHeight="1" x14ac:dyDescent="0.25">
      <c r="B105" s="4"/>
    </row>
    <row r="106" spans="2:2" ht="20.100000000000001" customHeight="1" x14ac:dyDescent="0.25">
      <c r="B106" s="4"/>
    </row>
    <row r="107" spans="2:2" ht="20.100000000000001" customHeight="1" x14ac:dyDescent="0.25">
      <c r="B107" s="4"/>
    </row>
    <row r="108" spans="2:2" ht="20.100000000000001" customHeight="1" x14ac:dyDescent="0.25">
      <c r="B108" s="4"/>
    </row>
    <row r="109" spans="2:2" ht="20.100000000000001" customHeight="1" x14ac:dyDescent="0.25">
      <c r="B109" s="4"/>
    </row>
    <row r="110" spans="2:2" ht="20.100000000000001" customHeight="1" x14ac:dyDescent="0.25">
      <c r="B110" s="4"/>
    </row>
    <row r="111" spans="2:2" ht="20.100000000000001" customHeight="1" x14ac:dyDescent="0.25">
      <c r="B111" s="4"/>
    </row>
    <row r="112" spans="2:2" ht="20.100000000000001" customHeight="1" x14ac:dyDescent="0.25">
      <c r="B112" s="4"/>
    </row>
    <row r="113" spans="2:12" ht="20.100000000000001" customHeight="1" x14ac:dyDescent="0.25">
      <c r="B113" s="4"/>
    </row>
    <row r="114" spans="2:12" ht="20.100000000000001" customHeight="1" x14ac:dyDescent="0.25">
      <c r="B114" s="4"/>
    </row>
    <row r="115" spans="2:12" ht="20.100000000000001" customHeight="1" x14ac:dyDescent="0.25">
      <c r="B115" s="4"/>
    </row>
    <row r="116" spans="2:12" ht="20.100000000000001" customHeight="1" x14ac:dyDescent="0.25">
      <c r="B116" s="4"/>
    </row>
    <row r="117" spans="2:12" ht="20.100000000000001" customHeight="1" x14ac:dyDescent="0.25">
      <c r="B117" s="4"/>
    </row>
    <row r="118" spans="2:12" ht="20.100000000000001" customHeight="1" x14ac:dyDescent="0.25">
      <c r="B118" s="4"/>
    </row>
    <row r="119" spans="2:12" ht="20.100000000000001" customHeight="1" x14ac:dyDescent="0.25">
      <c r="L119" s="24"/>
    </row>
    <row r="120" spans="2:12" ht="20.100000000000001" customHeight="1" x14ac:dyDescent="0.25">
      <c r="L120" s="24"/>
    </row>
    <row r="121" spans="2:12" ht="20.100000000000001" customHeight="1" x14ac:dyDescent="0.25">
      <c r="L121" s="24"/>
    </row>
    <row r="122" spans="2:12" ht="20.100000000000001" customHeight="1" x14ac:dyDescent="0.25">
      <c r="L122" s="24"/>
    </row>
    <row r="123" spans="2:12" ht="20.100000000000001" customHeight="1" x14ac:dyDescent="0.25">
      <c r="L123" s="24"/>
    </row>
    <row r="124" spans="2:12" ht="20.100000000000001" customHeight="1" x14ac:dyDescent="0.25">
      <c r="L124" s="24"/>
    </row>
    <row r="125" spans="2:12" ht="20.100000000000001" customHeight="1" x14ac:dyDescent="0.25">
      <c r="L125" s="24"/>
    </row>
    <row r="126" spans="2:12" ht="20.100000000000001" customHeight="1" x14ac:dyDescent="0.25">
      <c r="K126" s="84"/>
      <c r="L126" s="24"/>
    </row>
    <row r="127" spans="2:12" ht="20.100000000000001" customHeight="1" x14ac:dyDescent="0.25">
      <c r="L127" s="24"/>
    </row>
    <row r="128" spans="2:12" ht="20.100000000000001" customHeight="1" x14ac:dyDescent="0.25">
      <c r="L128" s="24"/>
    </row>
    <row r="129" spans="12:12" ht="20.100000000000001" customHeight="1" x14ac:dyDescent="0.25">
      <c r="L129" s="24"/>
    </row>
    <row r="130" spans="12:12" ht="20.100000000000001" customHeight="1" x14ac:dyDescent="0.25">
      <c r="L130" s="24"/>
    </row>
    <row r="131" spans="12:12" ht="20.100000000000001" customHeight="1" x14ac:dyDescent="0.25">
      <c r="L131" s="24"/>
    </row>
    <row r="132" spans="12:12" ht="20.100000000000001" customHeight="1" x14ac:dyDescent="0.25">
      <c r="L132" s="24"/>
    </row>
    <row r="133" spans="12:12" ht="20.100000000000001" customHeight="1" x14ac:dyDescent="0.25">
      <c r="L133" s="24"/>
    </row>
    <row r="134" spans="12:12" ht="20.100000000000001" customHeight="1" x14ac:dyDescent="0.25">
      <c r="L134" s="24"/>
    </row>
    <row r="135" spans="12:12" ht="20.100000000000001" customHeight="1" x14ac:dyDescent="0.25">
      <c r="L135" s="24"/>
    </row>
    <row r="136" spans="12:12" ht="20.100000000000001" customHeight="1" x14ac:dyDescent="0.25">
      <c r="L136" s="24"/>
    </row>
    <row r="137" spans="12:12" ht="20.100000000000001" customHeight="1" x14ac:dyDescent="0.25">
      <c r="L137" s="24"/>
    </row>
  </sheetData>
  <mergeCells count="2">
    <mergeCell ref="A8:J8"/>
    <mergeCell ref="A9:J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workbookViewId="0">
      <selection activeCell="K8" sqref="K8"/>
    </sheetView>
  </sheetViews>
  <sheetFormatPr baseColWidth="10" defaultRowHeight="15" x14ac:dyDescent="0.25"/>
  <cols>
    <col min="1" max="10" width="14.85546875" customWidth="1"/>
  </cols>
  <sheetData>
    <row r="1" spans="1:13" s="20" customFormat="1" x14ac:dyDescent="0.25"/>
    <row r="2" spans="1:13" s="20" customFormat="1" x14ac:dyDescent="0.25"/>
    <row r="3" spans="1:13" s="20" customFormat="1" x14ac:dyDescent="0.25"/>
    <row r="4" spans="1:13" s="20" customFormat="1" x14ac:dyDescent="0.25"/>
    <row r="5" spans="1:13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0"/>
      <c r="L6" s="20"/>
      <c r="M6" s="20"/>
    </row>
    <row r="7" spans="1:13" ht="15.75" x14ac:dyDescent="0.25">
      <c r="A7" s="133" t="s">
        <v>0</v>
      </c>
      <c r="B7" s="133"/>
      <c r="C7" s="133"/>
      <c r="D7" s="133"/>
      <c r="E7" s="133"/>
      <c r="F7" s="133"/>
      <c r="G7" s="133"/>
      <c r="H7" s="133"/>
      <c r="I7" s="133"/>
      <c r="J7" s="133"/>
      <c r="K7" s="20"/>
      <c r="L7" s="20"/>
      <c r="M7" s="20"/>
    </row>
    <row r="8" spans="1:13" x14ac:dyDescent="0.25">
      <c r="A8" s="134" t="s">
        <v>1</v>
      </c>
      <c r="B8" s="134"/>
      <c r="C8" s="134"/>
      <c r="D8" s="134"/>
      <c r="E8" s="134"/>
      <c r="F8" s="134"/>
      <c r="G8" s="134"/>
      <c r="H8" s="134"/>
      <c r="I8" s="134"/>
      <c r="J8" s="134"/>
      <c r="K8" s="20"/>
      <c r="L8" s="20"/>
      <c r="M8" s="20"/>
    </row>
    <row r="9" spans="1:13" ht="9.75" customHeight="1" thickBot="1" x14ac:dyDescent="0.3">
      <c r="A9" s="23"/>
      <c r="B9" s="21"/>
      <c r="C9" s="21"/>
      <c r="D9" s="21"/>
      <c r="E9" s="21"/>
      <c r="F9" s="21"/>
      <c r="G9" s="21"/>
      <c r="H9" s="21"/>
      <c r="I9" s="21"/>
      <c r="J9" s="21"/>
      <c r="K9" s="20"/>
      <c r="L9" s="20"/>
      <c r="M9" s="20"/>
    </row>
    <row r="10" spans="1:13" x14ac:dyDescent="0.25">
      <c r="A10" s="11" t="s">
        <v>2</v>
      </c>
      <c r="B10" s="12" t="s">
        <v>3</v>
      </c>
      <c r="C10" s="12" t="s">
        <v>4</v>
      </c>
      <c r="D10" s="12" t="s">
        <v>5</v>
      </c>
      <c r="E10" s="12" t="s">
        <v>6</v>
      </c>
      <c r="F10" s="12" t="s">
        <v>7</v>
      </c>
      <c r="G10" s="12" t="s">
        <v>8</v>
      </c>
      <c r="H10" s="12" t="s">
        <v>9</v>
      </c>
      <c r="I10" s="12" t="s">
        <v>10</v>
      </c>
      <c r="J10" s="13" t="s">
        <v>11</v>
      </c>
      <c r="K10" s="20"/>
      <c r="L10" s="20"/>
      <c r="M10" s="20"/>
    </row>
    <row r="11" spans="1:13" ht="18" x14ac:dyDescent="0.25">
      <c r="A11" s="1" t="s">
        <v>12</v>
      </c>
      <c r="B11" s="2">
        <v>26870</v>
      </c>
      <c r="C11" s="2">
        <v>1210118</v>
      </c>
      <c r="D11" s="2">
        <v>677736</v>
      </c>
      <c r="E11" s="2">
        <v>414751</v>
      </c>
      <c r="F11" s="2">
        <v>38810</v>
      </c>
      <c r="G11" s="2">
        <v>0</v>
      </c>
      <c r="H11" s="2">
        <v>140971</v>
      </c>
      <c r="I11" s="2">
        <v>49107</v>
      </c>
      <c r="J11" s="3">
        <f>SUM(B11:I11)</f>
        <v>2558363</v>
      </c>
      <c r="K11" s="20"/>
      <c r="L11" s="24"/>
      <c r="M11" s="20"/>
    </row>
    <row r="12" spans="1:13" x14ac:dyDescent="0.25">
      <c r="A12" s="1" t="s">
        <v>13</v>
      </c>
      <c r="B12" s="2">
        <v>43613</v>
      </c>
      <c r="C12" s="2">
        <v>14732</v>
      </c>
      <c r="D12" s="2">
        <v>22612</v>
      </c>
      <c r="E12" s="2">
        <v>19888</v>
      </c>
      <c r="F12" s="2">
        <v>36119</v>
      </c>
      <c r="G12" s="2">
        <v>39933</v>
      </c>
      <c r="H12" s="2">
        <v>228618</v>
      </c>
      <c r="I12" s="2">
        <v>16379</v>
      </c>
      <c r="J12" s="3">
        <f t="shared" ref="J12:J48" si="0">SUM(B12:I12)</f>
        <v>421894</v>
      </c>
      <c r="K12" s="20"/>
      <c r="L12" s="24"/>
      <c r="M12" s="20"/>
    </row>
    <row r="13" spans="1:13" x14ac:dyDescent="0.25">
      <c r="A13" s="1" t="s">
        <v>14</v>
      </c>
      <c r="B13" s="2">
        <v>150</v>
      </c>
      <c r="C13" s="2">
        <v>2219</v>
      </c>
      <c r="D13" s="2">
        <v>250</v>
      </c>
      <c r="E13" s="2">
        <v>0</v>
      </c>
      <c r="F13" s="2">
        <v>0</v>
      </c>
      <c r="G13" s="2">
        <v>18942</v>
      </c>
      <c r="H13" s="2">
        <v>0</v>
      </c>
      <c r="I13" s="2">
        <v>0</v>
      </c>
      <c r="J13" s="3">
        <f t="shared" si="0"/>
        <v>21561</v>
      </c>
      <c r="K13" s="20"/>
      <c r="L13" s="24"/>
      <c r="M13" s="20"/>
    </row>
    <row r="14" spans="1:13" x14ac:dyDescent="0.25">
      <c r="A14" s="1" t="s">
        <v>15</v>
      </c>
      <c r="B14" s="2">
        <v>12440.123456790123</v>
      </c>
      <c r="C14" s="2">
        <v>373703.17220543808</v>
      </c>
      <c r="D14" s="2">
        <v>69064.36464088397</v>
      </c>
      <c r="E14" s="2">
        <v>4834.3670259779301</v>
      </c>
      <c r="F14" s="2">
        <v>12291.732283464567</v>
      </c>
      <c r="G14" s="2">
        <v>57157</v>
      </c>
      <c r="H14" s="2">
        <v>2201.0676156583631</v>
      </c>
      <c r="I14" s="2">
        <v>125621.57277178699</v>
      </c>
      <c r="J14" s="3">
        <f t="shared" si="0"/>
        <v>657313.4</v>
      </c>
      <c r="K14" s="20"/>
      <c r="L14" s="24"/>
      <c r="M14" s="20"/>
    </row>
    <row r="15" spans="1:13" x14ac:dyDescent="0.25">
      <c r="A15" s="1" t="s">
        <v>16</v>
      </c>
      <c r="B15" s="2">
        <v>0</v>
      </c>
      <c r="C15" s="2">
        <v>0</v>
      </c>
      <c r="D15" s="2">
        <v>8358</v>
      </c>
      <c r="E15" s="2">
        <v>45</v>
      </c>
      <c r="F15" s="2">
        <v>134</v>
      </c>
      <c r="G15" s="2">
        <v>32</v>
      </c>
      <c r="H15" s="2">
        <v>30155</v>
      </c>
      <c r="I15" s="2">
        <v>2102</v>
      </c>
      <c r="J15" s="3">
        <f t="shared" si="0"/>
        <v>40826</v>
      </c>
      <c r="K15" s="20"/>
      <c r="L15" s="24"/>
      <c r="M15" s="20"/>
    </row>
    <row r="16" spans="1:13" x14ac:dyDescent="0.25">
      <c r="A16" s="1" t="s">
        <v>17</v>
      </c>
      <c r="B16" s="2">
        <v>4991</v>
      </c>
      <c r="C16" s="2">
        <v>2037</v>
      </c>
      <c r="D16" s="2">
        <v>13211</v>
      </c>
      <c r="E16" s="2">
        <v>19281</v>
      </c>
      <c r="F16" s="2">
        <v>19097</v>
      </c>
      <c r="G16" s="2">
        <v>13088</v>
      </c>
      <c r="H16" s="2">
        <v>216072</v>
      </c>
      <c r="I16" s="2">
        <v>31212</v>
      </c>
      <c r="J16" s="3">
        <f t="shared" si="0"/>
        <v>318989</v>
      </c>
      <c r="K16" s="20"/>
      <c r="L16" s="24"/>
      <c r="M16" s="20"/>
    </row>
    <row r="17" spans="1:13" x14ac:dyDescent="0.25">
      <c r="A17" s="1" t="s">
        <v>18</v>
      </c>
      <c r="B17" s="2">
        <v>1058</v>
      </c>
      <c r="C17" s="2">
        <v>1211</v>
      </c>
      <c r="D17" s="2">
        <v>9760</v>
      </c>
      <c r="E17" s="2">
        <v>2910</v>
      </c>
      <c r="F17" s="2">
        <v>7771</v>
      </c>
      <c r="G17" s="2">
        <v>74221</v>
      </c>
      <c r="H17" s="2">
        <v>137756</v>
      </c>
      <c r="I17" s="2">
        <v>12815</v>
      </c>
      <c r="J17" s="3">
        <f t="shared" si="0"/>
        <v>247502</v>
      </c>
      <c r="K17" s="20"/>
      <c r="L17" s="24"/>
      <c r="M17" s="20"/>
    </row>
    <row r="18" spans="1:13" x14ac:dyDescent="0.25">
      <c r="A18" s="1" t="s">
        <v>19</v>
      </c>
      <c r="B18" s="2">
        <v>653</v>
      </c>
      <c r="C18" s="2">
        <v>0</v>
      </c>
      <c r="D18" s="2">
        <v>254</v>
      </c>
      <c r="E18" s="2">
        <v>1</v>
      </c>
      <c r="F18" s="2">
        <v>419</v>
      </c>
      <c r="G18" s="2">
        <v>3567</v>
      </c>
      <c r="H18" s="2">
        <v>2911</v>
      </c>
      <c r="I18" s="2">
        <v>0</v>
      </c>
      <c r="J18" s="3">
        <f t="shared" si="0"/>
        <v>7805</v>
      </c>
      <c r="K18" s="20"/>
      <c r="L18" s="24"/>
      <c r="M18" s="20"/>
    </row>
    <row r="19" spans="1:13" x14ac:dyDescent="0.25">
      <c r="A19" s="1" t="s">
        <v>20</v>
      </c>
      <c r="B19" s="2">
        <v>5099</v>
      </c>
      <c r="C19" s="2">
        <v>19456</v>
      </c>
      <c r="D19" s="2">
        <v>36537</v>
      </c>
      <c r="E19" s="2">
        <v>7643</v>
      </c>
      <c r="F19" s="2">
        <v>41646</v>
      </c>
      <c r="G19" s="2">
        <v>154387</v>
      </c>
      <c r="H19" s="2">
        <v>121202</v>
      </c>
      <c r="I19" s="2">
        <v>14914</v>
      </c>
      <c r="J19" s="3">
        <f t="shared" si="0"/>
        <v>400884</v>
      </c>
      <c r="K19" s="20"/>
      <c r="L19" s="24"/>
      <c r="M19" s="20"/>
    </row>
    <row r="20" spans="1:13" x14ac:dyDescent="0.25">
      <c r="A20" s="1" t="s">
        <v>21</v>
      </c>
      <c r="B20" s="2">
        <v>10038</v>
      </c>
      <c r="C20" s="2">
        <v>7218</v>
      </c>
      <c r="D20" s="2">
        <v>4090</v>
      </c>
      <c r="E20" s="2">
        <v>26075</v>
      </c>
      <c r="F20" s="2">
        <v>5787</v>
      </c>
      <c r="G20" s="2">
        <v>2158</v>
      </c>
      <c r="H20" s="2">
        <v>27224</v>
      </c>
      <c r="I20" s="2">
        <v>4728</v>
      </c>
      <c r="J20" s="3">
        <f t="shared" si="0"/>
        <v>87318</v>
      </c>
      <c r="K20" s="20"/>
      <c r="L20" s="24"/>
      <c r="M20" s="20"/>
    </row>
    <row r="21" spans="1:13" x14ac:dyDescent="0.25">
      <c r="A21" s="1" t="s">
        <v>22</v>
      </c>
      <c r="B21" s="2">
        <v>303</v>
      </c>
      <c r="C21" s="2">
        <v>28295</v>
      </c>
      <c r="D21" s="2">
        <v>522</v>
      </c>
      <c r="E21" s="2">
        <v>257</v>
      </c>
      <c r="F21" s="2">
        <v>25724</v>
      </c>
      <c r="G21" s="2">
        <v>1655</v>
      </c>
      <c r="H21" s="2">
        <v>330</v>
      </c>
      <c r="I21" s="2">
        <v>11539</v>
      </c>
      <c r="J21" s="3">
        <f t="shared" si="0"/>
        <v>68625</v>
      </c>
      <c r="K21" s="20"/>
      <c r="L21" s="24"/>
      <c r="M21" s="20"/>
    </row>
    <row r="22" spans="1:13" x14ac:dyDescent="0.25">
      <c r="A22" s="1" t="s">
        <v>23</v>
      </c>
      <c r="B22" s="2">
        <v>0</v>
      </c>
      <c r="C22" s="2">
        <v>0</v>
      </c>
      <c r="D22" s="2">
        <v>0</v>
      </c>
      <c r="E22" s="2">
        <v>29609</v>
      </c>
      <c r="F22" s="2">
        <v>10090</v>
      </c>
      <c r="G22" s="2">
        <v>20</v>
      </c>
      <c r="H22" s="2">
        <v>0</v>
      </c>
      <c r="I22" s="2">
        <v>0</v>
      </c>
      <c r="J22" s="3">
        <f t="shared" si="0"/>
        <v>39719</v>
      </c>
      <c r="K22" s="20"/>
      <c r="L22" s="24"/>
      <c r="M22" s="20"/>
    </row>
    <row r="23" spans="1:13" x14ac:dyDescent="0.25">
      <c r="A23" s="1" t="s">
        <v>24</v>
      </c>
      <c r="B23" s="2">
        <v>10146</v>
      </c>
      <c r="C23" s="2">
        <v>21255</v>
      </c>
      <c r="D23" s="2">
        <v>2366</v>
      </c>
      <c r="E23" s="2">
        <v>3263</v>
      </c>
      <c r="F23" s="2">
        <v>28704</v>
      </c>
      <c r="G23" s="2">
        <v>10263</v>
      </c>
      <c r="H23" s="2">
        <v>489</v>
      </c>
      <c r="I23" s="2">
        <v>5610</v>
      </c>
      <c r="J23" s="3">
        <f t="shared" si="0"/>
        <v>82096</v>
      </c>
      <c r="K23" s="20"/>
      <c r="L23" s="24"/>
      <c r="M23" s="20"/>
    </row>
    <row r="24" spans="1:13" x14ac:dyDescent="0.25">
      <c r="A24" s="1" t="s">
        <v>25</v>
      </c>
      <c r="B24" s="2">
        <v>62095</v>
      </c>
      <c r="C24" s="2">
        <v>33554</v>
      </c>
      <c r="D24" s="2">
        <v>40108</v>
      </c>
      <c r="E24" s="2">
        <v>99072</v>
      </c>
      <c r="F24" s="2">
        <v>52066</v>
      </c>
      <c r="G24" s="2">
        <v>16642</v>
      </c>
      <c r="H24" s="2">
        <v>37576</v>
      </c>
      <c r="I24" s="2">
        <v>18895</v>
      </c>
      <c r="J24" s="3">
        <f t="shared" si="0"/>
        <v>360008</v>
      </c>
      <c r="K24" s="20"/>
      <c r="L24" s="24"/>
      <c r="M24" s="20"/>
    </row>
    <row r="25" spans="1:13" x14ac:dyDescent="0.25">
      <c r="A25" s="1" t="s">
        <v>26</v>
      </c>
      <c r="B25" s="2">
        <v>9588</v>
      </c>
      <c r="C25" s="2">
        <v>5007</v>
      </c>
      <c r="D25" s="2">
        <v>34800</v>
      </c>
      <c r="E25" s="2">
        <v>43266</v>
      </c>
      <c r="F25" s="2">
        <v>9260</v>
      </c>
      <c r="G25" s="2">
        <v>5948</v>
      </c>
      <c r="H25" s="2">
        <v>5934</v>
      </c>
      <c r="I25" s="2">
        <v>1881</v>
      </c>
      <c r="J25" s="3">
        <f t="shared" si="0"/>
        <v>115684</v>
      </c>
      <c r="K25" s="20"/>
      <c r="L25" s="24"/>
      <c r="M25" s="20"/>
    </row>
    <row r="26" spans="1:13" x14ac:dyDescent="0.25">
      <c r="A26" s="1" t="s">
        <v>27</v>
      </c>
      <c r="B26" s="2">
        <v>1</v>
      </c>
      <c r="C26" s="2">
        <v>0</v>
      </c>
      <c r="D26" s="2">
        <v>0</v>
      </c>
      <c r="E26" s="2">
        <v>7400</v>
      </c>
      <c r="F26" s="2">
        <v>1373</v>
      </c>
      <c r="G26" s="2">
        <v>0</v>
      </c>
      <c r="H26" s="2">
        <v>0</v>
      </c>
      <c r="I26" s="2">
        <v>0</v>
      </c>
      <c r="J26" s="3">
        <f t="shared" si="0"/>
        <v>8774</v>
      </c>
      <c r="K26" s="20"/>
      <c r="L26" s="24"/>
      <c r="M26" s="20"/>
    </row>
    <row r="27" spans="1:13" x14ac:dyDescent="0.25">
      <c r="A27" s="1" t="s">
        <v>28</v>
      </c>
      <c r="B27" s="2">
        <v>16769</v>
      </c>
      <c r="C27" s="2">
        <v>22272</v>
      </c>
      <c r="D27" s="2">
        <v>10823</v>
      </c>
      <c r="E27" s="2">
        <v>25361</v>
      </c>
      <c r="F27" s="2">
        <v>29756</v>
      </c>
      <c r="G27" s="2">
        <v>15910</v>
      </c>
      <c r="H27" s="2">
        <v>5908</v>
      </c>
      <c r="I27" s="2">
        <v>11943</v>
      </c>
      <c r="J27" s="3">
        <f t="shared" si="0"/>
        <v>138742</v>
      </c>
      <c r="K27" s="20"/>
      <c r="L27" s="24"/>
      <c r="M27" s="20"/>
    </row>
    <row r="28" spans="1:13" x14ac:dyDescent="0.25">
      <c r="A28" s="1" t="s">
        <v>29</v>
      </c>
      <c r="B28" s="2">
        <v>5253</v>
      </c>
      <c r="C28" s="2">
        <v>1173</v>
      </c>
      <c r="D28" s="2">
        <v>11563</v>
      </c>
      <c r="E28" s="2">
        <v>35012</v>
      </c>
      <c r="F28" s="2">
        <v>10202</v>
      </c>
      <c r="G28" s="2">
        <v>4739</v>
      </c>
      <c r="H28" s="2">
        <v>3433</v>
      </c>
      <c r="I28" s="2">
        <v>817</v>
      </c>
      <c r="J28" s="3">
        <f t="shared" si="0"/>
        <v>72192</v>
      </c>
      <c r="K28" s="20"/>
      <c r="L28" s="24"/>
      <c r="M28" s="20"/>
    </row>
    <row r="29" spans="1:13" x14ac:dyDescent="0.25">
      <c r="A29" s="1" t="s">
        <v>30</v>
      </c>
      <c r="B29" s="2">
        <v>854</v>
      </c>
      <c r="C29" s="2">
        <v>0</v>
      </c>
      <c r="D29" s="2">
        <v>881</v>
      </c>
      <c r="E29" s="2">
        <v>13798</v>
      </c>
      <c r="F29" s="2">
        <v>17093</v>
      </c>
      <c r="G29" s="2">
        <v>4142</v>
      </c>
      <c r="H29" s="2">
        <v>21704</v>
      </c>
      <c r="I29" s="2">
        <v>747</v>
      </c>
      <c r="J29" s="3">
        <f t="shared" si="0"/>
        <v>59219</v>
      </c>
      <c r="K29" s="20"/>
      <c r="L29" s="24"/>
      <c r="M29" s="20"/>
    </row>
    <row r="30" spans="1:13" x14ac:dyDescent="0.25">
      <c r="A30" s="1" t="s">
        <v>31</v>
      </c>
      <c r="B30" s="2">
        <v>269</v>
      </c>
      <c r="C30" s="2">
        <v>583</v>
      </c>
      <c r="D30" s="2">
        <v>542</v>
      </c>
      <c r="E30" s="2">
        <v>3531</v>
      </c>
      <c r="F30" s="2">
        <v>4907</v>
      </c>
      <c r="G30" s="2">
        <v>62</v>
      </c>
      <c r="H30" s="2">
        <v>1105</v>
      </c>
      <c r="I30" s="2">
        <v>136</v>
      </c>
      <c r="J30" s="3">
        <f t="shared" si="0"/>
        <v>11135</v>
      </c>
      <c r="K30" s="20"/>
      <c r="L30" s="24"/>
      <c r="M30" s="20"/>
    </row>
    <row r="31" spans="1:13" x14ac:dyDescent="0.25">
      <c r="A31" s="1" t="s">
        <v>32</v>
      </c>
      <c r="B31" s="2">
        <v>126</v>
      </c>
      <c r="C31" s="2">
        <v>73</v>
      </c>
      <c r="D31" s="2">
        <v>14</v>
      </c>
      <c r="E31" s="2">
        <v>14564</v>
      </c>
      <c r="F31" s="2">
        <v>48</v>
      </c>
      <c r="G31" s="2">
        <v>19</v>
      </c>
      <c r="H31" s="2">
        <v>220</v>
      </c>
      <c r="I31" s="2">
        <v>152</v>
      </c>
      <c r="J31" s="3">
        <f t="shared" si="0"/>
        <v>15216</v>
      </c>
      <c r="K31" s="20"/>
      <c r="L31" s="24"/>
      <c r="M31" s="20"/>
    </row>
    <row r="32" spans="1:13" x14ac:dyDescent="0.25">
      <c r="A32" s="1" t="s">
        <v>33</v>
      </c>
      <c r="B32" s="2">
        <v>0</v>
      </c>
      <c r="C32" s="2">
        <v>35</v>
      </c>
      <c r="D32" s="2">
        <v>0</v>
      </c>
      <c r="E32" s="2">
        <v>9154</v>
      </c>
      <c r="F32" s="2">
        <v>3972</v>
      </c>
      <c r="G32" s="2">
        <v>487</v>
      </c>
      <c r="H32" s="2">
        <v>74</v>
      </c>
      <c r="I32" s="2">
        <v>383</v>
      </c>
      <c r="J32" s="3">
        <f t="shared" si="0"/>
        <v>14105</v>
      </c>
      <c r="K32" s="20"/>
      <c r="L32" s="24"/>
      <c r="M32" s="20"/>
    </row>
    <row r="33" spans="1:13" x14ac:dyDescent="0.25">
      <c r="A33" s="1" t="s">
        <v>34</v>
      </c>
      <c r="B33" s="2">
        <v>0</v>
      </c>
      <c r="C33" s="2">
        <v>0</v>
      </c>
      <c r="D33" s="2">
        <v>5445</v>
      </c>
      <c r="E33" s="2">
        <v>90369</v>
      </c>
      <c r="F33" s="2">
        <v>14710</v>
      </c>
      <c r="G33" s="2">
        <v>10275</v>
      </c>
      <c r="H33" s="2">
        <v>6414</v>
      </c>
      <c r="I33" s="2">
        <v>7</v>
      </c>
      <c r="J33" s="3">
        <f t="shared" si="0"/>
        <v>127220</v>
      </c>
      <c r="K33" s="20"/>
      <c r="L33" s="24"/>
      <c r="M33" s="20"/>
    </row>
    <row r="34" spans="1:13" x14ac:dyDescent="0.25">
      <c r="A34" s="1" t="s">
        <v>35</v>
      </c>
      <c r="B34" s="2">
        <v>508</v>
      </c>
      <c r="C34" s="2">
        <v>372</v>
      </c>
      <c r="D34" s="2">
        <v>90</v>
      </c>
      <c r="E34" s="2">
        <v>7861</v>
      </c>
      <c r="F34" s="2">
        <v>8431</v>
      </c>
      <c r="G34" s="2">
        <v>1427</v>
      </c>
      <c r="H34" s="2">
        <v>1205</v>
      </c>
      <c r="I34" s="2">
        <v>298</v>
      </c>
      <c r="J34" s="3">
        <f t="shared" si="0"/>
        <v>20192</v>
      </c>
      <c r="K34" s="20"/>
      <c r="L34" s="24"/>
      <c r="M34" s="20"/>
    </row>
    <row r="35" spans="1:13" ht="18" x14ac:dyDescent="0.25">
      <c r="A35" s="1" t="s">
        <v>36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95000</v>
      </c>
      <c r="I35" s="2">
        <v>0</v>
      </c>
      <c r="J35" s="3">
        <f t="shared" si="0"/>
        <v>95000</v>
      </c>
      <c r="K35" s="20"/>
      <c r="L35" s="24"/>
      <c r="M35" s="20"/>
    </row>
    <row r="36" spans="1:13" x14ac:dyDescent="0.25">
      <c r="A36" s="1" t="s">
        <v>37</v>
      </c>
      <c r="B36" s="2">
        <v>0</v>
      </c>
      <c r="C36" s="2">
        <v>9</v>
      </c>
      <c r="D36" s="2">
        <v>11</v>
      </c>
      <c r="E36" s="2">
        <v>23799</v>
      </c>
      <c r="F36" s="2">
        <v>18292</v>
      </c>
      <c r="G36" s="2">
        <v>1938</v>
      </c>
      <c r="H36" s="2">
        <v>8</v>
      </c>
      <c r="I36" s="2">
        <v>117</v>
      </c>
      <c r="J36" s="3">
        <f t="shared" si="0"/>
        <v>44174</v>
      </c>
      <c r="K36" s="20"/>
      <c r="L36" s="24"/>
      <c r="M36" s="20"/>
    </row>
    <row r="37" spans="1:13" x14ac:dyDescent="0.25">
      <c r="A37" s="1" t="s">
        <v>38</v>
      </c>
      <c r="B37" s="2">
        <v>0</v>
      </c>
      <c r="C37" s="2">
        <v>12</v>
      </c>
      <c r="D37" s="2">
        <v>20</v>
      </c>
      <c r="E37" s="2">
        <v>2345</v>
      </c>
      <c r="F37" s="2">
        <v>560</v>
      </c>
      <c r="G37" s="2">
        <v>487</v>
      </c>
      <c r="H37" s="2">
        <v>173</v>
      </c>
      <c r="I37" s="2">
        <v>16</v>
      </c>
      <c r="J37" s="3">
        <f t="shared" si="0"/>
        <v>3613</v>
      </c>
      <c r="K37" s="20"/>
      <c r="L37" s="24"/>
      <c r="M37" s="20"/>
    </row>
    <row r="38" spans="1:13" x14ac:dyDescent="0.25">
      <c r="A38" s="1" t="s">
        <v>39</v>
      </c>
      <c r="B38" s="2">
        <v>65</v>
      </c>
      <c r="C38" s="2">
        <v>0</v>
      </c>
      <c r="D38" s="2">
        <v>3</v>
      </c>
      <c r="E38" s="2">
        <v>392</v>
      </c>
      <c r="F38" s="2">
        <v>0</v>
      </c>
      <c r="G38" s="2">
        <v>4</v>
      </c>
      <c r="H38" s="2">
        <v>0</v>
      </c>
      <c r="I38" s="2">
        <v>0</v>
      </c>
      <c r="J38" s="3">
        <f t="shared" si="0"/>
        <v>464</v>
      </c>
      <c r="K38" s="20"/>
      <c r="L38" s="24"/>
      <c r="M38" s="20"/>
    </row>
    <row r="39" spans="1:13" x14ac:dyDescent="0.25">
      <c r="A39" s="1" t="s">
        <v>40</v>
      </c>
      <c r="B39" s="2">
        <v>14</v>
      </c>
      <c r="C39" s="2">
        <v>0</v>
      </c>
      <c r="D39" s="2">
        <v>0</v>
      </c>
      <c r="E39" s="2">
        <v>5656</v>
      </c>
      <c r="F39" s="2">
        <v>0</v>
      </c>
      <c r="G39" s="2">
        <v>0</v>
      </c>
      <c r="H39" s="2">
        <v>0</v>
      </c>
      <c r="I39" s="2">
        <v>0</v>
      </c>
      <c r="J39" s="3">
        <f t="shared" si="0"/>
        <v>5670</v>
      </c>
      <c r="K39" s="20"/>
      <c r="L39" s="24"/>
      <c r="M39" s="20"/>
    </row>
    <row r="40" spans="1:13" x14ac:dyDescent="0.25">
      <c r="A40" s="1" t="s">
        <v>41</v>
      </c>
      <c r="B40" s="2">
        <v>0</v>
      </c>
      <c r="C40" s="2">
        <v>0</v>
      </c>
      <c r="D40" s="2">
        <v>0</v>
      </c>
      <c r="E40" s="2">
        <v>3739</v>
      </c>
      <c r="F40" s="2">
        <v>0</v>
      </c>
      <c r="G40" s="2">
        <v>0</v>
      </c>
      <c r="H40" s="2">
        <v>0</v>
      </c>
      <c r="I40" s="2">
        <v>0</v>
      </c>
      <c r="J40" s="3">
        <f t="shared" si="0"/>
        <v>3739</v>
      </c>
      <c r="K40" s="20"/>
      <c r="L40" s="24"/>
      <c r="M40" s="20"/>
    </row>
    <row r="41" spans="1:13" x14ac:dyDescent="0.25">
      <c r="A41" s="1" t="s">
        <v>42</v>
      </c>
      <c r="B41" s="2">
        <v>1574</v>
      </c>
      <c r="C41" s="2">
        <v>2093</v>
      </c>
      <c r="D41" s="2">
        <v>1928</v>
      </c>
      <c r="E41" s="2">
        <v>1424</v>
      </c>
      <c r="F41" s="2">
        <v>1209</v>
      </c>
      <c r="G41" s="2">
        <v>2</v>
      </c>
      <c r="H41" s="2">
        <v>674</v>
      </c>
      <c r="I41" s="2">
        <v>3771</v>
      </c>
      <c r="J41" s="3">
        <f t="shared" si="0"/>
        <v>12675</v>
      </c>
      <c r="K41" s="20"/>
      <c r="L41" s="24"/>
      <c r="M41" s="20"/>
    </row>
    <row r="42" spans="1:13" x14ac:dyDescent="0.25">
      <c r="A42" s="1" t="s">
        <v>43</v>
      </c>
      <c r="B42" s="2">
        <v>0</v>
      </c>
      <c r="C42" s="2">
        <v>4004</v>
      </c>
      <c r="D42" s="2">
        <v>10</v>
      </c>
      <c r="E42" s="2">
        <v>18590</v>
      </c>
      <c r="F42" s="2">
        <v>1045</v>
      </c>
      <c r="G42" s="2">
        <v>0</v>
      </c>
      <c r="H42" s="2">
        <v>0</v>
      </c>
      <c r="I42" s="2">
        <v>0</v>
      </c>
      <c r="J42" s="3">
        <f t="shared" si="0"/>
        <v>23649</v>
      </c>
      <c r="K42" s="20"/>
      <c r="L42" s="24"/>
      <c r="M42" s="20"/>
    </row>
    <row r="43" spans="1:13" x14ac:dyDescent="0.25">
      <c r="A43" s="1" t="s">
        <v>44</v>
      </c>
      <c r="B43" s="2">
        <v>410</v>
      </c>
      <c r="C43" s="2">
        <v>40</v>
      </c>
      <c r="D43" s="2">
        <v>50</v>
      </c>
      <c r="E43" s="2">
        <v>18606</v>
      </c>
      <c r="F43" s="2">
        <v>0</v>
      </c>
      <c r="G43" s="2">
        <v>0</v>
      </c>
      <c r="H43" s="2">
        <v>112</v>
      </c>
      <c r="I43" s="2">
        <v>0</v>
      </c>
      <c r="J43" s="3">
        <f t="shared" si="0"/>
        <v>19218</v>
      </c>
      <c r="K43" s="20"/>
      <c r="L43" s="24"/>
      <c r="M43" s="20"/>
    </row>
    <row r="44" spans="1:13" x14ac:dyDescent="0.25">
      <c r="A44" s="1" t="s">
        <v>45</v>
      </c>
      <c r="B44" s="2">
        <v>309</v>
      </c>
      <c r="C44" s="2">
        <v>55</v>
      </c>
      <c r="D44" s="2">
        <v>6524</v>
      </c>
      <c r="E44" s="2">
        <v>10640</v>
      </c>
      <c r="F44" s="2">
        <v>0</v>
      </c>
      <c r="G44" s="2">
        <v>320</v>
      </c>
      <c r="H44" s="2">
        <v>69</v>
      </c>
      <c r="I44" s="2">
        <v>0</v>
      </c>
      <c r="J44" s="3">
        <f t="shared" si="0"/>
        <v>17917</v>
      </c>
      <c r="K44" s="20"/>
      <c r="L44" s="24"/>
      <c r="M44" s="20"/>
    </row>
    <row r="45" spans="1:13" x14ac:dyDescent="0.25">
      <c r="A45" s="1" t="s">
        <v>46</v>
      </c>
      <c r="B45" s="2">
        <v>209499</v>
      </c>
      <c r="C45" s="2">
        <v>25754</v>
      </c>
      <c r="D45" s="2">
        <v>9190</v>
      </c>
      <c r="E45" s="2">
        <v>43383</v>
      </c>
      <c r="F45" s="2">
        <v>86976</v>
      </c>
      <c r="G45" s="2">
        <v>102861</v>
      </c>
      <c r="H45" s="2">
        <v>31730</v>
      </c>
      <c r="I45" s="2">
        <v>24100</v>
      </c>
      <c r="J45" s="3">
        <f>SUM(B45:I45)</f>
        <v>533493</v>
      </c>
      <c r="K45" s="25"/>
      <c r="L45" s="24"/>
      <c r="M45" s="20"/>
    </row>
    <row r="46" spans="1:13" x14ac:dyDescent="0.25">
      <c r="A46" s="1" t="s">
        <v>47</v>
      </c>
      <c r="B46" s="2">
        <v>4636</v>
      </c>
      <c r="C46" s="2">
        <v>22045</v>
      </c>
      <c r="D46" s="2">
        <v>170</v>
      </c>
      <c r="E46" s="2">
        <v>5394</v>
      </c>
      <c r="F46" s="2">
        <v>55156</v>
      </c>
      <c r="G46" s="2">
        <v>2063</v>
      </c>
      <c r="H46" s="2">
        <v>0</v>
      </c>
      <c r="I46" s="2">
        <v>82973</v>
      </c>
      <c r="J46" s="3">
        <f>SUM(B46:I46)</f>
        <v>172437</v>
      </c>
      <c r="K46" s="25"/>
      <c r="L46" s="24"/>
      <c r="M46" s="20"/>
    </row>
    <row r="47" spans="1:13" x14ac:dyDescent="0.25">
      <c r="A47" s="1" t="s">
        <v>48</v>
      </c>
      <c r="B47" s="2">
        <v>1924.7998378501634</v>
      </c>
      <c r="C47" s="2">
        <v>17242.298110785498</v>
      </c>
      <c r="D47" s="2">
        <v>43782.89238149127</v>
      </c>
      <c r="E47" s="2">
        <v>36355.812657821618</v>
      </c>
      <c r="F47" s="2">
        <v>6023.4047327483559</v>
      </c>
      <c r="G47" s="2">
        <v>10802.83402444071</v>
      </c>
      <c r="H47" s="2">
        <v>1678.9465834522714</v>
      </c>
      <c r="I47" s="2">
        <v>6596.0116714101123</v>
      </c>
      <c r="J47" s="3">
        <f>SUM(B47:I47)</f>
        <v>124407.00000000001</v>
      </c>
      <c r="K47" s="25"/>
      <c r="L47" s="24"/>
      <c r="M47" s="20"/>
    </row>
    <row r="48" spans="1:13" x14ac:dyDescent="0.25">
      <c r="A48" s="1" t="s">
        <v>49</v>
      </c>
      <c r="B48" s="2">
        <v>288</v>
      </c>
      <c r="C48" s="2">
        <v>0</v>
      </c>
      <c r="D48" s="2">
        <v>3743</v>
      </c>
      <c r="E48" s="2">
        <v>0</v>
      </c>
      <c r="F48" s="2">
        <v>0</v>
      </c>
      <c r="G48" s="2">
        <v>3300</v>
      </c>
      <c r="H48" s="2">
        <v>2773</v>
      </c>
      <c r="I48" s="2">
        <v>1396</v>
      </c>
      <c r="J48" s="3">
        <f t="shared" si="0"/>
        <v>11500</v>
      </c>
      <c r="K48" s="25"/>
      <c r="L48" s="24"/>
      <c r="M48" s="20"/>
    </row>
    <row r="49" spans="1:13" x14ac:dyDescent="0.25">
      <c r="A49" s="1" t="s">
        <v>50</v>
      </c>
      <c r="B49" s="2">
        <v>39035</v>
      </c>
      <c r="C49" s="2">
        <v>21066</v>
      </c>
      <c r="D49" s="2">
        <v>74</v>
      </c>
      <c r="E49" s="2">
        <v>14680</v>
      </c>
      <c r="F49" s="2">
        <v>268484</v>
      </c>
      <c r="G49" s="2">
        <v>9415</v>
      </c>
      <c r="H49" s="2">
        <v>985</v>
      </c>
      <c r="I49" s="2">
        <v>110966</v>
      </c>
      <c r="J49" s="3">
        <f t="shared" ref="J49:J55" si="1">SUM(B49:I49)</f>
        <v>464705</v>
      </c>
      <c r="K49" s="25"/>
      <c r="L49" s="24"/>
      <c r="M49" s="20"/>
    </row>
    <row r="50" spans="1:13" x14ac:dyDescent="0.25">
      <c r="A50" s="1" t="s">
        <v>51</v>
      </c>
      <c r="B50" s="2">
        <v>3167</v>
      </c>
      <c r="C50" s="2">
        <v>126454</v>
      </c>
      <c r="D50" s="2">
        <v>913</v>
      </c>
      <c r="E50" s="2">
        <v>1580</v>
      </c>
      <c r="F50" s="2">
        <v>57520</v>
      </c>
      <c r="G50" s="2">
        <v>0</v>
      </c>
      <c r="H50" s="2">
        <v>0</v>
      </c>
      <c r="I50" s="2">
        <v>1000</v>
      </c>
      <c r="J50" s="3">
        <f t="shared" si="1"/>
        <v>190634</v>
      </c>
      <c r="K50" s="25"/>
      <c r="L50" s="24"/>
      <c r="M50" s="20"/>
    </row>
    <row r="51" spans="1:13" x14ac:dyDescent="0.25">
      <c r="A51" s="1" t="s">
        <v>52</v>
      </c>
      <c r="B51" s="2">
        <v>116432</v>
      </c>
      <c r="C51" s="2">
        <v>14638</v>
      </c>
      <c r="D51" s="2">
        <v>38720</v>
      </c>
      <c r="E51" s="2">
        <v>5805</v>
      </c>
      <c r="F51" s="2">
        <v>25607</v>
      </c>
      <c r="G51" s="2">
        <v>9731</v>
      </c>
      <c r="H51" s="2">
        <v>1776</v>
      </c>
      <c r="I51" s="2">
        <v>17023</v>
      </c>
      <c r="J51" s="3">
        <f t="shared" si="1"/>
        <v>229732</v>
      </c>
      <c r="K51" s="25"/>
      <c r="L51" s="24"/>
      <c r="M51" s="20"/>
    </row>
    <row r="52" spans="1:13" x14ac:dyDescent="0.25">
      <c r="A52" s="1" t="s">
        <v>53</v>
      </c>
      <c r="B52" s="2">
        <v>5032</v>
      </c>
      <c r="C52" s="2">
        <v>109</v>
      </c>
      <c r="D52" s="2">
        <v>0</v>
      </c>
      <c r="E52" s="2">
        <v>0</v>
      </c>
      <c r="F52" s="2">
        <v>9749</v>
      </c>
      <c r="G52" s="2">
        <v>10724</v>
      </c>
      <c r="H52" s="2">
        <v>8</v>
      </c>
      <c r="I52" s="2">
        <v>3003</v>
      </c>
      <c r="J52" s="3">
        <f t="shared" si="1"/>
        <v>28625</v>
      </c>
      <c r="K52" s="25"/>
      <c r="L52" s="24"/>
      <c r="M52" s="20"/>
    </row>
    <row r="53" spans="1:13" x14ac:dyDescent="0.25">
      <c r="A53" s="1" t="s">
        <v>54</v>
      </c>
      <c r="B53" s="2">
        <v>13986</v>
      </c>
      <c r="C53" s="2">
        <v>178</v>
      </c>
      <c r="D53" s="2">
        <v>0</v>
      </c>
      <c r="E53" s="2">
        <v>48</v>
      </c>
      <c r="F53" s="2">
        <v>4070</v>
      </c>
      <c r="G53" s="2">
        <v>4</v>
      </c>
      <c r="H53" s="2">
        <v>0</v>
      </c>
      <c r="I53" s="2">
        <v>9531</v>
      </c>
      <c r="J53" s="3">
        <f t="shared" si="1"/>
        <v>27817</v>
      </c>
      <c r="K53" s="25"/>
      <c r="L53" s="24"/>
      <c r="M53" s="20"/>
    </row>
    <row r="54" spans="1:13" x14ac:dyDescent="0.25">
      <c r="A54" s="1" t="s">
        <v>55</v>
      </c>
      <c r="B54" s="2">
        <v>30591.5</v>
      </c>
      <c r="C54" s="2">
        <v>9968.6666666666661</v>
      </c>
      <c r="D54" s="2">
        <v>227316.5</v>
      </c>
      <c r="E54" s="2">
        <v>4477.916666666667</v>
      </c>
      <c r="F54" s="2">
        <v>9919.6666666666661</v>
      </c>
      <c r="G54" s="2">
        <v>62489.083333333336</v>
      </c>
      <c r="H54" s="2">
        <v>16241.583333333334</v>
      </c>
      <c r="I54" s="2">
        <v>866.5</v>
      </c>
      <c r="J54" s="3">
        <f t="shared" si="1"/>
        <v>361871.41666666669</v>
      </c>
      <c r="K54" s="25"/>
      <c r="L54" s="24"/>
      <c r="M54" s="20"/>
    </row>
    <row r="55" spans="1:13" x14ac:dyDescent="0.25">
      <c r="A55" s="1" t="s">
        <v>56</v>
      </c>
      <c r="B55" s="2">
        <v>166048.66666666666</v>
      </c>
      <c r="C55" s="2">
        <v>174592.16666666666</v>
      </c>
      <c r="D55" s="2">
        <v>23814.5</v>
      </c>
      <c r="E55" s="2">
        <v>216550.08333333334</v>
      </c>
      <c r="F55" s="2">
        <v>15897.166666666666</v>
      </c>
      <c r="G55" s="2">
        <v>92680.083333333328</v>
      </c>
      <c r="H55" s="2">
        <v>23739.166666666668</v>
      </c>
      <c r="I55" s="2">
        <v>3916.5</v>
      </c>
      <c r="J55" s="3">
        <f t="shared" si="1"/>
        <v>717238.33333333326</v>
      </c>
      <c r="K55" s="25"/>
      <c r="L55" s="24"/>
      <c r="M55" s="20"/>
    </row>
    <row r="56" spans="1:13" ht="15.75" thickBot="1" x14ac:dyDescent="0.3">
      <c r="A56" s="14" t="s">
        <v>11</v>
      </c>
      <c r="B56" s="15">
        <f t="shared" ref="B56:J56" si="2">SUM(B11:B55)</f>
        <v>803836.08996130689</v>
      </c>
      <c r="C56" s="15">
        <f t="shared" si="2"/>
        <v>2161573.3036495568</v>
      </c>
      <c r="D56" s="15">
        <f t="shared" si="2"/>
        <v>1305296.2570223752</v>
      </c>
      <c r="E56" s="15">
        <f t="shared" si="2"/>
        <v>1291410.1796837994</v>
      </c>
      <c r="F56" s="15">
        <f t="shared" si="2"/>
        <v>938918.97034954629</v>
      </c>
      <c r="G56" s="15">
        <f t="shared" si="2"/>
        <v>741895.00069110747</v>
      </c>
      <c r="H56" s="15">
        <f t="shared" si="2"/>
        <v>1166469.7641991104</v>
      </c>
      <c r="I56" s="15">
        <f t="shared" si="2"/>
        <v>574561.58444319712</v>
      </c>
      <c r="J56" s="16">
        <f t="shared" si="2"/>
        <v>8983961.1500000004</v>
      </c>
      <c r="K56" s="20"/>
      <c r="L56" s="24"/>
      <c r="M56" s="20"/>
    </row>
    <row r="57" spans="1:13" x14ac:dyDescent="0.25">
      <c r="A57" s="17" t="s">
        <v>57</v>
      </c>
      <c r="B57" s="18"/>
      <c r="C57" s="18"/>
      <c r="D57" s="18"/>
      <c r="E57" s="18"/>
      <c r="F57" s="19" t="s">
        <v>58</v>
      </c>
      <c r="G57" s="19"/>
      <c r="H57" s="18"/>
      <c r="I57" s="18"/>
      <c r="J57" s="18"/>
      <c r="K57" s="20"/>
      <c r="L57" s="24"/>
      <c r="M57" s="20"/>
    </row>
    <row r="58" spans="1:13" x14ac:dyDescent="0.25">
      <c r="A58" s="17" t="s">
        <v>59</v>
      </c>
      <c r="B58" s="19"/>
      <c r="C58" s="19"/>
      <c r="D58" s="19"/>
      <c r="E58" s="19"/>
      <c r="F58" s="19" t="s">
        <v>60</v>
      </c>
      <c r="G58" s="19"/>
      <c r="H58" s="19"/>
      <c r="I58" s="19"/>
      <c r="J58" s="19"/>
      <c r="K58" s="20"/>
      <c r="L58" s="24"/>
      <c r="M58" s="20"/>
    </row>
    <row r="59" spans="1:13" x14ac:dyDescent="0.25">
      <c r="A59" s="17" t="s">
        <v>61</v>
      </c>
      <c r="B59" s="19"/>
      <c r="C59" s="19"/>
      <c r="D59" s="19"/>
      <c r="E59" s="19"/>
      <c r="F59" s="19"/>
      <c r="G59" s="19"/>
      <c r="H59" s="19"/>
      <c r="I59" s="19"/>
      <c r="J59" s="19"/>
      <c r="K59" s="20"/>
      <c r="L59" s="24"/>
      <c r="M59" s="20"/>
    </row>
    <row r="60" spans="1:13" x14ac:dyDescent="0.25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0"/>
      <c r="L60" s="20"/>
      <c r="M60" s="20"/>
    </row>
    <row r="61" spans="1:13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1:13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1:13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1:13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3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3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3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</sheetData>
  <mergeCells count="2">
    <mergeCell ref="A7:J7"/>
    <mergeCell ref="A8:J8"/>
  </mergeCells>
  <pageMargins left="0.25" right="0.25" top="0.75" bottom="0.75" header="0.3" footer="0.3"/>
  <pageSetup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83"/>
  <sheetViews>
    <sheetView workbookViewId="0">
      <selection activeCell="I5" sqref="I5"/>
    </sheetView>
  </sheetViews>
  <sheetFormatPr baseColWidth="10" defaultRowHeight="15" x14ac:dyDescent="0.25"/>
  <cols>
    <col min="1" max="10" width="14.85546875" customWidth="1"/>
  </cols>
  <sheetData>
    <row r="1" spans="1:24" s="20" customFormat="1" x14ac:dyDescent="0.25"/>
    <row r="2" spans="1:2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15.75" x14ac:dyDescent="0.25">
      <c r="A6" s="133" t="s">
        <v>62</v>
      </c>
      <c r="B6" s="133"/>
      <c r="C6" s="133"/>
      <c r="D6" s="133"/>
      <c r="E6" s="133"/>
      <c r="F6" s="133"/>
      <c r="G6" s="133"/>
      <c r="H6" s="133"/>
      <c r="I6" s="133"/>
      <c r="J6" s="133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x14ac:dyDescent="0.25">
      <c r="A7" s="134" t="s">
        <v>1</v>
      </c>
      <c r="B7" s="134"/>
      <c r="C7" s="134"/>
      <c r="D7" s="134"/>
      <c r="E7" s="134"/>
      <c r="F7" s="134"/>
      <c r="G7" s="134"/>
      <c r="H7" s="134"/>
      <c r="I7" s="134"/>
      <c r="J7" s="134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5.75" thickBot="1" x14ac:dyDescent="0.3">
      <c r="A8" s="23"/>
      <c r="B8" s="21"/>
      <c r="C8" s="21"/>
      <c r="D8" s="21"/>
      <c r="E8" s="21"/>
      <c r="F8" s="21"/>
      <c r="G8" s="21"/>
      <c r="H8" s="21"/>
      <c r="I8" s="21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x14ac:dyDescent="0.25">
      <c r="A9" s="11" t="s">
        <v>2</v>
      </c>
      <c r="B9" s="12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2" t="s">
        <v>9</v>
      </c>
      <c r="I9" s="12" t="s">
        <v>10</v>
      </c>
      <c r="J9" s="13" t="s">
        <v>11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8" x14ac:dyDescent="0.25">
      <c r="A10" s="1" t="s">
        <v>12</v>
      </c>
      <c r="B10" s="2">
        <v>36368.643034176042</v>
      </c>
      <c r="C10" s="2">
        <v>1203431.1463544145</v>
      </c>
      <c r="D10" s="2">
        <v>723208.44239180721</v>
      </c>
      <c r="E10" s="2">
        <v>393987.71575135383</v>
      </c>
      <c r="F10" s="2">
        <v>47417.187522548084</v>
      </c>
      <c r="G10" s="2">
        <v>0</v>
      </c>
      <c r="H10" s="2">
        <v>125297.8279972625</v>
      </c>
      <c r="I10" s="2">
        <v>20177.036948437741</v>
      </c>
      <c r="J10" s="3">
        <f>SUM(B10:I10)</f>
        <v>2549888</v>
      </c>
      <c r="K10" s="20"/>
      <c r="L10" s="24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x14ac:dyDescent="0.25">
      <c r="A11" s="1" t="s">
        <v>13</v>
      </c>
      <c r="B11" s="2">
        <v>50612</v>
      </c>
      <c r="C11" s="2">
        <v>19360</v>
      </c>
      <c r="D11" s="2">
        <v>38421</v>
      </c>
      <c r="E11" s="2">
        <v>26257</v>
      </c>
      <c r="F11" s="2">
        <v>37472</v>
      </c>
      <c r="G11" s="2">
        <v>41393</v>
      </c>
      <c r="H11" s="2">
        <v>222728</v>
      </c>
      <c r="I11" s="2">
        <v>21830</v>
      </c>
      <c r="J11" s="3">
        <f t="shared" ref="J11:J49" si="0">SUM(B11:I11)</f>
        <v>458073</v>
      </c>
      <c r="K11" s="20"/>
      <c r="L11" s="24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x14ac:dyDescent="0.25">
      <c r="A12" s="1" t="s">
        <v>14</v>
      </c>
      <c r="B12" s="2">
        <v>0</v>
      </c>
      <c r="C12" s="2">
        <v>0</v>
      </c>
      <c r="D12" s="2">
        <v>8610</v>
      </c>
      <c r="E12" s="2">
        <v>0</v>
      </c>
      <c r="F12" s="2">
        <v>0</v>
      </c>
      <c r="G12" s="2">
        <v>25649</v>
      </c>
      <c r="H12" s="2">
        <v>6238</v>
      </c>
      <c r="I12" s="2">
        <v>0</v>
      </c>
      <c r="J12" s="3">
        <f t="shared" si="0"/>
        <v>40497</v>
      </c>
      <c r="K12" s="20"/>
      <c r="L12" s="24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x14ac:dyDescent="0.25">
      <c r="A13" s="1" t="s">
        <v>15</v>
      </c>
      <c r="B13" s="2">
        <v>17861.111111111109</v>
      </c>
      <c r="C13" s="2">
        <v>451894.35695538059</v>
      </c>
      <c r="D13" s="2">
        <v>71368.75</v>
      </c>
      <c r="E13" s="2">
        <v>5374.7330960854088</v>
      </c>
      <c r="F13" s="2">
        <v>14225.984251968504</v>
      </c>
      <c r="G13" s="2">
        <v>61992.272727272721</v>
      </c>
      <c r="H13" s="2">
        <v>2559.4899999999998</v>
      </c>
      <c r="I13" s="2">
        <v>136096.26530713958</v>
      </c>
      <c r="J13" s="3">
        <f t="shared" si="0"/>
        <v>761372.96344895777</v>
      </c>
      <c r="K13" s="20"/>
      <c r="L13" s="24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x14ac:dyDescent="0.25">
      <c r="A14" s="1" t="s">
        <v>16</v>
      </c>
      <c r="B14" s="2">
        <v>100</v>
      </c>
      <c r="C14" s="2">
        <v>1594</v>
      </c>
      <c r="D14" s="2">
        <v>15168</v>
      </c>
      <c r="E14" s="2">
        <v>22</v>
      </c>
      <c r="F14" s="2">
        <v>321</v>
      </c>
      <c r="G14" s="2">
        <v>2</v>
      </c>
      <c r="H14" s="2">
        <v>44928</v>
      </c>
      <c r="I14" s="2">
        <v>2792</v>
      </c>
      <c r="J14" s="3">
        <f t="shared" si="0"/>
        <v>64927</v>
      </c>
      <c r="K14" s="20"/>
      <c r="L14" s="24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x14ac:dyDescent="0.25">
      <c r="A15" s="1" t="s">
        <v>17</v>
      </c>
      <c r="B15" s="2">
        <v>11056</v>
      </c>
      <c r="C15" s="2">
        <v>4173</v>
      </c>
      <c r="D15" s="2">
        <v>14804</v>
      </c>
      <c r="E15" s="2">
        <v>25475</v>
      </c>
      <c r="F15" s="2">
        <v>25958</v>
      </c>
      <c r="G15" s="2">
        <v>15283</v>
      </c>
      <c r="H15" s="2">
        <v>217270</v>
      </c>
      <c r="I15" s="2">
        <v>10389</v>
      </c>
      <c r="J15" s="3">
        <f t="shared" si="0"/>
        <v>324408</v>
      </c>
      <c r="K15" s="20"/>
      <c r="L15" s="2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x14ac:dyDescent="0.25">
      <c r="A16" s="1" t="s">
        <v>18</v>
      </c>
      <c r="B16" s="2">
        <v>1580</v>
      </c>
      <c r="C16" s="2">
        <v>2869</v>
      </c>
      <c r="D16" s="2">
        <v>16727</v>
      </c>
      <c r="E16" s="2">
        <v>2246</v>
      </c>
      <c r="F16" s="2">
        <v>8816</v>
      </c>
      <c r="G16" s="2">
        <v>64920</v>
      </c>
      <c r="H16" s="2">
        <v>178422</v>
      </c>
      <c r="I16" s="2">
        <v>16181</v>
      </c>
      <c r="J16" s="3">
        <f t="shared" si="0"/>
        <v>291761</v>
      </c>
      <c r="K16" s="20"/>
      <c r="L16" s="24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x14ac:dyDescent="0.25">
      <c r="A17" s="1" t="s">
        <v>19</v>
      </c>
      <c r="B17" s="2">
        <v>87</v>
      </c>
      <c r="C17" s="2">
        <v>0</v>
      </c>
      <c r="D17" s="2">
        <v>0</v>
      </c>
      <c r="E17" s="2">
        <v>511</v>
      </c>
      <c r="F17" s="2">
        <v>1918</v>
      </c>
      <c r="G17" s="2">
        <v>4396</v>
      </c>
      <c r="H17" s="2">
        <v>2111</v>
      </c>
      <c r="I17" s="2">
        <v>0</v>
      </c>
      <c r="J17" s="3">
        <f t="shared" si="0"/>
        <v>9023</v>
      </c>
      <c r="K17" s="20"/>
      <c r="L17" s="24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x14ac:dyDescent="0.25">
      <c r="A18" s="1" t="s">
        <v>20</v>
      </c>
      <c r="B18" s="2">
        <v>7590</v>
      </c>
      <c r="C18" s="2">
        <v>14779</v>
      </c>
      <c r="D18" s="2">
        <v>38919</v>
      </c>
      <c r="E18" s="2">
        <v>4845</v>
      </c>
      <c r="F18" s="2">
        <v>50887</v>
      </c>
      <c r="G18" s="2">
        <v>127906</v>
      </c>
      <c r="H18" s="2">
        <v>122587</v>
      </c>
      <c r="I18" s="2">
        <v>15728</v>
      </c>
      <c r="J18" s="3">
        <f t="shared" si="0"/>
        <v>383241</v>
      </c>
      <c r="K18" s="20"/>
      <c r="L18" s="24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x14ac:dyDescent="0.25">
      <c r="A19" s="1" t="s">
        <v>21</v>
      </c>
      <c r="B19" s="2">
        <v>10901</v>
      </c>
      <c r="C19" s="2">
        <v>12078</v>
      </c>
      <c r="D19" s="2">
        <v>3455</v>
      </c>
      <c r="E19" s="2">
        <v>30007</v>
      </c>
      <c r="F19" s="2">
        <v>5282</v>
      </c>
      <c r="G19" s="2">
        <v>2486</v>
      </c>
      <c r="H19" s="2">
        <v>27667</v>
      </c>
      <c r="I19" s="2">
        <v>6466</v>
      </c>
      <c r="J19" s="3">
        <f t="shared" si="0"/>
        <v>98342</v>
      </c>
      <c r="K19" s="20"/>
      <c r="L19" s="24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x14ac:dyDescent="0.25">
      <c r="A20" s="1" t="s">
        <v>22</v>
      </c>
      <c r="B20" s="2">
        <v>588</v>
      </c>
      <c r="C20" s="2">
        <v>27113</v>
      </c>
      <c r="D20" s="2">
        <v>530</v>
      </c>
      <c r="E20" s="2">
        <v>180</v>
      </c>
      <c r="F20" s="2">
        <v>18949</v>
      </c>
      <c r="G20" s="2">
        <v>9073</v>
      </c>
      <c r="H20" s="2">
        <v>176</v>
      </c>
      <c r="I20" s="2">
        <v>10404</v>
      </c>
      <c r="J20" s="3">
        <f t="shared" si="0"/>
        <v>67013</v>
      </c>
      <c r="K20" s="20"/>
      <c r="L20" s="24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x14ac:dyDescent="0.25">
      <c r="A21" s="1" t="s">
        <v>23</v>
      </c>
      <c r="B21" s="2">
        <v>0</v>
      </c>
      <c r="C21" s="2">
        <v>0</v>
      </c>
      <c r="D21" s="2">
        <v>0</v>
      </c>
      <c r="E21" s="2">
        <v>30432</v>
      </c>
      <c r="F21" s="2">
        <v>8877</v>
      </c>
      <c r="G21" s="2">
        <v>766</v>
      </c>
      <c r="H21" s="2">
        <v>25</v>
      </c>
      <c r="I21" s="2">
        <v>0</v>
      </c>
      <c r="J21" s="3">
        <f t="shared" si="0"/>
        <v>40100</v>
      </c>
      <c r="K21" s="20"/>
      <c r="L21" s="24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x14ac:dyDescent="0.25">
      <c r="A22" s="1" t="s">
        <v>24</v>
      </c>
      <c r="B22" s="2">
        <v>4857</v>
      </c>
      <c r="C22" s="2">
        <v>21408</v>
      </c>
      <c r="D22" s="2">
        <v>1213</v>
      </c>
      <c r="E22" s="2">
        <v>5750</v>
      </c>
      <c r="F22" s="2">
        <v>24533</v>
      </c>
      <c r="G22" s="2">
        <v>14864</v>
      </c>
      <c r="H22" s="2">
        <v>336</v>
      </c>
      <c r="I22" s="2">
        <v>5368</v>
      </c>
      <c r="J22" s="3">
        <f t="shared" si="0"/>
        <v>78329</v>
      </c>
      <c r="K22" s="20"/>
      <c r="L22" s="24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x14ac:dyDescent="0.25">
      <c r="A23" s="1" t="s">
        <v>25</v>
      </c>
      <c r="B23" s="2">
        <v>47077</v>
      </c>
      <c r="C23" s="2">
        <v>37805</v>
      </c>
      <c r="D23" s="2">
        <v>50902</v>
      </c>
      <c r="E23" s="2">
        <v>115897</v>
      </c>
      <c r="F23" s="2">
        <v>42565</v>
      </c>
      <c r="G23" s="2">
        <v>16640</v>
      </c>
      <c r="H23" s="2">
        <v>40481</v>
      </c>
      <c r="I23" s="2">
        <v>22918</v>
      </c>
      <c r="J23" s="3">
        <f t="shared" si="0"/>
        <v>374285</v>
      </c>
      <c r="K23" s="20"/>
      <c r="L23" s="24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x14ac:dyDescent="0.25">
      <c r="A24" s="1" t="s">
        <v>26</v>
      </c>
      <c r="B24" s="2">
        <v>8548</v>
      </c>
      <c r="C24" s="2">
        <v>9255</v>
      </c>
      <c r="D24" s="2">
        <v>40244</v>
      </c>
      <c r="E24" s="2">
        <v>17015</v>
      </c>
      <c r="F24" s="2">
        <v>17631</v>
      </c>
      <c r="G24" s="2">
        <v>11592</v>
      </c>
      <c r="H24" s="2">
        <v>8189</v>
      </c>
      <c r="I24" s="2">
        <v>10967</v>
      </c>
      <c r="J24" s="3">
        <f t="shared" si="0"/>
        <v>123441</v>
      </c>
      <c r="K24" s="20"/>
      <c r="L24" s="24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x14ac:dyDescent="0.25">
      <c r="A25" s="1" t="s">
        <v>27</v>
      </c>
      <c r="B25" s="2">
        <v>0</v>
      </c>
      <c r="C25" s="2">
        <v>0</v>
      </c>
      <c r="D25" s="2">
        <v>0</v>
      </c>
      <c r="E25" s="2">
        <v>7912</v>
      </c>
      <c r="F25" s="2">
        <v>40</v>
      </c>
      <c r="G25" s="2">
        <v>3</v>
      </c>
      <c r="H25" s="2">
        <v>0</v>
      </c>
      <c r="I25" s="2">
        <v>0</v>
      </c>
      <c r="J25" s="3">
        <f t="shared" si="0"/>
        <v>7955</v>
      </c>
      <c r="K25" s="20"/>
      <c r="L25" s="24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x14ac:dyDescent="0.25">
      <c r="A26" s="1" t="s">
        <v>28</v>
      </c>
      <c r="B26" s="2">
        <v>4789</v>
      </c>
      <c r="C26" s="2">
        <v>31160</v>
      </c>
      <c r="D26" s="2">
        <v>14296</v>
      </c>
      <c r="E26" s="2">
        <v>12949</v>
      </c>
      <c r="F26" s="2">
        <v>36173</v>
      </c>
      <c r="G26" s="2">
        <v>26684</v>
      </c>
      <c r="H26" s="2">
        <v>10317</v>
      </c>
      <c r="I26" s="2">
        <v>14368</v>
      </c>
      <c r="J26" s="3">
        <f t="shared" si="0"/>
        <v>150736</v>
      </c>
      <c r="K26" s="20"/>
      <c r="L26" s="24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x14ac:dyDescent="0.25">
      <c r="A27" s="1" t="s">
        <v>29</v>
      </c>
      <c r="B27" s="2">
        <v>5405</v>
      </c>
      <c r="C27" s="2">
        <v>2883</v>
      </c>
      <c r="D27" s="2">
        <v>9443</v>
      </c>
      <c r="E27" s="2">
        <v>26618</v>
      </c>
      <c r="F27" s="2">
        <v>13717</v>
      </c>
      <c r="G27" s="2">
        <v>7473</v>
      </c>
      <c r="H27" s="2">
        <v>5357</v>
      </c>
      <c r="I27" s="2">
        <v>1060</v>
      </c>
      <c r="J27" s="3">
        <f t="shared" si="0"/>
        <v>71956</v>
      </c>
      <c r="K27" s="20"/>
      <c r="L27" s="24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x14ac:dyDescent="0.25">
      <c r="A28" s="1" t="s">
        <v>30</v>
      </c>
      <c r="B28" s="2">
        <v>2944</v>
      </c>
      <c r="C28" s="2">
        <v>12</v>
      </c>
      <c r="D28" s="2">
        <v>2025</v>
      </c>
      <c r="E28" s="2">
        <v>13430</v>
      </c>
      <c r="F28" s="2">
        <v>16061</v>
      </c>
      <c r="G28" s="2">
        <v>3223</v>
      </c>
      <c r="H28" s="2">
        <v>18461</v>
      </c>
      <c r="I28" s="2">
        <v>15</v>
      </c>
      <c r="J28" s="3">
        <f t="shared" si="0"/>
        <v>56171</v>
      </c>
      <c r="K28" s="20"/>
      <c r="L28" s="24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x14ac:dyDescent="0.25">
      <c r="A29" s="1" t="s">
        <v>31</v>
      </c>
      <c r="B29" s="2">
        <v>1052</v>
      </c>
      <c r="C29" s="2">
        <v>252</v>
      </c>
      <c r="D29" s="2">
        <v>559</v>
      </c>
      <c r="E29" s="2">
        <v>1504</v>
      </c>
      <c r="F29" s="2">
        <v>6542</v>
      </c>
      <c r="G29" s="2">
        <v>141</v>
      </c>
      <c r="H29" s="2">
        <v>1140</v>
      </c>
      <c r="I29" s="2">
        <v>310</v>
      </c>
      <c r="J29" s="3">
        <f t="shared" si="0"/>
        <v>11500</v>
      </c>
      <c r="K29" s="20"/>
      <c r="L29" s="2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x14ac:dyDescent="0.25">
      <c r="A30" s="1" t="s">
        <v>32</v>
      </c>
      <c r="B30" s="2">
        <v>188</v>
      </c>
      <c r="C30" s="2">
        <v>113</v>
      </c>
      <c r="D30" s="2">
        <v>29</v>
      </c>
      <c r="E30" s="2">
        <v>13631</v>
      </c>
      <c r="F30" s="2">
        <v>151</v>
      </c>
      <c r="G30" s="2">
        <v>47</v>
      </c>
      <c r="H30" s="2">
        <v>16</v>
      </c>
      <c r="I30" s="2">
        <v>175</v>
      </c>
      <c r="J30" s="3">
        <f t="shared" si="0"/>
        <v>14350</v>
      </c>
      <c r="K30" s="20"/>
      <c r="L30" s="24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x14ac:dyDescent="0.25">
      <c r="A31" s="1" t="s">
        <v>33</v>
      </c>
      <c r="B31" s="2">
        <v>82</v>
      </c>
      <c r="C31" s="2">
        <v>132</v>
      </c>
      <c r="D31" s="2">
        <v>191</v>
      </c>
      <c r="E31" s="2">
        <v>10078</v>
      </c>
      <c r="F31" s="2">
        <v>2689</v>
      </c>
      <c r="G31" s="2">
        <v>306</v>
      </c>
      <c r="H31" s="2">
        <v>7</v>
      </c>
      <c r="I31" s="2">
        <v>110</v>
      </c>
      <c r="J31" s="3">
        <f t="shared" si="0"/>
        <v>13595</v>
      </c>
      <c r="K31" s="20"/>
      <c r="L31" s="24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x14ac:dyDescent="0.25">
      <c r="A32" s="1" t="s">
        <v>34</v>
      </c>
      <c r="B32" s="2">
        <v>0</v>
      </c>
      <c r="C32" s="2">
        <v>271</v>
      </c>
      <c r="D32" s="2">
        <v>1130</v>
      </c>
      <c r="E32" s="2">
        <v>105306</v>
      </c>
      <c r="F32" s="2">
        <v>11624</v>
      </c>
      <c r="G32" s="2">
        <v>10102</v>
      </c>
      <c r="H32" s="2">
        <v>1344</v>
      </c>
      <c r="I32" s="2">
        <v>3</v>
      </c>
      <c r="J32" s="3">
        <f t="shared" si="0"/>
        <v>129780</v>
      </c>
      <c r="K32" s="20"/>
      <c r="L32" s="24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x14ac:dyDescent="0.25">
      <c r="A33" s="1" t="s">
        <v>35</v>
      </c>
      <c r="B33" s="2">
        <v>887</v>
      </c>
      <c r="C33" s="2">
        <v>200</v>
      </c>
      <c r="D33" s="2">
        <v>1136</v>
      </c>
      <c r="E33" s="2">
        <v>2239</v>
      </c>
      <c r="F33" s="2">
        <v>13612</v>
      </c>
      <c r="G33" s="2">
        <v>838</v>
      </c>
      <c r="H33" s="2">
        <v>2377</v>
      </c>
      <c r="I33" s="2">
        <v>801</v>
      </c>
      <c r="J33" s="3">
        <f t="shared" si="0"/>
        <v>22090</v>
      </c>
      <c r="K33" s="20"/>
      <c r="L33" s="24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t="18" x14ac:dyDescent="0.25">
      <c r="A34" s="1" t="s">
        <v>36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68662</v>
      </c>
      <c r="I34" s="2">
        <v>0</v>
      </c>
      <c r="J34" s="3">
        <f t="shared" si="0"/>
        <v>68662</v>
      </c>
      <c r="K34" s="20"/>
      <c r="L34" s="24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x14ac:dyDescent="0.25">
      <c r="A35" s="1" t="s">
        <v>37</v>
      </c>
      <c r="B35" s="2">
        <v>0</v>
      </c>
      <c r="C35" s="2">
        <v>667</v>
      </c>
      <c r="D35" s="2">
        <v>9</v>
      </c>
      <c r="E35" s="2">
        <v>32100</v>
      </c>
      <c r="F35" s="2">
        <v>10370</v>
      </c>
      <c r="G35" s="2">
        <v>6592</v>
      </c>
      <c r="H35" s="2">
        <v>59</v>
      </c>
      <c r="I35" s="2">
        <v>29</v>
      </c>
      <c r="J35" s="3">
        <f t="shared" si="0"/>
        <v>49826</v>
      </c>
      <c r="K35" s="20"/>
      <c r="L35" s="24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x14ac:dyDescent="0.25">
      <c r="A36" s="1" t="s">
        <v>38</v>
      </c>
      <c r="B36" s="2">
        <v>1</v>
      </c>
      <c r="C36" s="2">
        <v>13</v>
      </c>
      <c r="D36" s="2">
        <v>5</v>
      </c>
      <c r="E36" s="2">
        <v>2622</v>
      </c>
      <c r="F36" s="2">
        <v>300</v>
      </c>
      <c r="G36" s="2">
        <v>795</v>
      </c>
      <c r="H36" s="2">
        <v>305</v>
      </c>
      <c r="I36" s="2">
        <v>5</v>
      </c>
      <c r="J36" s="3">
        <f t="shared" si="0"/>
        <v>4046</v>
      </c>
      <c r="K36" s="20"/>
      <c r="L36" s="2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x14ac:dyDescent="0.25">
      <c r="A37" s="1" t="s">
        <v>39</v>
      </c>
      <c r="B37" s="2">
        <v>123</v>
      </c>
      <c r="C37" s="2">
        <v>0</v>
      </c>
      <c r="D37" s="2">
        <v>0</v>
      </c>
      <c r="E37" s="2">
        <v>815</v>
      </c>
      <c r="F37" s="2">
        <v>83</v>
      </c>
      <c r="G37" s="2">
        <v>7</v>
      </c>
      <c r="H37" s="2">
        <v>0</v>
      </c>
      <c r="I37" s="2">
        <v>33</v>
      </c>
      <c r="J37" s="3">
        <f t="shared" si="0"/>
        <v>1061</v>
      </c>
      <c r="K37" s="20"/>
      <c r="L37" s="2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x14ac:dyDescent="0.25">
      <c r="A38" s="1" t="s">
        <v>40</v>
      </c>
      <c r="B38" s="2">
        <v>0</v>
      </c>
      <c r="C38" s="2">
        <v>0</v>
      </c>
      <c r="D38" s="2">
        <v>0</v>
      </c>
      <c r="E38" s="2">
        <v>4820</v>
      </c>
      <c r="F38" s="2">
        <v>0</v>
      </c>
      <c r="G38" s="2">
        <v>1</v>
      </c>
      <c r="H38" s="2">
        <v>0</v>
      </c>
      <c r="I38" s="2">
        <v>9</v>
      </c>
      <c r="J38" s="3">
        <f t="shared" si="0"/>
        <v>4830</v>
      </c>
      <c r="K38" s="20"/>
      <c r="L38" s="2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x14ac:dyDescent="0.25">
      <c r="A39" s="1" t="s">
        <v>41</v>
      </c>
      <c r="B39" s="2">
        <v>0</v>
      </c>
      <c r="C39" s="2">
        <v>0</v>
      </c>
      <c r="D39" s="2">
        <v>0</v>
      </c>
      <c r="E39" s="2">
        <v>2478</v>
      </c>
      <c r="F39" s="2">
        <v>10</v>
      </c>
      <c r="G39" s="2">
        <v>0</v>
      </c>
      <c r="H39" s="2">
        <v>0</v>
      </c>
      <c r="I39" s="2">
        <v>9</v>
      </c>
      <c r="J39" s="3">
        <f t="shared" si="0"/>
        <v>2497</v>
      </c>
      <c r="K39" s="20"/>
      <c r="L39" s="2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x14ac:dyDescent="0.25">
      <c r="A40" s="1" t="s">
        <v>42</v>
      </c>
      <c r="B40" s="2">
        <v>1435</v>
      </c>
      <c r="C40" s="2">
        <v>811</v>
      </c>
      <c r="D40" s="2">
        <v>1097</v>
      </c>
      <c r="E40" s="2">
        <v>1065</v>
      </c>
      <c r="F40" s="2">
        <v>1245</v>
      </c>
      <c r="G40" s="2">
        <v>25</v>
      </c>
      <c r="H40" s="2">
        <v>1209</v>
      </c>
      <c r="I40" s="2">
        <v>3771</v>
      </c>
      <c r="J40" s="3">
        <f t="shared" si="0"/>
        <v>10658</v>
      </c>
      <c r="K40" s="20"/>
      <c r="L40" s="2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x14ac:dyDescent="0.25">
      <c r="A41" s="1" t="s">
        <v>43</v>
      </c>
      <c r="B41" s="2">
        <v>0</v>
      </c>
      <c r="C41" s="2">
        <v>4187</v>
      </c>
      <c r="D41" s="2">
        <v>58</v>
      </c>
      <c r="E41" s="2">
        <v>5316</v>
      </c>
      <c r="F41" s="2">
        <v>4711</v>
      </c>
      <c r="G41" s="2">
        <v>0</v>
      </c>
      <c r="H41" s="2">
        <v>0</v>
      </c>
      <c r="I41" s="2">
        <v>30</v>
      </c>
      <c r="J41" s="3">
        <f t="shared" si="0"/>
        <v>14302</v>
      </c>
      <c r="K41" s="20"/>
      <c r="L41" s="2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x14ac:dyDescent="0.25">
      <c r="A42" s="1" t="s">
        <v>44</v>
      </c>
      <c r="B42" s="2">
        <v>324</v>
      </c>
      <c r="C42" s="2">
        <v>54</v>
      </c>
      <c r="D42" s="2">
        <v>272</v>
      </c>
      <c r="E42" s="2">
        <v>6120</v>
      </c>
      <c r="F42" s="2">
        <v>0</v>
      </c>
      <c r="G42" s="2">
        <v>0</v>
      </c>
      <c r="H42" s="2">
        <v>196</v>
      </c>
      <c r="I42" s="2">
        <v>0</v>
      </c>
      <c r="J42" s="3">
        <f t="shared" si="0"/>
        <v>6966</v>
      </c>
      <c r="K42" s="20"/>
      <c r="L42" s="2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x14ac:dyDescent="0.25">
      <c r="A43" s="1" t="s">
        <v>45</v>
      </c>
      <c r="B43" s="2">
        <v>1190</v>
      </c>
      <c r="C43" s="2">
        <v>156</v>
      </c>
      <c r="D43" s="2">
        <v>6458</v>
      </c>
      <c r="E43" s="2">
        <v>4818</v>
      </c>
      <c r="F43" s="2">
        <v>0</v>
      </c>
      <c r="G43" s="2">
        <v>440</v>
      </c>
      <c r="H43" s="2">
        <v>114</v>
      </c>
      <c r="I43" s="2">
        <v>0</v>
      </c>
      <c r="J43" s="3">
        <f t="shared" si="0"/>
        <v>13176</v>
      </c>
      <c r="K43" s="20"/>
      <c r="L43" s="2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x14ac:dyDescent="0.25">
      <c r="A44" s="1" t="s">
        <v>46</v>
      </c>
      <c r="B44" s="2">
        <v>303661</v>
      </c>
      <c r="C44" s="2">
        <v>10354</v>
      </c>
      <c r="D44" s="2">
        <v>3479</v>
      </c>
      <c r="E44" s="2">
        <v>19696</v>
      </c>
      <c r="F44" s="2">
        <v>231076</v>
      </c>
      <c r="G44" s="2">
        <v>33337</v>
      </c>
      <c r="H44" s="2">
        <v>8576</v>
      </c>
      <c r="I44" s="2">
        <v>6216</v>
      </c>
      <c r="J44" s="3">
        <f>SUM(B44:I44)</f>
        <v>616395</v>
      </c>
      <c r="K44" s="25"/>
      <c r="L44" s="2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x14ac:dyDescent="0.25">
      <c r="A45" s="1" t="s">
        <v>47</v>
      </c>
      <c r="B45" s="2">
        <v>8605</v>
      </c>
      <c r="C45" s="2">
        <v>35346</v>
      </c>
      <c r="D45" s="2">
        <v>265</v>
      </c>
      <c r="E45" s="2">
        <v>6276</v>
      </c>
      <c r="F45" s="2">
        <v>65446</v>
      </c>
      <c r="G45" s="2">
        <v>4830</v>
      </c>
      <c r="H45" s="2">
        <v>0</v>
      </c>
      <c r="I45" s="2">
        <v>76028</v>
      </c>
      <c r="J45" s="3">
        <f>SUM(B45:I45)</f>
        <v>196796</v>
      </c>
      <c r="K45" s="25"/>
      <c r="L45" s="2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x14ac:dyDescent="0.25">
      <c r="A46" s="1" t="s">
        <v>48</v>
      </c>
      <c r="B46" s="2">
        <v>1408</v>
      </c>
      <c r="C46" s="2">
        <v>15448</v>
      </c>
      <c r="D46" s="2">
        <v>31577</v>
      </c>
      <c r="E46" s="2">
        <v>27032</v>
      </c>
      <c r="F46" s="2">
        <v>12219</v>
      </c>
      <c r="G46" s="2">
        <v>18163</v>
      </c>
      <c r="H46" s="2">
        <v>3893</v>
      </c>
      <c r="I46" s="2">
        <v>8099</v>
      </c>
      <c r="J46" s="3">
        <f>SUM(B46:I46)</f>
        <v>117839</v>
      </c>
      <c r="K46" s="25"/>
      <c r="L46" s="2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x14ac:dyDescent="0.25">
      <c r="A47" s="1" t="s">
        <v>49</v>
      </c>
      <c r="B47" s="2">
        <v>291</v>
      </c>
      <c r="C47" s="2">
        <v>0</v>
      </c>
      <c r="D47" s="2">
        <v>2018</v>
      </c>
      <c r="E47" s="2">
        <v>0</v>
      </c>
      <c r="F47" s="2">
        <v>530</v>
      </c>
      <c r="G47" s="2">
        <v>14920</v>
      </c>
      <c r="H47" s="2">
        <v>1892</v>
      </c>
      <c r="I47" s="2">
        <v>1512</v>
      </c>
      <c r="J47" s="3">
        <f t="shared" si="0"/>
        <v>21163</v>
      </c>
      <c r="K47" s="25"/>
      <c r="L47" s="2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x14ac:dyDescent="0.25">
      <c r="A48" s="1" t="s">
        <v>50</v>
      </c>
      <c r="B48" s="2">
        <v>61346</v>
      </c>
      <c r="C48" s="2">
        <v>15144</v>
      </c>
      <c r="D48" s="2">
        <v>185</v>
      </c>
      <c r="E48" s="2">
        <v>6108</v>
      </c>
      <c r="F48" s="2">
        <v>256832</v>
      </c>
      <c r="G48" s="2">
        <v>8366</v>
      </c>
      <c r="H48" s="2">
        <v>254</v>
      </c>
      <c r="I48" s="2">
        <v>60928</v>
      </c>
      <c r="J48" s="3">
        <f>SUM(B48:I48)</f>
        <v>409163</v>
      </c>
      <c r="K48" s="25"/>
      <c r="L48" s="2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x14ac:dyDescent="0.25">
      <c r="A49" s="1" t="s">
        <v>51</v>
      </c>
      <c r="B49" s="2">
        <v>6446</v>
      </c>
      <c r="C49" s="2">
        <v>53100</v>
      </c>
      <c r="D49" s="2">
        <v>1345</v>
      </c>
      <c r="E49" s="2">
        <v>7145</v>
      </c>
      <c r="F49" s="2">
        <v>92635</v>
      </c>
      <c r="G49" s="2">
        <v>0</v>
      </c>
      <c r="H49" s="2">
        <v>0</v>
      </c>
      <c r="I49" s="2">
        <v>1552</v>
      </c>
      <c r="J49" s="3">
        <f t="shared" si="0"/>
        <v>162223</v>
      </c>
      <c r="K49" s="25"/>
      <c r="L49" s="2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x14ac:dyDescent="0.25">
      <c r="A50" s="1" t="s">
        <v>52</v>
      </c>
      <c r="B50" s="2">
        <v>168228</v>
      </c>
      <c r="C50" s="2">
        <v>15292</v>
      </c>
      <c r="D50" s="2">
        <v>44421</v>
      </c>
      <c r="E50" s="2">
        <v>9788</v>
      </c>
      <c r="F50" s="2">
        <v>23772</v>
      </c>
      <c r="G50" s="2">
        <v>12330</v>
      </c>
      <c r="H50" s="2">
        <v>6645</v>
      </c>
      <c r="I50" s="2">
        <v>17719</v>
      </c>
      <c r="J50" s="3">
        <f>SUM(B50:I50)</f>
        <v>298195</v>
      </c>
      <c r="K50" s="25"/>
      <c r="L50" s="2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 x14ac:dyDescent="0.25">
      <c r="A51" s="1" t="s">
        <v>53</v>
      </c>
      <c r="B51" s="2">
        <v>7217</v>
      </c>
      <c r="C51" s="2">
        <v>64</v>
      </c>
      <c r="D51" s="2">
        <v>0</v>
      </c>
      <c r="E51" s="2">
        <v>0</v>
      </c>
      <c r="F51" s="2">
        <v>5163</v>
      </c>
      <c r="G51" s="2">
        <v>9867</v>
      </c>
      <c r="H51" s="2">
        <v>0</v>
      </c>
      <c r="I51" s="2">
        <v>1318</v>
      </c>
      <c r="J51" s="3">
        <f>SUM(B51:I51)</f>
        <v>23629</v>
      </c>
      <c r="K51" s="25"/>
      <c r="L51" s="24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 x14ac:dyDescent="0.25">
      <c r="A52" s="1" t="s">
        <v>54</v>
      </c>
      <c r="B52" s="2">
        <v>20078</v>
      </c>
      <c r="C52" s="2">
        <v>75</v>
      </c>
      <c r="D52" s="2">
        <v>25</v>
      </c>
      <c r="E52" s="2">
        <v>37</v>
      </c>
      <c r="F52" s="2">
        <v>3003</v>
      </c>
      <c r="G52" s="2">
        <v>0</v>
      </c>
      <c r="H52" s="2">
        <v>0</v>
      </c>
      <c r="I52" s="2">
        <v>5618</v>
      </c>
      <c r="J52" s="3">
        <f>SUM(B52:I52)</f>
        <v>28836</v>
      </c>
      <c r="K52" s="25"/>
      <c r="L52" s="24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 x14ac:dyDescent="0.25">
      <c r="A53" s="1" t="s">
        <v>55</v>
      </c>
      <c r="B53" s="2">
        <v>38179.25</v>
      </c>
      <c r="C53" s="2">
        <v>9239.9166666666661</v>
      </c>
      <c r="D53" s="2">
        <v>242550.83333333334</v>
      </c>
      <c r="E53" s="2">
        <v>5423.833333333333</v>
      </c>
      <c r="F53" s="2">
        <v>10888.083333333334</v>
      </c>
      <c r="G53" s="2">
        <v>50781.5</v>
      </c>
      <c r="H53" s="2">
        <v>17858.5</v>
      </c>
      <c r="I53" s="2">
        <v>1277.1666666666667</v>
      </c>
      <c r="J53" s="3">
        <f>SUM(B53:I53)</f>
        <v>376199.08333333331</v>
      </c>
      <c r="K53" s="25"/>
      <c r="L53" s="24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x14ac:dyDescent="0.25">
      <c r="A54" s="1" t="s">
        <v>56</v>
      </c>
      <c r="B54" s="2">
        <v>202958.58333333334</v>
      </c>
      <c r="C54" s="2">
        <v>158175.16666666666</v>
      </c>
      <c r="D54" s="2">
        <v>42131.25</v>
      </c>
      <c r="E54" s="2">
        <v>172054.75</v>
      </c>
      <c r="F54" s="2">
        <v>21608.833333333332</v>
      </c>
      <c r="G54" s="2">
        <v>86427.416666666672</v>
      </c>
      <c r="H54" s="2">
        <v>30877.583333333332</v>
      </c>
      <c r="I54" s="2">
        <v>7869.333333333333</v>
      </c>
      <c r="J54" s="3">
        <f>SUM(B54:I54)</f>
        <v>722102.91666666674</v>
      </c>
      <c r="K54" s="20"/>
      <c r="L54" s="24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24" ht="15.75" thickBot="1" x14ac:dyDescent="0.3">
      <c r="A55" s="14" t="s">
        <v>11</v>
      </c>
      <c r="B55" s="15">
        <f t="shared" ref="B55:J55" si="1">SUM(B10:B54)</f>
        <v>1034063.5874786206</v>
      </c>
      <c r="C55" s="15">
        <f t="shared" si="1"/>
        <v>2158908.5866431287</v>
      </c>
      <c r="D55" s="15">
        <f t="shared" si="1"/>
        <v>1428275.2757251405</v>
      </c>
      <c r="E55" s="15">
        <f t="shared" si="1"/>
        <v>1165381.0321807726</v>
      </c>
      <c r="F55" s="15">
        <f t="shared" si="1"/>
        <v>1145353.0884411831</v>
      </c>
      <c r="G55" s="15">
        <f t="shared" si="1"/>
        <v>692661.18939393933</v>
      </c>
      <c r="H55" s="15">
        <f t="shared" si="1"/>
        <v>1178575.4013305956</v>
      </c>
      <c r="I55" s="15">
        <f t="shared" si="1"/>
        <v>488180.80225557729</v>
      </c>
      <c r="J55" s="16">
        <f t="shared" si="1"/>
        <v>9291398.9634489566</v>
      </c>
      <c r="K55" s="20"/>
      <c r="L55" s="24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x14ac:dyDescent="0.25">
      <c r="A56" s="17" t="s">
        <v>57</v>
      </c>
      <c r="B56" s="18"/>
      <c r="C56" s="18"/>
      <c r="D56" s="18"/>
      <c r="E56" s="18"/>
      <c r="F56" s="19" t="s">
        <v>58</v>
      </c>
      <c r="G56" s="19"/>
      <c r="H56" s="18"/>
      <c r="I56" s="18"/>
      <c r="J56" s="18"/>
      <c r="K56" s="20"/>
      <c r="L56" s="24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x14ac:dyDescent="0.25">
      <c r="A57" s="17" t="s">
        <v>59</v>
      </c>
      <c r="B57" s="19"/>
      <c r="C57" s="19"/>
      <c r="D57" s="19"/>
      <c r="E57" s="19"/>
      <c r="F57" s="19" t="s">
        <v>60</v>
      </c>
      <c r="G57" s="19"/>
      <c r="H57" s="19"/>
      <c r="I57" s="19"/>
      <c r="J57" s="19"/>
      <c r="K57" s="20"/>
      <c r="L57" s="24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x14ac:dyDescent="0.25">
      <c r="A58" s="17" t="s">
        <v>61</v>
      </c>
      <c r="B58" s="19"/>
      <c r="C58" s="19"/>
      <c r="D58" s="19"/>
      <c r="E58" s="19"/>
      <c r="F58" s="19"/>
      <c r="G58" s="19"/>
      <c r="H58" s="19"/>
      <c r="I58" s="19"/>
      <c r="J58" s="19"/>
      <c r="K58" s="20"/>
      <c r="L58" s="24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24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24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1:24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1:24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24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24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24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24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</sheetData>
  <mergeCells count="2">
    <mergeCell ref="A6:J6"/>
    <mergeCell ref="A7:J7"/>
  </mergeCells>
  <pageMargins left="0.7" right="0.7" top="0.75" bottom="0.75" header="0.3" footer="0.3"/>
  <pageSetup scale="6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8"/>
  <sheetViews>
    <sheetView workbookViewId="0">
      <selection activeCell="I4" sqref="I4"/>
    </sheetView>
  </sheetViews>
  <sheetFormatPr baseColWidth="10" defaultRowHeight="15" x14ac:dyDescent="0.25"/>
  <cols>
    <col min="1" max="10" width="14.85546875" customWidth="1"/>
  </cols>
  <sheetData>
    <row r="1" spans="1:26" s="20" customFormat="1" x14ac:dyDescent="0.25"/>
    <row r="2" spans="1:26" s="20" customFormat="1" x14ac:dyDescent="0.25"/>
    <row r="3" spans="1:26" s="20" customFormat="1" x14ac:dyDescent="0.25"/>
    <row r="4" spans="1:26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.75" x14ac:dyDescent="0.25">
      <c r="A5" s="133" t="s">
        <v>63</v>
      </c>
      <c r="B5" s="133"/>
      <c r="C5" s="133"/>
      <c r="D5" s="133"/>
      <c r="E5" s="133"/>
      <c r="F5" s="133"/>
      <c r="G5" s="133"/>
      <c r="H5" s="133"/>
      <c r="I5" s="133"/>
      <c r="J5" s="133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5">
      <c r="A6" s="134" t="s">
        <v>1</v>
      </c>
      <c r="B6" s="134"/>
      <c r="C6" s="134"/>
      <c r="D6" s="134"/>
      <c r="E6" s="134"/>
      <c r="F6" s="134"/>
      <c r="G6" s="134"/>
      <c r="H6" s="134"/>
      <c r="I6" s="134"/>
      <c r="J6" s="134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thickBot="1" x14ac:dyDescent="0.3">
      <c r="A7" s="23"/>
      <c r="B7" s="21"/>
      <c r="C7" s="21"/>
      <c r="D7" s="21"/>
      <c r="E7" s="21"/>
      <c r="F7" s="21"/>
      <c r="G7" s="21"/>
      <c r="H7" s="21"/>
      <c r="I7" s="21"/>
      <c r="J7" s="21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5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3" t="s">
        <v>11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8" x14ac:dyDescent="0.25">
      <c r="A9" s="1" t="s">
        <v>12</v>
      </c>
      <c r="B9" s="2">
        <v>32936</v>
      </c>
      <c r="C9" s="2">
        <v>1271003</v>
      </c>
      <c r="D9" s="2">
        <v>668226</v>
      </c>
      <c r="E9" s="2">
        <v>448201</v>
      </c>
      <c r="F9" s="2">
        <v>49469</v>
      </c>
      <c r="G9" s="2">
        <v>0</v>
      </c>
      <c r="H9" s="2">
        <v>74774</v>
      </c>
      <c r="I9" s="2">
        <v>49588</v>
      </c>
      <c r="J9" s="3">
        <f>SUM(B9:I9)</f>
        <v>2594197</v>
      </c>
      <c r="K9" s="20"/>
      <c r="L9" s="24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5">
      <c r="A10" s="1" t="s">
        <v>13</v>
      </c>
      <c r="B10" s="2">
        <v>26843.391686927156</v>
      </c>
      <c r="C10" s="2">
        <v>35821.227244420224</v>
      </c>
      <c r="D10" s="2">
        <v>29096.136283238771</v>
      </c>
      <c r="E10" s="2">
        <v>19427.620659571814</v>
      </c>
      <c r="F10" s="2">
        <v>35191.784446835925</v>
      </c>
      <c r="G10" s="2">
        <v>43834.161200603863</v>
      </c>
      <c r="H10" s="2">
        <v>177113.30877439101</v>
      </c>
      <c r="I10" s="2">
        <v>17702.369704011217</v>
      </c>
      <c r="J10" s="3">
        <f t="shared" ref="J10:J48" si="0">SUM(B10:I10)</f>
        <v>385030</v>
      </c>
      <c r="K10" s="20"/>
      <c r="L10" s="24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5">
      <c r="A11" s="1" t="s">
        <v>14</v>
      </c>
      <c r="B11" s="2">
        <v>0</v>
      </c>
      <c r="C11" s="2">
        <v>0</v>
      </c>
      <c r="D11" s="2">
        <v>20</v>
      </c>
      <c r="E11" s="2">
        <v>0</v>
      </c>
      <c r="F11" s="2">
        <v>0</v>
      </c>
      <c r="G11" s="2">
        <v>17780</v>
      </c>
      <c r="H11" s="2">
        <v>1865</v>
      </c>
      <c r="I11" s="2">
        <v>0</v>
      </c>
      <c r="J11" s="3">
        <f t="shared" si="0"/>
        <v>19665</v>
      </c>
      <c r="K11" s="20"/>
      <c r="L11" s="24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5">
      <c r="A12" s="1" t="s">
        <v>15</v>
      </c>
      <c r="B12" s="2">
        <v>14281.166666666666</v>
      </c>
      <c r="C12" s="2">
        <v>479408.33333333331</v>
      </c>
      <c r="D12" s="2">
        <v>48434.333333333336</v>
      </c>
      <c r="E12" s="2">
        <v>8283.3333333333339</v>
      </c>
      <c r="F12" s="2">
        <v>26034.666666666668</v>
      </c>
      <c r="G12" s="2">
        <v>60610.833333333336</v>
      </c>
      <c r="H12" s="2">
        <v>3580</v>
      </c>
      <c r="I12" s="2">
        <v>138360.83333333334</v>
      </c>
      <c r="J12" s="3">
        <f t="shared" si="0"/>
        <v>778993.50000000012</v>
      </c>
      <c r="K12" s="20"/>
      <c r="L12" s="24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5">
      <c r="A13" s="1" t="s">
        <v>16</v>
      </c>
      <c r="B13" s="2">
        <v>96</v>
      </c>
      <c r="C13" s="2">
        <v>363.61808552373481</v>
      </c>
      <c r="D13" s="2">
        <v>25133.047262574484</v>
      </c>
      <c r="E13" s="2">
        <v>12</v>
      </c>
      <c r="F13" s="2">
        <v>186.9936610580346</v>
      </c>
      <c r="G13" s="2">
        <v>150</v>
      </c>
      <c r="H13" s="2">
        <v>35388.361335594986</v>
      </c>
      <c r="I13" s="2">
        <v>5759.9796552487569</v>
      </c>
      <c r="J13" s="3">
        <f t="shared" si="0"/>
        <v>67090</v>
      </c>
      <c r="K13" s="20"/>
      <c r="L13" s="24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5">
      <c r="A14" s="1" t="s">
        <v>17</v>
      </c>
      <c r="B14" s="2">
        <v>4878.0141730415708</v>
      </c>
      <c r="C14" s="2">
        <v>4665.9287127945854</v>
      </c>
      <c r="D14" s="2">
        <v>12371.291699953304</v>
      </c>
      <c r="E14" s="2">
        <v>13551.833783015692</v>
      </c>
      <c r="F14" s="2">
        <v>18327.872428326202</v>
      </c>
      <c r="G14" s="2">
        <v>9516.4536951192149</v>
      </c>
      <c r="H14" s="2">
        <v>254565.60550774942</v>
      </c>
      <c r="I14" s="2">
        <v>12098</v>
      </c>
      <c r="J14" s="3">
        <f t="shared" si="0"/>
        <v>329975</v>
      </c>
      <c r="K14" s="20"/>
      <c r="L14" s="24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5">
      <c r="A15" s="1" t="s">
        <v>18</v>
      </c>
      <c r="B15" s="2">
        <v>935</v>
      </c>
      <c r="C15" s="2">
        <v>1669.9903772528096</v>
      </c>
      <c r="D15" s="2">
        <v>22395.961776514672</v>
      </c>
      <c r="E15" s="2">
        <v>1430.2001528305912</v>
      </c>
      <c r="F15" s="2">
        <v>6464.2205067177456</v>
      </c>
      <c r="G15" s="2">
        <v>71972.420213550184</v>
      </c>
      <c r="H15" s="2">
        <v>149016.20697313399</v>
      </c>
      <c r="I15" s="2">
        <v>46509</v>
      </c>
      <c r="J15" s="3">
        <f t="shared" si="0"/>
        <v>300393</v>
      </c>
      <c r="K15" s="20"/>
      <c r="L15" s="2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5">
      <c r="A16" s="1" t="s">
        <v>19</v>
      </c>
      <c r="B16" s="2">
        <v>177</v>
      </c>
      <c r="C16" s="2">
        <v>59</v>
      </c>
      <c r="D16" s="2">
        <v>30</v>
      </c>
      <c r="E16" s="2">
        <v>54</v>
      </c>
      <c r="F16" s="2">
        <v>2806.4688935867293</v>
      </c>
      <c r="G16" s="2">
        <v>3280.2980671743212</v>
      </c>
      <c r="H16" s="2">
        <v>2891.2330392389499</v>
      </c>
      <c r="I16" s="2">
        <v>0</v>
      </c>
      <c r="J16" s="3">
        <f t="shared" si="0"/>
        <v>9298</v>
      </c>
      <c r="K16" s="20"/>
      <c r="L16" s="24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5">
      <c r="A17" s="1" t="s">
        <v>20</v>
      </c>
      <c r="B17" s="2">
        <v>4958.0079639713213</v>
      </c>
      <c r="C17" s="2">
        <v>10260.203927670878</v>
      </c>
      <c r="D17" s="2">
        <v>39643.406904879477</v>
      </c>
      <c r="E17" s="2">
        <v>3271.9777373920369</v>
      </c>
      <c r="F17" s="2">
        <v>44087.751189722687</v>
      </c>
      <c r="G17" s="2">
        <v>110562.20269845067</v>
      </c>
      <c r="H17" s="2">
        <v>144599.96668172127</v>
      </c>
      <c r="I17" s="2">
        <v>9710.4828961916519</v>
      </c>
      <c r="J17" s="3">
        <f t="shared" si="0"/>
        <v>367094</v>
      </c>
      <c r="K17" s="20"/>
      <c r="L17" s="24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5">
      <c r="A18" s="1" t="s">
        <v>21</v>
      </c>
      <c r="B18" s="2">
        <v>12356.766155782376</v>
      </c>
      <c r="C18" s="2">
        <v>9218.8368835953152</v>
      </c>
      <c r="D18" s="2">
        <v>2994.4522752596163</v>
      </c>
      <c r="E18" s="2">
        <v>24341.74940042305</v>
      </c>
      <c r="F18" s="2">
        <v>5791.7119360805373</v>
      </c>
      <c r="G18" s="2">
        <v>3680.3476604998655</v>
      </c>
      <c r="H18" s="2">
        <v>21922.341371957664</v>
      </c>
      <c r="I18" s="2">
        <v>5876.7943164015742</v>
      </c>
      <c r="J18" s="3">
        <f t="shared" si="0"/>
        <v>86182.999999999985</v>
      </c>
      <c r="K18" s="20"/>
      <c r="L18" s="24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5">
      <c r="A19" s="1" t="s">
        <v>22</v>
      </c>
      <c r="B19" s="2">
        <v>949.05710214498117</v>
      </c>
      <c r="C19" s="2">
        <v>18928.939824992885</v>
      </c>
      <c r="D19" s="2">
        <v>559.18095884839079</v>
      </c>
      <c r="E19" s="2">
        <v>2345.7593155042996</v>
      </c>
      <c r="F19" s="2">
        <v>14465.700785231733</v>
      </c>
      <c r="G19" s="2">
        <v>9804.4184550422706</v>
      </c>
      <c r="H19" s="2">
        <v>123</v>
      </c>
      <c r="I19" s="2">
        <v>15030.94355823544</v>
      </c>
      <c r="J19" s="3">
        <f t="shared" si="0"/>
        <v>62207</v>
      </c>
      <c r="K19" s="20"/>
      <c r="L19" s="24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5">
      <c r="A20" s="1" t="s">
        <v>23</v>
      </c>
      <c r="B20" s="2">
        <v>0</v>
      </c>
      <c r="C20" s="2">
        <v>0</v>
      </c>
      <c r="D20" s="2">
        <v>0</v>
      </c>
      <c r="E20" s="2">
        <v>36783.202091893909</v>
      </c>
      <c r="F20" s="2">
        <v>2595.7979081060889</v>
      </c>
      <c r="G20" s="2">
        <v>628</v>
      </c>
      <c r="H20" s="2">
        <v>0</v>
      </c>
      <c r="I20" s="2">
        <v>0</v>
      </c>
      <c r="J20" s="3">
        <f t="shared" si="0"/>
        <v>40007</v>
      </c>
      <c r="K20" s="20"/>
      <c r="L20" s="24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5">
      <c r="A21" s="1" t="s">
        <v>24</v>
      </c>
      <c r="B21" s="2">
        <v>6144.5769148251447</v>
      </c>
      <c r="C21" s="2">
        <v>17656.178287921048</v>
      </c>
      <c r="D21" s="2">
        <v>2196.5466638060502</v>
      </c>
      <c r="E21" s="2">
        <v>7056.4602016734607</v>
      </c>
      <c r="F21" s="2">
        <v>18738.88264320961</v>
      </c>
      <c r="G21" s="2">
        <v>13817.705213473504</v>
      </c>
      <c r="H21" s="2">
        <v>416.02574554816562</v>
      </c>
      <c r="I21" s="2">
        <v>5912.6243295430168</v>
      </c>
      <c r="J21" s="3">
        <f t="shared" si="0"/>
        <v>71939</v>
      </c>
      <c r="K21" s="20"/>
      <c r="L21" s="24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5">
      <c r="A22" s="1" t="s">
        <v>25</v>
      </c>
      <c r="B22" s="2">
        <v>50291.676252085483</v>
      </c>
      <c r="C22" s="2">
        <v>36884.565706439891</v>
      </c>
      <c r="D22" s="2">
        <v>59004.449153243178</v>
      </c>
      <c r="E22" s="2">
        <v>128332.44316621804</v>
      </c>
      <c r="F22" s="2">
        <v>27722.665804086224</v>
      </c>
      <c r="G22" s="2">
        <v>17413.144511584171</v>
      </c>
      <c r="H22" s="2">
        <v>33010.882158857108</v>
      </c>
      <c r="I22" s="2">
        <v>20061.173247485916</v>
      </c>
      <c r="J22" s="3">
        <f t="shared" si="0"/>
        <v>372721.00000000012</v>
      </c>
      <c r="K22" s="20"/>
      <c r="L22" s="24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5">
      <c r="A23" s="1" t="s">
        <v>26</v>
      </c>
      <c r="B23" s="2">
        <v>7147.4678974023855</v>
      </c>
      <c r="C23" s="2">
        <v>16641.257310896912</v>
      </c>
      <c r="D23" s="2">
        <v>34692.637150792354</v>
      </c>
      <c r="E23" s="2">
        <v>26747.687632739748</v>
      </c>
      <c r="F23" s="2">
        <v>9974.7585361868969</v>
      </c>
      <c r="G23" s="2">
        <v>13248.853618689756</v>
      </c>
      <c r="H23" s="2">
        <v>7894.5430485214838</v>
      </c>
      <c r="I23" s="2">
        <v>2832.7948047704622</v>
      </c>
      <c r="J23" s="3">
        <f t="shared" si="0"/>
        <v>119180</v>
      </c>
      <c r="K23" s="20"/>
      <c r="L23" s="24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5">
      <c r="A24" s="1" t="s">
        <v>27</v>
      </c>
      <c r="B24" s="2">
        <v>0</v>
      </c>
      <c r="C24" s="2">
        <v>0</v>
      </c>
      <c r="D24" s="2">
        <v>0</v>
      </c>
      <c r="E24" s="2">
        <v>9566</v>
      </c>
      <c r="F24" s="2">
        <v>120</v>
      </c>
      <c r="G24" s="2">
        <v>0</v>
      </c>
      <c r="H24" s="2">
        <v>0</v>
      </c>
      <c r="I24" s="2">
        <v>0</v>
      </c>
      <c r="J24" s="3">
        <f t="shared" si="0"/>
        <v>9686</v>
      </c>
      <c r="K24" s="20"/>
      <c r="L24" s="24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5">
      <c r="A25" s="1" t="s">
        <v>28</v>
      </c>
      <c r="B25" s="2">
        <v>7561.3770585982384</v>
      </c>
      <c r="C25" s="2">
        <v>29931.981807736498</v>
      </c>
      <c r="D25" s="2">
        <v>11227.770011489851</v>
      </c>
      <c r="E25" s="2">
        <v>16215.84890846419</v>
      </c>
      <c r="F25" s="2">
        <v>32823.799310608963</v>
      </c>
      <c r="G25" s="2">
        <v>16536.394484871696</v>
      </c>
      <c r="H25" s="2">
        <v>14728.456147070088</v>
      </c>
      <c r="I25" s="2">
        <v>10257.372271160475</v>
      </c>
      <c r="J25" s="3">
        <f t="shared" si="0"/>
        <v>139283</v>
      </c>
      <c r="K25" s="20"/>
      <c r="L25" s="24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5">
      <c r="A26" s="1" t="s">
        <v>29</v>
      </c>
      <c r="B26" s="2">
        <v>4137.7983281011284</v>
      </c>
      <c r="C26" s="2">
        <v>3463.7435996944432</v>
      </c>
      <c r="D26" s="2">
        <v>8326.4455715907152</v>
      </c>
      <c r="E26" s="2">
        <v>24861.70822039809</v>
      </c>
      <c r="F26" s="2">
        <v>6205.9225190828674</v>
      </c>
      <c r="G26" s="2">
        <v>7678.2307980003061</v>
      </c>
      <c r="H26" s="2">
        <v>5211.3093646481038</v>
      </c>
      <c r="I26" s="2">
        <v>1004.8415984843452</v>
      </c>
      <c r="J26" s="3">
        <f t="shared" si="0"/>
        <v>60889.999999999993</v>
      </c>
      <c r="K26" s="20"/>
      <c r="L26" s="24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5">
      <c r="A27" s="1" t="s">
        <v>30</v>
      </c>
      <c r="B27" s="2">
        <v>4591.510638297872</v>
      </c>
      <c r="C27" s="2">
        <v>100</v>
      </c>
      <c r="D27" s="2">
        <v>2243.7263852144429</v>
      </c>
      <c r="E27" s="2">
        <v>12909.682875631901</v>
      </c>
      <c r="F27" s="2">
        <v>18301.747810858145</v>
      </c>
      <c r="G27" s="2">
        <v>7188.4868651488614</v>
      </c>
      <c r="H27" s="2">
        <v>22195.597197898423</v>
      </c>
      <c r="I27" s="2">
        <v>127.24822695035461</v>
      </c>
      <c r="J27" s="3">
        <f t="shared" si="0"/>
        <v>67658</v>
      </c>
      <c r="K27" s="20"/>
      <c r="L27" s="24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5">
      <c r="A28" s="1" t="s">
        <v>31</v>
      </c>
      <c r="B28" s="2">
        <v>1386.1365313653137</v>
      </c>
      <c r="C28" s="2">
        <v>318.65682656826567</v>
      </c>
      <c r="D28" s="2">
        <v>730.83148831488313</v>
      </c>
      <c r="E28" s="2">
        <v>2462.0270602706028</v>
      </c>
      <c r="F28" s="2">
        <v>4689.5781057810582</v>
      </c>
      <c r="G28" s="2">
        <v>569.94095940959414</v>
      </c>
      <c r="H28" s="2">
        <v>1338.9680196801969</v>
      </c>
      <c r="I28" s="2">
        <v>301.86100861008612</v>
      </c>
      <c r="J28" s="3">
        <f t="shared" si="0"/>
        <v>11797.999999999998</v>
      </c>
      <c r="K28" s="20"/>
      <c r="L28" s="24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5">
      <c r="A29" s="1" t="s">
        <v>32</v>
      </c>
      <c r="B29" s="2">
        <v>423</v>
      </c>
      <c r="C29" s="2">
        <v>147</v>
      </c>
      <c r="D29" s="2">
        <v>36</v>
      </c>
      <c r="E29" s="2">
        <v>11721</v>
      </c>
      <c r="F29" s="2">
        <v>236</v>
      </c>
      <c r="G29" s="2">
        <v>66</v>
      </c>
      <c r="H29" s="2">
        <v>25</v>
      </c>
      <c r="I29" s="2">
        <v>157</v>
      </c>
      <c r="J29" s="3">
        <f t="shared" si="0"/>
        <v>12811</v>
      </c>
      <c r="K29" s="20"/>
      <c r="L29" s="2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5">
      <c r="A30" s="1" t="s">
        <v>33</v>
      </c>
      <c r="B30" s="2">
        <v>36</v>
      </c>
      <c r="C30" s="2">
        <v>12.651764705882353</v>
      </c>
      <c r="D30" s="2">
        <v>6</v>
      </c>
      <c r="E30" s="2">
        <v>9738.1085986968901</v>
      </c>
      <c r="F30" s="2">
        <v>2859.5638616132883</v>
      </c>
      <c r="G30" s="2">
        <v>266.67577498394053</v>
      </c>
      <c r="H30" s="2">
        <v>6</v>
      </c>
      <c r="I30" s="2">
        <v>62</v>
      </c>
      <c r="J30" s="3">
        <f t="shared" si="0"/>
        <v>12987.000000000002</v>
      </c>
      <c r="K30" s="20"/>
      <c r="L30" s="24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5">
      <c r="A31" s="1" t="s">
        <v>34</v>
      </c>
      <c r="B31" s="2">
        <v>0</v>
      </c>
      <c r="C31" s="2">
        <v>12</v>
      </c>
      <c r="D31" s="2">
        <v>1196</v>
      </c>
      <c r="E31" s="2">
        <v>101406.51285260421</v>
      </c>
      <c r="F31" s="2">
        <v>587.84538365264268</v>
      </c>
      <c r="G31" s="2">
        <v>11886.014344854144</v>
      </c>
      <c r="H31" s="2">
        <v>1476.6274188889959</v>
      </c>
      <c r="I31" s="2">
        <v>2</v>
      </c>
      <c r="J31" s="3">
        <f t="shared" si="0"/>
        <v>116567</v>
      </c>
      <c r="K31" s="20"/>
      <c r="L31" s="24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5">
      <c r="A32" s="1" t="s">
        <v>35</v>
      </c>
      <c r="B32" s="2">
        <v>1717.9618062033369</v>
      </c>
      <c r="C32" s="2">
        <v>429.3898503487959</v>
      </c>
      <c r="D32" s="2">
        <v>429</v>
      </c>
      <c r="E32" s="2">
        <v>3241.5837823601064</v>
      </c>
      <c r="F32" s="2">
        <v>13677.479794709714</v>
      </c>
      <c r="G32" s="2">
        <v>1006.1734651697889</v>
      </c>
      <c r="H32" s="2">
        <v>2075.0756267170013</v>
      </c>
      <c r="I32" s="2">
        <v>407.33567449125542</v>
      </c>
      <c r="J32" s="3">
        <f t="shared" si="0"/>
        <v>22983.999999999996</v>
      </c>
      <c r="K32" s="20"/>
      <c r="L32" s="24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8" x14ac:dyDescent="0.25">
      <c r="A33" s="1" t="s">
        <v>36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54513</v>
      </c>
      <c r="I33" s="2">
        <v>0</v>
      </c>
      <c r="J33" s="3">
        <f t="shared" si="0"/>
        <v>54513</v>
      </c>
      <c r="K33" s="20"/>
      <c r="L33" s="24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5">
      <c r="A34" s="1" t="s">
        <v>37</v>
      </c>
      <c r="B34" s="2">
        <v>3</v>
      </c>
      <c r="C34" s="2">
        <v>479.9631901840491</v>
      </c>
      <c r="D34" s="2">
        <v>78</v>
      </c>
      <c r="E34" s="2">
        <v>20410.74263068791</v>
      </c>
      <c r="F34" s="2">
        <v>7853.3790071910335</v>
      </c>
      <c r="G34" s="2">
        <v>1315.2832700965157</v>
      </c>
      <c r="H34" s="2">
        <v>13</v>
      </c>
      <c r="I34" s="2">
        <v>58.631901840490798</v>
      </c>
      <c r="J34" s="3">
        <f t="shared" si="0"/>
        <v>30211.999999999996</v>
      </c>
      <c r="K34" s="20"/>
      <c r="L34" s="24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5">
      <c r="A35" s="1" t="s">
        <v>38</v>
      </c>
      <c r="B35" s="2">
        <v>13</v>
      </c>
      <c r="C35" s="2">
        <v>21</v>
      </c>
      <c r="D35" s="2">
        <v>95</v>
      </c>
      <c r="E35" s="2">
        <v>1995</v>
      </c>
      <c r="F35" s="2">
        <v>570</v>
      </c>
      <c r="G35" s="2">
        <v>515</v>
      </c>
      <c r="H35" s="2">
        <v>418</v>
      </c>
      <c r="I35" s="2">
        <v>36</v>
      </c>
      <c r="J35" s="3">
        <f t="shared" si="0"/>
        <v>3663</v>
      </c>
      <c r="K35" s="20"/>
      <c r="L35" s="24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5">
      <c r="A36" s="1" t="s">
        <v>39</v>
      </c>
      <c r="B36" s="2">
        <v>471</v>
      </c>
      <c r="C36" s="2">
        <v>0</v>
      </c>
      <c r="D36" s="2">
        <v>0</v>
      </c>
      <c r="E36" s="2">
        <v>794</v>
      </c>
      <c r="F36" s="2">
        <v>0</v>
      </c>
      <c r="G36" s="2">
        <v>3</v>
      </c>
      <c r="H36" s="2">
        <v>1</v>
      </c>
      <c r="I36" s="2">
        <v>10</v>
      </c>
      <c r="J36" s="3">
        <f t="shared" si="0"/>
        <v>1279</v>
      </c>
      <c r="K36" s="20"/>
      <c r="L36" s="2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5">
      <c r="A37" s="1" t="s">
        <v>40</v>
      </c>
      <c r="B37" s="2">
        <v>0</v>
      </c>
      <c r="C37" s="2">
        <v>0</v>
      </c>
      <c r="D37" s="2">
        <v>1</v>
      </c>
      <c r="E37" s="2">
        <v>5177</v>
      </c>
      <c r="F37" s="2">
        <v>0</v>
      </c>
      <c r="G37" s="2">
        <v>0</v>
      </c>
      <c r="H37" s="2">
        <v>0</v>
      </c>
      <c r="I37" s="2">
        <v>10</v>
      </c>
      <c r="J37" s="3">
        <f t="shared" si="0"/>
        <v>5188</v>
      </c>
      <c r="K37" s="20"/>
      <c r="L37" s="2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5">
      <c r="A38" s="1" t="s">
        <v>41</v>
      </c>
      <c r="B38" s="2">
        <v>1</v>
      </c>
      <c r="C38" s="2">
        <v>0</v>
      </c>
      <c r="D38" s="2">
        <v>0</v>
      </c>
      <c r="E38" s="2">
        <v>2499</v>
      </c>
      <c r="F38" s="2">
        <v>0</v>
      </c>
      <c r="G38" s="2">
        <v>0</v>
      </c>
      <c r="H38" s="2">
        <v>0</v>
      </c>
      <c r="I38" s="2">
        <v>9</v>
      </c>
      <c r="J38" s="3">
        <f t="shared" si="0"/>
        <v>2509</v>
      </c>
      <c r="K38" s="20"/>
      <c r="L38" s="2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5">
      <c r="A39" s="1" t="s">
        <v>42</v>
      </c>
      <c r="B39" s="2">
        <v>1728</v>
      </c>
      <c r="C39" s="2">
        <v>1327</v>
      </c>
      <c r="D39" s="2">
        <v>1302</v>
      </c>
      <c r="E39" s="2">
        <v>1292</v>
      </c>
      <c r="F39" s="2">
        <v>1301</v>
      </c>
      <c r="G39" s="2">
        <v>459</v>
      </c>
      <c r="H39" s="2">
        <v>2418</v>
      </c>
      <c r="I39" s="2">
        <v>3811</v>
      </c>
      <c r="J39" s="3">
        <f t="shared" si="0"/>
        <v>13638</v>
      </c>
      <c r="K39" s="20"/>
      <c r="L39" s="2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5">
      <c r="A40" s="1" t="s">
        <v>43</v>
      </c>
      <c r="B40" s="2">
        <v>72</v>
      </c>
      <c r="C40" s="2">
        <v>7381</v>
      </c>
      <c r="D40" s="2">
        <v>53</v>
      </c>
      <c r="E40" s="2">
        <v>4469</v>
      </c>
      <c r="F40" s="2">
        <v>1078</v>
      </c>
      <c r="G40" s="2">
        <v>0</v>
      </c>
      <c r="H40" s="2">
        <v>0</v>
      </c>
      <c r="I40" s="2">
        <v>186</v>
      </c>
      <c r="J40" s="3">
        <f t="shared" si="0"/>
        <v>13239</v>
      </c>
      <c r="K40" s="20"/>
      <c r="L40" s="2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5">
      <c r="A41" s="1" t="s">
        <v>44</v>
      </c>
      <c r="B41" s="2">
        <v>170</v>
      </c>
      <c r="C41" s="2">
        <v>89</v>
      </c>
      <c r="D41" s="2">
        <v>559</v>
      </c>
      <c r="E41" s="2">
        <v>6374</v>
      </c>
      <c r="F41" s="2">
        <v>0</v>
      </c>
      <c r="G41" s="2">
        <v>0</v>
      </c>
      <c r="H41" s="2">
        <v>276</v>
      </c>
      <c r="I41" s="2">
        <v>0</v>
      </c>
      <c r="J41" s="3">
        <f t="shared" si="0"/>
        <v>7468</v>
      </c>
      <c r="K41" s="20"/>
      <c r="L41" s="2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5">
      <c r="A42" s="1" t="s">
        <v>45</v>
      </c>
      <c r="B42" s="2">
        <v>1493</v>
      </c>
      <c r="C42" s="2">
        <v>144</v>
      </c>
      <c r="D42" s="2">
        <v>9204</v>
      </c>
      <c r="E42" s="2">
        <v>4547</v>
      </c>
      <c r="F42" s="2">
        <v>0</v>
      </c>
      <c r="G42" s="2">
        <v>0</v>
      </c>
      <c r="H42" s="2">
        <v>71</v>
      </c>
      <c r="I42" s="2">
        <v>0</v>
      </c>
      <c r="J42" s="3">
        <f t="shared" si="0"/>
        <v>15459</v>
      </c>
      <c r="K42" s="20"/>
      <c r="L42" s="2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5">
      <c r="A43" s="1" t="s">
        <v>46</v>
      </c>
      <c r="B43" s="2">
        <v>258844.87043320207</v>
      </c>
      <c r="C43" s="2">
        <v>10966.497546198121</v>
      </c>
      <c r="D43" s="2">
        <v>3944.4574371402605</v>
      </c>
      <c r="E43" s="2">
        <v>19101.14247197819</v>
      </c>
      <c r="F43" s="2">
        <v>249490.68539836412</v>
      </c>
      <c r="G43" s="2">
        <v>51133.768191457137</v>
      </c>
      <c r="H43" s="2">
        <v>12127.512541654043</v>
      </c>
      <c r="I43" s="2">
        <v>10996.065980006058</v>
      </c>
      <c r="J43" s="3">
        <f>SUM(B43:I43)</f>
        <v>616605</v>
      </c>
      <c r="K43" s="25"/>
      <c r="L43" s="2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5">
      <c r="A44" s="1" t="s">
        <v>47</v>
      </c>
      <c r="B44" s="2">
        <v>8306.8967274876268</v>
      </c>
      <c r="C44" s="2">
        <v>49816.730811849004</v>
      </c>
      <c r="D44" s="2">
        <v>826.40718032060283</v>
      </c>
      <c r="E44" s="2">
        <v>9721.6774765457631</v>
      </c>
      <c r="F44" s="2">
        <v>74603.147152249396</v>
      </c>
      <c r="G44" s="2">
        <v>11979.694319273103</v>
      </c>
      <c r="H44" s="2">
        <v>106.15823299106154</v>
      </c>
      <c r="I44" s="2">
        <v>85036.28809928344</v>
      </c>
      <c r="J44" s="3">
        <f>SUM(B44:I44)</f>
        <v>240397</v>
      </c>
      <c r="K44" s="25"/>
      <c r="L44" s="2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5">
      <c r="A45" s="1" t="s">
        <v>48</v>
      </c>
      <c r="B45" s="2">
        <v>1125.6506879905642</v>
      </c>
      <c r="C45" s="2">
        <v>25556.792346525181</v>
      </c>
      <c r="D45" s="2">
        <v>37844.614336770559</v>
      </c>
      <c r="E45" s="2">
        <v>26998.444540065389</v>
      </c>
      <c r="F45" s="2">
        <v>7521.0831860600028</v>
      </c>
      <c r="G45" s="2">
        <v>20521.823238386856</v>
      </c>
      <c r="H45" s="2">
        <v>1477.4991206821701</v>
      </c>
      <c r="I45" s="2">
        <v>6598.0925435192694</v>
      </c>
      <c r="J45" s="3">
        <f>SUM(B45:I45)</f>
        <v>127644</v>
      </c>
      <c r="K45" s="25"/>
      <c r="L45" s="2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5">
      <c r="A46" s="1" t="s">
        <v>49</v>
      </c>
      <c r="B46" s="2">
        <v>204.03091190108194</v>
      </c>
      <c r="C46" s="2">
        <v>0</v>
      </c>
      <c r="D46" s="2">
        <v>4257.6864172629239</v>
      </c>
      <c r="E46" s="2">
        <v>0</v>
      </c>
      <c r="F46" s="2">
        <v>1084</v>
      </c>
      <c r="G46" s="2">
        <v>9412.2417573236744</v>
      </c>
      <c r="H46" s="2">
        <v>2165</v>
      </c>
      <c r="I46" s="2">
        <v>6994.0409135123191</v>
      </c>
      <c r="J46" s="3">
        <f t="shared" si="0"/>
        <v>24117</v>
      </c>
      <c r="K46" s="25"/>
      <c r="L46" s="2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5">
      <c r="A47" s="1" t="s">
        <v>50</v>
      </c>
      <c r="B47" s="2">
        <v>47256.726511466935</v>
      </c>
      <c r="C47" s="2">
        <v>25454.28763981189</v>
      </c>
      <c r="D47" s="2">
        <v>103</v>
      </c>
      <c r="E47" s="2">
        <v>6012.1919384789362</v>
      </c>
      <c r="F47" s="2">
        <v>250814.07703951394</v>
      </c>
      <c r="G47" s="2">
        <v>9238.6005881903693</v>
      </c>
      <c r="H47" s="2">
        <v>148.86523023624977</v>
      </c>
      <c r="I47" s="2">
        <v>102690.25105230168</v>
      </c>
      <c r="J47" s="3">
        <f>SUM(B47:I47)</f>
        <v>441718</v>
      </c>
      <c r="K47" s="25"/>
      <c r="L47" s="2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5">
      <c r="A48" s="1" t="s">
        <v>51</v>
      </c>
      <c r="B48" s="2">
        <v>4319.542294322132</v>
      </c>
      <c r="C48" s="2">
        <v>51171.265353418305</v>
      </c>
      <c r="D48" s="2">
        <v>174.2271147161066</v>
      </c>
      <c r="E48" s="2">
        <v>2430</v>
      </c>
      <c r="F48" s="2">
        <v>76357.874855156435</v>
      </c>
      <c r="G48" s="2">
        <v>0</v>
      </c>
      <c r="H48" s="2">
        <v>0</v>
      </c>
      <c r="I48" s="2">
        <v>1400.0903823870219</v>
      </c>
      <c r="J48" s="3">
        <f t="shared" si="0"/>
        <v>135853</v>
      </c>
      <c r="K48" s="25"/>
      <c r="L48" s="2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5">
      <c r="A49" s="1" t="s">
        <v>52</v>
      </c>
      <c r="B49" s="2">
        <v>187520</v>
      </c>
      <c r="C49" s="2">
        <v>11256</v>
      </c>
      <c r="D49" s="2">
        <v>44189</v>
      </c>
      <c r="E49" s="2">
        <v>12805</v>
      </c>
      <c r="F49" s="2">
        <v>55410</v>
      </c>
      <c r="G49" s="2">
        <v>31000</v>
      </c>
      <c r="H49" s="2">
        <v>2165</v>
      </c>
      <c r="I49" s="2">
        <v>7584</v>
      </c>
      <c r="J49" s="3">
        <f>SUM(B49:I49)</f>
        <v>351929</v>
      </c>
      <c r="K49" s="25"/>
      <c r="L49" s="2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5">
      <c r="A50" s="1" t="s">
        <v>53</v>
      </c>
      <c r="B50" s="2">
        <v>9446.8067751737981</v>
      </c>
      <c r="C50" s="2">
        <v>41.475785627085209</v>
      </c>
      <c r="D50" s="2">
        <v>16</v>
      </c>
      <c r="E50" s="2">
        <v>20</v>
      </c>
      <c r="F50" s="2">
        <v>7996.0323299888514</v>
      </c>
      <c r="G50" s="2">
        <v>9246.5702606086925</v>
      </c>
      <c r="H50" s="2">
        <v>0</v>
      </c>
      <c r="I50" s="2">
        <v>3132.114848601575</v>
      </c>
      <c r="J50" s="3">
        <f>SUM(B50:I50)</f>
        <v>29899</v>
      </c>
      <c r="K50" s="25"/>
      <c r="L50" s="2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5">
      <c r="A51" s="1" t="s">
        <v>54</v>
      </c>
      <c r="B51" s="2">
        <v>21018</v>
      </c>
      <c r="C51" s="2">
        <v>137</v>
      </c>
      <c r="D51" s="2">
        <v>87</v>
      </c>
      <c r="E51" s="2">
        <v>120</v>
      </c>
      <c r="F51" s="2">
        <v>7835</v>
      </c>
      <c r="G51" s="2">
        <v>10</v>
      </c>
      <c r="H51" s="2">
        <v>0</v>
      </c>
      <c r="I51" s="2">
        <v>6195</v>
      </c>
      <c r="J51" s="3">
        <f>SUM(B51:I51)</f>
        <v>35402</v>
      </c>
      <c r="K51" s="25"/>
      <c r="L51" s="24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5">
      <c r="A52" s="1" t="s">
        <v>55</v>
      </c>
      <c r="B52" s="2">
        <v>40877.134867295565</v>
      </c>
      <c r="C52" s="2">
        <v>8880.5460392329369</v>
      </c>
      <c r="D52" s="2">
        <v>282640.31427489122</v>
      </c>
      <c r="E52" s="2">
        <v>4920.243116313929</v>
      </c>
      <c r="F52" s="2">
        <v>7778.9619645795656</v>
      </c>
      <c r="G52" s="2">
        <v>48829.56476367369</v>
      </c>
      <c r="H52" s="2">
        <v>16362.548079899636</v>
      </c>
      <c r="I52" s="2">
        <v>692.27022744676344</v>
      </c>
      <c r="J52" s="3">
        <f>SUM(B52:I52)</f>
        <v>410981.58333333331</v>
      </c>
      <c r="K52" s="25"/>
      <c r="L52" s="24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5">
      <c r="A53" s="1" t="s">
        <v>56</v>
      </c>
      <c r="B53" s="2">
        <v>203547.02752608477</v>
      </c>
      <c r="C53" s="2">
        <v>161172.73311398711</v>
      </c>
      <c r="D53" s="2">
        <v>39381.655853557953</v>
      </c>
      <c r="E53" s="2">
        <v>175017.72227904259</v>
      </c>
      <c r="F53" s="2">
        <v>20997.674087143987</v>
      </c>
      <c r="G53" s="2">
        <v>101868.87559595219</v>
      </c>
      <c r="H53" s="2">
        <v>24198.512114185749</v>
      </c>
      <c r="I53" s="2">
        <v>9097.8827633789933</v>
      </c>
      <c r="J53" s="3">
        <f>SUM(B53:I53)</f>
        <v>735282.08333333326</v>
      </c>
      <c r="K53" s="25"/>
      <c r="L53" s="24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thickBot="1" x14ac:dyDescent="0.3">
      <c r="A54" s="14" t="s">
        <v>11</v>
      </c>
      <c r="B54" s="15">
        <f t="shared" ref="B54:J54" si="1">SUM(B9:B53)</f>
        <v>968265.59591033752</v>
      </c>
      <c r="C54" s="15">
        <f t="shared" si="1"/>
        <v>2290891.7953707282</v>
      </c>
      <c r="D54" s="15">
        <f t="shared" si="1"/>
        <v>1393749.5795337134</v>
      </c>
      <c r="E54" s="15">
        <f t="shared" si="1"/>
        <v>1216665.9042261345</v>
      </c>
      <c r="F54" s="15">
        <f t="shared" si="1"/>
        <v>1112051.1272123689</v>
      </c>
      <c r="G54" s="15">
        <f t="shared" si="1"/>
        <v>717030.17734492174</v>
      </c>
      <c r="H54" s="15">
        <f t="shared" si="1"/>
        <v>1070678.6037312658</v>
      </c>
      <c r="I54" s="15">
        <f t="shared" si="1"/>
        <v>586299.38333719573</v>
      </c>
      <c r="J54" s="16">
        <f t="shared" si="1"/>
        <v>9355632.1666666679</v>
      </c>
      <c r="K54" s="20"/>
      <c r="L54" s="24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x14ac:dyDescent="0.25">
      <c r="A55" s="17" t="s">
        <v>57</v>
      </c>
      <c r="B55" s="18"/>
      <c r="C55" s="18"/>
      <c r="D55" s="18"/>
      <c r="E55" s="18"/>
      <c r="F55" s="19" t="s">
        <v>58</v>
      </c>
      <c r="G55" s="19"/>
      <c r="H55" s="18"/>
      <c r="I55" s="18"/>
      <c r="J55" s="18"/>
      <c r="K55" s="20"/>
      <c r="L55" s="24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x14ac:dyDescent="0.25">
      <c r="A56" s="17" t="s">
        <v>59</v>
      </c>
      <c r="B56" s="19"/>
      <c r="C56" s="19"/>
      <c r="D56" s="19"/>
      <c r="E56" s="19"/>
      <c r="F56" s="19" t="s">
        <v>60</v>
      </c>
      <c r="G56" s="19"/>
      <c r="H56" s="19"/>
      <c r="I56" s="19"/>
      <c r="J56" s="19"/>
      <c r="K56" s="20"/>
      <c r="L56" s="24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x14ac:dyDescent="0.25">
      <c r="A57" s="17" t="s">
        <v>61</v>
      </c>
      <c r="B57" s="19"/>
      <c r="C57" s="19"/>
      <c r="D57" s="19"/>
      <c r="E57" s="19"/>
      <c r="F57" s="19"/>
      <c r="G57" s="19"/>
      <c r="H57" s="19"/>
      <c r="I57" s="19"/>
      <c r="J57" s="19"/>
      <c r="K57" s="20"/>
      <c r="L57" s="24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26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26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26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5">
      <c r="L67" s="20"/>
      <c r="M67" s="20"/>
      <c r="N67" s="20"/>
      <c r="O67" s="20"/>
      <c r="P67" s="20"/>
    </row>
    <row r="68" spans="1:16" x14ac:dyDescent="0.25">
      <c r="L68" s="20"/>
      <c r="M68" s="20"/>
      <c r="N68" s="20"/>
      <c r="O68" s="20"/>
      <c r="P68" s="20"/>
    </row>
  </sheetData>
  <mergeCells count="2">
    <mergeCell ref="A5:J5"/>
    <mergeCell ref="A6:J6"/>
  </mergeCells>
  <pageMargins left="0.7" right="0.7" top="0.75" bottom="0.75" header="0.3" footer="0.3"/>
  <pageSetup scale="6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8"/>
  <sheetViews>
    <sheetView workbookViewId="0">
      <selection activeCell="F8" sqref="F8"/>
    </sheetView>
  </sheetViews>
  <sheetFormatPr baseColWidth="10" defaultRowHeight="15" x14ac:dyDescent="0.25"/>
  <cols>
    <col min="1" max="10" width="14.85546875" customWidth="1"/>
  </cols>
  <sheetData>
    <row r="1" spans="1:14" s="20" customFormat="1" x14ac:dyDescent="0.25"/>
    <row r="2" spans="1:14" s="20" customFormat="1" x14ac:dyDescent="0.25"/>
    <row r="3" spans="1:14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14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0"/>
      <c r="L4" s="20"/>
      <c r="M4" s="20"/>
      <c r="N4" s="20"/>
    </row>
    <row r="5" spans="1:14" ht="15.75" x14ac:dyDescent="0.25">
      <c r="A5" s="133" t="s">
        <v>64</v>
      </c>
      <c r="B5" s="133"/>
      <c r="C5" s="133"/>
      <c r="D5" s="133"/>
      <c r="E5" s="133"/>
      <c r="F5" s="133"/>
      <c r="G5" s="133"/>
      <c r="H5" s="133"/>
      <c r="I5" s="133"/>
      <c r="J5" s="133"/>
      <c r="K5" s="20"/>
      <c r="L5" s="20"/>
      <c r="M5" s="20"/>
      <c r="N5" s="20"/>
    </row>
    <row r="6" spans="1:14" ht="15.75" x14ac:dyDescent="0.25">
      <c r="A6" s="133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20"/>
      <c r="L6" s="20"/>
      <c r="M6" s="20"/>
      <c r="N6" s="20"/>
    </row>
    <row r="7" spans="1:14" ht="6" customHeight="1" thickBot="1" x14ac:dyDescent="0.3">
      <c r="A7" s="23"/>
      <c r="B7" s="21"/>
      <c r="C7" s="21"/>
      <c r="D7" s="21"/>
      <c r="E7" s="21"/>
      <c r="F7" s="21"/>
      <c r="G7" s="21"/>
      <c r="H7" s="21"/>
      <c r="I7" s="21"/>
      <c r="J7" s="21"/>
      <c r="K7" s="20"/>
      <c r="L7" s="20"/>
      <c r="M7" s="20"/>
      <c r="N7" s="20"/>
    </row>
    <row r="8" spans="1:14" x14ac:dyDescent="0.25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3" t="s">
        <v>11</v>
      </c>
      <c r="K8" s="20"/>
      <c r="L8" s="20"/>
      <c r="M8" s="20"/>
      <c r="N8" s="20"/>
    </row>
    <row r="9" spans="1:14" ht="18" x14ac:dyDescent="0.25">
      <c r="A9" s="1" t="s">
        <v>12</v>
      </c>
      <c r="B9" s="2">
        <v>28302.058322948866</v>
      </c>
      <c r="C9" s="2">
        <v>1311186.5782809751</v>
      </c>
      <c r="D9" s="2">
        <v>578046.15581355535</v>
      </c>
      <c r="E9" s="2">
        <v>457265.07332734845</v>
      </c>
      <c r="F9" s="2">
        <v>20049.010343876336</v>
      </c>
      <c r="G9" s="2">
        <v>0</v>
      </c>
      <c r="H9" s="2">
        <v>89213.565312366234</v>
      </c>
      <c r="I9" s="2">
        <v>50767.558598929842</v>
      </c>
      <c r="J9" s="3">
        <f>SUM(B9:I9)</f>
        <v>2534830</v>
      </c>
      <c r="K9" s="20"/>
      <c r="L9" s="24"/>
      <c r="M9" s="20"/>
      <c r="N9" s="20"/>
    </row>
    <row r="10" spans="1:14" x14ac:dyDescent="0.25">
      <c r="A10" s="1" t="s">
        <v>13</v>
      </c>
      <c r="B10" s="2">
        <v>32499.04350284527</v>
      </c>
      <c r="C10" s="2">
        <v>44930.378426416362</v>
      </c>
      <c r="D10" s="2">
        <v>29610.657687811137</v>
      </c>
      <c r="E10" s="2">
        <v>18792.115577256085</v>
      </c>
      <c r="F10" s="2">
        <v>19549.077063080171</v>
      </c>
      <c r="G10" s="2">
        <v>33230.962349278649</v>
      </c>
      <c r="H10" s="2">
        <v>173572.63873130619</v>
      </c>
      <c r="I10" s="2">
        <v>21169.126662006154</v>
      </c>
      <c r="J10" s="3">
        <f t="shared" ref="J10:J48" si="0">SUM(B10:I10)</f>
        <v>373354</v>
      </c>
      <c r="K10" s="20"/>
      <c r="L10" s="24"/>
      <c r="M10" s="20"/>
      <c r="N10" s="20"/>
    </row>
    <row r="11" spans="1:14" x14ac:dyDescent="0.25">
      <c r="A11" s="1" t="s">
        <v>14</v>
      </c>
      <c r="B11" s="2">
        <v>0</v>
      </c>
      <c r="C11" s="2">
        <v>0</v>
      </c>
      <c r="D11" s="2">
        <v>957.94632683658165</v>
      </c>
      <c r="E11" s="2">
        <v>0</v>
      </c>
      <c r="F11" s="2">
        <v>0</v>
      </c>
      <c r="G11" s="2">
        <v>20065.05367316342</v>
      </c>
      <c r="H11" s="2">
        <v>1838</v>
      </c>
      <c r="I11" s="2">
        <v>0</v>
      </c>
      <c r="J11" s="3">
        <f t="shared" si="0"/>
        <v>22861</v>
      </c>
      <c r="K11" s="20"/>
      <c r="L11" s="24"/>
      <c r="M11" s="20"/>
      <c r="N11" s="20"/>
    </row>
    <row r="12" spans="1:14" x14ac:dyDescent="0.25">
      <c r="A12" s="1" t="s">
        <v>15</v>
      </c>
      <c r="B12" s="2">
        <v>19892.676189644935</v>
      </c>
      <c r="C12" s="2">
        <v>463132.62311663397</v>
      </c>
      <c r="D12" s="2">
        <v>46501.922881887869</v>
      </c>
      <c r="E12" s="2">
        <v>5160.1425740983923</v>
      </c>
      <c r="F12" s="2">
        <v>56398.264658101056</v>
      </c>
      <c r="G12" s="2">
        <v>55365.161850123375</v>
      </c>
      <c r="H12" s="2">
        <v>2582.937953950292</v>
      </c>
      <c r="I12" s="2">
        <v>139869.90713919656</v>
      </c>
      <c r="J12" s="3">
        <f t="shared" si="0"/>
        <v>788903.63636363635</v>
      </c>
      <c r="K12" s="20"/>
      <c r="L12" s="24"/>
      <c r="M12" s="20"/>
      <c r="N12" s="20"/>
    </row>
    <row r="13" spans="1:14" x14ac:dyDescent="0.25">
      <c r="A13" s="1" t="s">
        <v>16</v>
      </c>
      <c r="B13" s="2">
        <v>2.797583081570997</v>
      </c>
      <c r="C13" s="2">
        <v>1326.7600093586902</v>
      </c>
      <c r="D13" s="2">
        <v>16642.760406621059</v>
      </c>
      <c r="E13" s="2">
        <v>25</v>
      </c>
      <c r="F13" s="2">
        <v>105.41925563044427</v>
      </c>
      <c r="G13" s="2">
        <v>29.336279833312286</v>
      </c>
      <c r="H13" s="2">
        <v>39110.732580183139</v>
      </c>
      <c r="I13" s="2">
        <v>3140.1938852917779</v>
      </c>
      <c r="J13" s="3">
        <f t="shared" si="0"/>
        <v>60383</v>
      </c>
      <c r="K13" s="20"/>
      <c r="L13" s="24"/>
      <c r="M13" s="20"/>
      <c r="N13" s="20"/>
    </row>
    <row r="14" spans="1:14" x14ac:dyDescent="0.25">
      <c r="A14" s="1" t="s">
        <v>17</v>
      </c>
      <c r="B14" s="2">
        <v>2131.8834578210949</v>
      </c>
      <c r="C14" s="2">
        <v>1123.7757022691028</v>
      </c>
      <c r="D14" s="2">
        <v>11970.63128550094</v>
      </c>
      <c r="E14" s="2">
        <v>12761.379722171148</v>
      </c>
      <c r="F14" s="2">
        <v>15112.351067439007</v>
      </c>
      <c r="G14" s="2">
        <v>7998.8997540374185</v>
      </c>
      <c r="H14" s="2">
        <v>209007.01987500148</v>
      </c>
      <c r="I14" s="2">
        <v>13969.059135759806</v>
      </c>
      <c r="J14" s="3">
        <f t="shared" si="0"/>
        <v>274075</v>
      </c>
      <c r="K14" s="20"/>
      <c r="L14" s="24"/>
      <c r="M14" s="20"/>
      <c r="N14" s="20"/>
    </row>
    <row r="15" spans="1:14" x14ac:dyDescent="0.25">
      <c r="A15" s="1" t="s">
        <v>18</v>
      </c>
      <c r="B15" s="2">
        <v>243.84654202435294</v>
      </c>
      <c r="C15" s="2">
        <v>2975.737690540891</v>
      </c>
      <c r="D15" s="2">
        <v>12554.035552594427</v>
      </c>
      <c r="E15" s="2">
        <v>564.50658820541435</v>
      </c>
      <c r="F15" s="2">
        <v>3197.1117429940218</v>
      </c>
      <c r="G15" s="2">
        <v>45021.801013654229</v>
      </c>
      <c r="H15" s="2">
        <v>96446.671882638999</v>
      </c>
      <c r="I15" s="2">
        <v>40675.288987347652</v>
      </c>
      <c r="J15" s="3">
        <f t="shared" si="0"/>
        <v>201678.99999999997</v>
      </c>
      <c r="K15" s="20"/>
      <c r="L15" s="24"/>
      <c r="M15" s="20"/>
      <c r="N15" s="20"/>
    </row>
    <row r="16" spans="1:14" x14ac:dyDescent="0.25">
      <c r="A16" s="1" t="s">
        <v>19</v>
      </c>
      <c r="B16" s="2">
        <v>35.298074770157854</v>
      </c>
      <c r="C16" s="2">
        <v>0</v>
      </c>
      <c r="D16" s="2">
        <v>80.407515587260576</v>
      </c>
      <c r="E16" s="2">
        <v>70.570119010296239</v>
      </c>
      <c r="F16" s="2">
        <v>1794.5932838276817</v>
      </c>
      <c r="G16" s="2">
        <v>2763.6155738186117</v>
      </c>
      <c r="H16" s="2">
        <v>3645.3205448070785</v>
      </c>
      <c r="I16" s="2">
        <v>33.194888178913736</v>
      </c>
      <c r="J16" s="3">
        <f t="shared" si="0"/>
        <v>8423</v>
      </c>
      <c r="K16" s="20"/>
      <c r="L16" s="24"/>
      <c r="M16" s="20"/>
      <c r="N16" s="20"/>
    </row>
    <row r="17" spans="1:14" x14ac:dyDescent="0.25">
      <c r="A17" s="1" t="s">
        <v>20</v>
      </c>
      <c r="B17" s="2">
        <v>15496.501498739888</v>
      </c>
      <c r="C17" s="2">
        <v>9201.8073059711915</v>
      </c>
      <c r="D17" s="2">
        <v>37411.010897955166</v>
      </c>
      <c r="E17" s="2">
        <v>3168.7355517886017</v>
      </c>
      <c r="F17" s="2">
        <v>47519.89905360336</v>
      </c>
      <c r="G17" s="2">
        <v>64046.638095950504</v>
      </c>
      <c r="H17" s="2">
        <v>151994.06759275676</v>
      </c>
      <c r="I17" s="2">
        <v>9744.3400032344853</v>
      </c>
      <c r="J17" s="3">
        <f t="shared" si="0"/>
        <v>338583</v>
      </c>
      <c r="K17" s="20"/>
      <c r="L17" s="24"/>
      <c r="M17" s="20"/>
      <c r="N17" s="20"/>
    </row>
    <row r="18" spans="1:14" x14ac:dyDescent="0.25">
      <c r="A18" s="1" t="s">
        <v>21</v>
      </c>
      <c r="B18" s="2">
        <v>12048.104567454522</v>
      </c>
      <c r="C18" s="2">
        <v>13267.728096070023</v>
      </c>
      <c r="D18" s="2">
        <v>2431.4479627331575</v>
      </c>
      <c r="E18" s="2">
        <v>24379.802566039376</v>
      </c>
      <c r="F18" s="2">
        <v>4417.571035144565</v>
      </c>
      <c r="G18" s="2">
        <v>2115.0277852615504</v>
      </c>
      <c r="H18" s="2">
        <v>22102.722514961028</v>
      </c>
      <c r="I18" s="2">
        <v>3720.5954723357768</v>
      </c>
      <c r="J18" s="3">
        <f t="shared" si="0"/>
        <v>84483</v>
      </c>
      <c r="K18" s="20"/>
      <c r="L18" s="24"/>
      <c r="M18" s="20"/>
      <c r="N18" s="20"/>
    </row>
    <row r="19" spans="1:14" x14ac:dyDescent="0.25">
      <c r="A19" s="1" t="s">
        <v>22</v>
      </c>
      <c r="B19" s="2">
        <v>750.32935940952132</v>
      </c>
      <c r="C19" s="2">
        <v>22752.184027580355</v>
      </c>
      <c r="D19" s="2">
        <v>372.7647809714241</v>
      </c>
      <c r="E19" s="2">
        <v>2632.1891214272155</v>
      </c>
      <c r="F19" s="2">
        <v>14255.693360276789</v>
      </c>
      <c r="G19" s="2">
        <v>14457.585854867999</v>
      </c>
      <c r="H19" s="2">
        <v>214.61817294161534</v>
      </c>
      <c r="I19" s="2">
        <v>14749.635322525079</v>
      </c>
      <c r="J19" s="3">
        <f t="shared" si="0"/>
        <v>70185</v>
      </c>
      <c r="K19" s="20"/>
      <c r="L19" s="24"/>
      <c r="M19" s="20"/>
      <c r="N19" s="20"/>
    </row>
    <row r="20" spans="1:14" x14ac:dyDescent="0.25">
      <c r="A20" s="1" t="s">
        <v>23</v>
      </c>
      <c r="B20" s="2">
        <v>0</v>
      </c>
      <c r="C20" s="2">
        <v>0</v>
      </c>
      <c r="D20" s="2">
        <v>0</v>
      </c>
      <c r="E20" s="2">
        <v>38318.965430920609</v>
      </c>
      <c r="F20" s="2">
        <v>4304.1387455771574</v>
      </c>
      <c r="G20" s="2">
        <v>749.36592901219842</v>
      </c>
      <c r="H20" s="2">
        <v>46.529894490035169</v>
      </c>
      <c r="I20" s="2">
        <v>0</v>
      </c>
      <c r="J20" s="3">
        <f t="shared" si="0"/>
        <v>43419</v>
      </c>
      <c r="K20" s="20"/>
      <c r="L20" s="24"/>
      <c r="M20" s="20"/>
      <c r="N20" s="20"/>
    </row>
    <row r="21" spans="1:14" x14ac:dyDescent="0.25">
      <c r="A21" s="1" t="s">
        <v>24</v>
      </c>
      <c r="B21" s="2">
        <v>12749.873242578598</v>
      </c>
      <c r="C21" s="2">
        <v>14773.259796571529</v>
      </c>
      <c r="D21" s="2">
        <v>1029.8790327046713</v>
      </c>
      <c r="E21" s="2">
        <v>4381.4218270752881</v>
      </c>
      <c r="F21" s="2">
        <v>20650.655072706963</v>
      </c>
      <c r="G21" s="2">
        <v>13411.152426742234</v>
      </c>
      <c r="H21" s="2">
        <v>260.74414484465626</v>
      </c>
      <c r="I21" s="2">
        <v>7254.0144567760635</v>
      </c>
      <c r="J21" s="3">
        <f t="shared" si="0"/>
        <v>74511</v>
      </c>
      <c r="K21" s="20"/>
      <c r="L21" s="24"/>
      <c r="M21" s="20"/>
      <c r="N21" s="20"/>
    </row>
    <row r="22" spans="1:14" x14ac:dyDescent="0.25">
      <c r="A22" s="1" t="s">
        <v>25</v>
      </c>
      <c r="B22" s="2">
        <v>68833.865367757317</v>
      </c>
      <c r="C22" s="2">
        <v>38224.119155087108</v>
      </c>
      <c r="D22" s="2">
        <v>58430.842438278742</v>
      </c>
      <c r="E22" s="2">
        <v>98050.521389241039</v>
      </c>
      <c r="F22" s="2">
        <v>30833.844550944665</v>
      </c>
      <c r="G22" s="2">
        <v>13740.826628081941</v>
      </c>
      <c r="H22" s="2">
        <v>29417.980490263304</v>
      </c>
      <c r="I22" s="2">
        <v>19522.999980345874</v>
      </c>
      <c r="J22" s="3">
        <f t="shared" si="0"/>
        <v>357055.00000000012</v>
      </c>
      <c r="K22" s="20"/>
      <c r="L22" s="24"/>
      <c r="M22" s="20"/>
      <c r="N22" s="20"/>
    </row>
    <row r="23" spans="1:14" x14ac:dyDescent="0.25">
      <c r="A23" s="1" t="s">
        <v>26</v>
      </c>
      <c r="B23" s="2">
        <v>13390.134000153754</v>
      </c>
      <c r="C23" s="2">
        <v>31936.700447339703</v>
      </c>
      <c r="D23" s="2">
        <v>16061.921444034653</v>
      </c>
      <c r="E23" s="2">
        <v>26636.656885654575</v>
      </c>
      <c r="F23" s="2">
        <v>21717.03180417739</v>
      </c>
      <c r="G23" s="2">
        <v>10510.010288515587</v>
      </c>
      <c r="H23" s="2">
        <v>6986.599572481874</v>
      </c>
      <c r="I23" s="2">
        <v>2010.9455576424814</v>
      </c>
      <c r="J23" s="3">
        <f t="shared" si="0"/>
        <v>129250.00000000001</v>
      </c>
      <c r="K23" s="20"/>
      <c r="L23" s="24"/>
      <c r="M23" s="20"/>
      <c r="N23" s="20"/>
    </row>
    <row r="24" spans="1:14" x14ac:dyDescent="0.25">
      <c r="A24" s="1" t="s">
        <v>27</v>
      </c>
      <c r="B24" s="2">
        <v>0</v>
      </c>
      <c r="C24" s="2">
        <v>0</v>
      </c>
      <c r="D24" s="2">
        <v>0</v>
      </c>
      <c r="E24" s="2">
        <v>9975</v>
      </c>
      <c r="F24" s="2">
        <v>10</v>
      </c>
      <c r="G24" s="2">
        <v>4</v>
      </c>
      <c r="H24" s="2">
        <v>0</v>
      </c>
      <c r="I24" s="2">
        <v>0</v>
      </c>
      <c r="J24" s="3">
        <f t="shared" si="0"/>
        <v>9989</v>
      </c>
      <c r="K24" s="20"/>
      <c r="L24" s="24"/>
      <c r="M24" s="20"/>
      <c r="N24" s="20"/>
    </row>
    <row r="25" spans="1:14" x14ac:dyDescent="0.25">
      <c r="A25" s="1" t="s">
        <v>28</v>
      </c>
      <c r="B25" s="2">
        <v>11249.892204898682</v>
      </c>
      <c r="C25" s="2">
        <v>25326.528039052504</v>
      </c>
      <c r="D25" s="2">
        <v>7604.671759808416</v>
      </c>
      <c r="E25" s="2">
        <v>16192.885564147302</v>
      </c>
      <c r="F25" s="2">
        <v>35326.388737534384</v>
      </c>
      <c r="G25" s="2">
        <v>17318.244050670823</v>
      </c>
      <c r="H25" s="2">
        <v>7978.8864161129313</v>
      </c>
      <c r="I25" s="2">
        <v>7812.5032277749615</v>
      </c>
      <c r="J25" s="3">
        <f t="shared" si="0"/>
        <v>128809.99999999999</v>
      </c>
      <c r="K25" s="20"/>
      <c r="L25" s="24"/>
      <c r="M25" s="20"/>
      <c r="N25" s="20"/>
    </row>
    <row r="26" spans="1:14" x14ac:dyDescent="0.25">
      <c r="A26" s="1" t="s">
        <v>29</v>
      </c>
      <c r="B26" s="2">
        <v>6502.679454855841</v>
      </c>
      <c r="C26" s="2">
        <v>3733.4667661850754</v>
      </c>
      <c r="D26" s="2">
        <v>3695.9640845236322</v>
      </c>
      <c r="E26" s="2">
        <v>30731.313677128226</v>
      </c>
      <c r="F26" s="2">
        <v>4479.6622585069017</v>
      </c>
      <c r="G26" s="2">
        <v>3853.7513675918972</v>
      </c>
      <c r="H26" s="2">
        <v>5223.4113030642548</v>
      </c>
      <c r="I26" s="2">
        <v>344.75108814417126</v>
      </c>
      <c r="J26" s="3">
        <f t="shared" si="0"/>
        <v>58565</v>
      </c>
      <c r="K26" s="20"/>
      <c r="L26" s="24"/>
      <c r="M26" s="20"/>
      <c r="N26" s="20"/>
    </row>
    <row r="27" spans="1:14" x14ac:dyDescent="0.25">
      <c r="A27" s="1" t="s">
        <v>30</v>
      </c>
      <c r="B27" s="2">
        <v>6314.1165570919648</v>
      </c>
      <c r="C27" s="2">
        <v>0</v>
      </c>
      <c r="D27" s="2">
        <v>2899.5765169809974</v>
      </c>
      <c r="E27" s="2">
        <v>12782.364570538262</v>
      </c>
      <c r="F27" s="2">
        <v>8491.3683455542905</v>
      </c>
      <c r="G27" s="2">
        <v>5539.9856368797391</v>
      </c>
      <c r="H27" s="2">
        <v>29134.556069552229</v>
      </c>
      <c r="I27" s="2">
        <v>562.03230340251912</v>
      </c>
      <c r="J27" s="3">
        <f t="shared" si="0"/>
        <v>65724</v>
      </c>
      <c r="K27" s="20"/>
      <c r="L27" s="24"/>
      <c r="M27" s="20"/>
      <c r="N27" s="20"/>
    </row>
    <row r="28" spans="1:14" x14ac:dyDescent="0.25">
      <c r="A28" s="1" t="s">
        <v>31</v>
      </c>
      <c r="B28" s="2">
        <v>3575.4452429558014</v>
      </c>
      <c r="C28" s="2">
        <v>184.23871728975564</v>
      </c>
      <c r="D28" s="2">
        <v>331.26536871974264</v>
      </c>
      <c r="E28" s="2">
        <v>1751.7011425737519</v>
      </c>
      <c r="F28" s="2">
        <v>4644.1605549333508</v>
      </c>
      <c r="G28" s="2">
        <v>113.87555917611084</v>
      </c>
      <c r="H28" s="2">
        <v>768.42965126679326</v>
      </c>
      <c r="I28" s="2">
        <v>279.88376308469424</v>
      </c>
      <c r="J28" s="3">
        <f t="shared" si="0"/>
        <v>11649</v>
      </c>
      <c r="K28" s="20"/>
      <c r="L28" s="24"/>
      <c r="M28" s="20"/>
      <c r="N28" s="20"/>
    </row>
    <row r="29" spans="1:14" x14ac:dyDescent="0.25">
      <c r="A29" s="1" t="s">
        <v>32</v>
      </c>
      <c r="B29" s="2">
        <v>541.57993164959112</v>
      </c>
      <c r="C29" s="2">
        <v>130.71807697606931</v>
      </c>
      <c r="D29" s="2">
        <v>31.212438106555755</v>
      </c>
      <c r="E29" s="2">
        <v>16034.923188518667</v>
      </c>
      <c r="F29" s="2">
        <v>57.655530690537091</v>
      </c>
      <c r="G29" s="2">
        <v>18.784258156703977</v>
      </c>
      <c r="H29" s="2">
        <v>32.806005790759798</v>
      </c>
      <c r="I29" s="2">
        <v>126.32057011111561</v>
      </c>
      <c r="J29" s="3">
        <f t="shared" si="0"/>
        <v>16974</v>
      </c>
      <c r="K29" s="20"/>
      <c r="L29" s="24"/>
      <c r="M29" s="20"/>
      <c r="N29" s="20"/>
    </row>
    <row r="30" spans="1:14" x14ac:dyDescent="0.25">
      <c r="A30" s="1" t="s">
        <v>33</v>
      </c>
      <c r="B30" s="2">
        <v>65.448806408492985</v>
      </c>
      <c r="C30" s="2">
        <v>11.251908396946565</v>
      </c>
      <c r="D30" s="2">
        <v>4.7079439252336446</v>
      </c>
      <c r="E30" s="2">
        <v>9598.3749727056256</v>
      </c>
      <c r="F30" s="2">
        <v>2188.6810838267911</v>
      </c>
      <c r="G30" s="2">
        <v>499.47804406218728</v>
      </c>
      <c r="H30" s="2">
        <v>16.509646302250804</v>
      </c>
      <c r="I30" s="2">
        <v>132.5475943724731</v>
      </c>
      <c r="J30" s="3">
        <f t="shared" si="0"/>
        <v>12517</v>
      </c>
      <c r="K30" s="20"/>
      <c r="L30" s="24"/>
      <c r="M30" s="20"/>
      <c r="N30" s="20"/>
    </row>
    <row r="31" spans="1:14" x14ac:dyDescent="0.25">
      <c r="A31" s="1" t="s">
        <v>34</v>
      </c>
      <c r="B31" s="2">
        <v>13.31815561959654</v>
      </c>
      <c r="C31" s="2">
        <v>41.712009682252592</v>
      </c>
      <c r="D31" s="2">
        <v>1220.1007110052713</v>
      </c>
      <c r="E31" s="2">
        <v>80039.565655346712</v>
      </c>
      <c r="F31" s="2">
        <v>2175.8262358211559</v>
      </c>
      <c r="G31" s="2">
        <v>9084.0303590135609</v>
      </c>
      <c r="H31" s="2">
        <v>1733.4020060729749</v>
      </c>
      <c r="I31" s="2">
        <v>2.0448674384671635</v>
      </c>
      <c r="J31" s="3">
        <f t="shared" si="0"/>
        <v>94309.999999999985</v>
      </c>
      <c r="K31" s="20"/>
      <c r="L31" s="24"/>
      <c r="M31" s="20"/>
      <c r="N31" s="20"/>
    </row>
    <row r="32" spans="1:14" x14ac:dyDescent="0.25">
      <c r="A32" s="1" t="s">
        <v>35</v>
      </c>
      <c r="B32" s="2">
        <v>3851.7421896489923</v>
      </c>
      <c r="C32" s="2">
        <v>551.53606823890209</v>
      </c>
      <c r="D32" s="2">
        <v>116.01701830579918</v>
      </c>
      <c r="E32" s="2">
        <v>2889.0991133055777</v>
      </c>
      <c r="F32" s="2">
        <v>15765.856561396888</v>
      </c>
      <c r="G32" s="2">
        <v>536.40746583170926</v>
      </c>
      <c r="H32" s="2">
        <v>1449.6388026489403</v>
      </c>
      <c r="I32" s="2">
        <v>234.7027806231898</v>
      </c>
      <c r="J32" s="3">
        <f t="shared" si="0"/>
        <v>25394.999999999996</v>
      </c>
      <c r="K32" s="20"/>
      <c r="L32" s="24"/>
      <c r="M32" s="20"/>
      <c r="N32" s="20"/>
    </row>
    <row r="33" spans="1:14" ht="18" x14ac:dyDescent="0.25">
      <c r="A33" s="1" t="s">
        <v>36</v>
      </c>
      <c r="B33" s="2">
        <v>0</v>
      </c>
      <c r="C33" s="2">
        <v>0</v>
      </c>
      <c r="D33" s="2">
        <v>7781</v>
      </c>
      <c r="E33" s="2">
        <v>0</v>
      </c>
      <c r="F33" s="2">
        <v>0</v>
      </c>
      <c r="G33" s="2">
        <v>0</v>
      </c>
      <c r="H33" s="2">
        <v>57205</v>
      </c>
      <c r="I33" s="2">
        <v>0</v>
      </c>
      <c r="J33" s="3">
        <f t="shared" si="0"/>
        <v>64986</v>
      </c>
      <c r="K33" s="20"/>
      <c r="L33" s="24"/>
      <c r="M33" s="20"/>
      <c r="N33" s="20"/>
    </row>
    <row r="34" spans="1:14" x14ac:dyDescent="0.25">
      <c r="A34" s="1" t="s">
        <v>37</v>
      </c>
      <c r="B34" s="2">
        <v>5.8841927303465766</v>
      </c>
      <c r="C34" s="2">
        <v>224.31360946745559</v>
      </c>
      <c r="D34" s="2">
        <v>0</v>
      </c>
      <c r="E34" s="2">
        <v>21747.998321485022</v>
      </c>
      <c r="F34" s="2">
        <v>7287.8478904429812</v>
      </c>
      <c r="G34" s="2">
        <v>2246.4502769619558</v>
      </c>
      <c r="H34" s="2">
        <v>217.97627326254801</v>
      </c>
      <c r="I34" s="2">
        <v>40.529435649690953</v>
      </c>
      <c r="J34" s="3">
        <f t="shared" si="0"/>
        <v>31771.000000000007</v>
      </c>
      <c r="K34" s="20"/>
      <c r="L34" s="24"/>
      <c r="M34" s="20"/>
      <c r="N34" s="20"/>
    </row>
    <row r="35" spans="1:14" x14ac:dyDescent="0.25">
      <c r="A35" s="1" t="s">
        <v>38</v>
      </c>
      <c r="B35" s="2">
        <v>1</v>
      </c>
      <c r="C35" s="2">
        <v>0</v>
      </c>
      <c r="D35" s="2">
        <v>0</v>
      </c>
      <c r="E35" s="2">
        <v>3028.6800935815277</v>
      </c>
      <c r="F35" s="2">
        <v>280.46363543891766</v>
      </c>
      <c r="G35" s="2">
        <v>520.52883735123589</v>
      </c>
      <c r="H35" s="2">
        <v>296.71976401179938</v>
      </c>
      <c r="I35" s="2">
        <v>21.607669616519175</v>
      </c>
      <c r="J35" s="3">
        <f t="shared" si="0"/>
        <v>4149</v>
      </c>
      <c r="K35" s="20"/>
      <c r="L35" s="24"/>
      <c r="M35" s="20"/>
      <c r="N35" s="20"/>
    </row>
    <row r="36" spans="1:14" x14ac:dyDescent="0.25">
      <c r="A36" s="1" t="s">
        <v>39</v>
      </c>
      <c r="B36" s="2">
        <v>352.43333333333334</v>
      </c>
      <c r="C36" s="2">
        <v>2</v>
      </c>
      <c r="D36" s="2">
        <v>0</v>
      </c>
      <c r="E36" s="2">
        <v>920.63238095238103</v>
      </c>
      <c r="F36" s="2">
        <v>0</v>
      </c>
      <c r="G36" s="2">
        <v>24</v>
      </c>
      <c r="H36" s="2">
        <v>0</v>
      </c>
      <c r="I36" s="2">
        <v>17.934285714285714</v>
      </c>
      <c r="J36" s="3">
        <f t="shared" si="0"/>
        <v>1317.0000000000002</v>
      </c>
      <c r="K36" s="20"/>
      <c r="L36" s="24"/>
      <c r="M36" s="20"/>
      <c r="N36" s="20"/>
    </row>
    <row r="37" spans="1:14" x14ac:dyDescent="0.25">
      <c r="A37" s="1" t="s">
        <v>40</v>
      </c>
      <c r="B37" s="2">
        <v>0</v>
      </c>
      <c r="C37" s="2">
        <v>0</v>
      </c>
      <c r="D37" s="2">
        <v>0</v>
      </c>
      <c r="E37" s="2">
        <v>5789.5943238731215</v>
      </c>
      <c r="F37" s="2">
        <v>0</v>
      </c>
      <c r="G37" s="2">
        <v>1.4056761268781301</v>
      </c>
      <c r="H37" s="2">
        <v>0</v>
      </c>
      <c r="I37" s="2">
        <v>0</v>
      </c>
      <c r="J37" s="3">
        <f t="shared" si="0"/>
        <v>5791</v>
      </c>
      <c r="K37" s="20"/>
      <c r="L37" s="24"/>
      <c r="M37" s="20"/>
      <c r="N37" s="20"/>
    </row>
    <row r="38" spans="1:14" x14ac:dyDescent="0.25">
      <c r="A38" s="1" t="s">
        <v>41</v>
      </c>
      <c r="B38" s="2">
        <v>0</v>
      </c>
      <c r="C38" s="2">
        <v>0</v>
      </c>
      <c r="D38" s="2">
        <v>0</v>
      </c>
      <c r="E38" s="2">
        <v>2504.8152173913045</v>
      </c>
      <c r="F38" s="2">
        <v>0</v>
      </c>
      <c r="G38" s="2">
        <v>2.1847826086956523</v>
      </c>
      <c r="H38" s="2">
        <v>0</v>
      </c>
      <c r="I38" s="2">
        <v>0</v>
      </c>
      <c r="J38" s="3">
        <f t="shared" si="0"/>
        <v>2507</v>
      </c>
      <c r="K38" s="20"/>
      <c r="L38" s="24"/>
      <c r="M38" s="20"/>
      <c r="N38" s="20"/>
    </row>
    <row r="39" spans="1:14" x14ac:dyDescent="0.25">
      <c r="A39" s="1" t="s">
        <v>42</v>
      </c>
      <c r="B39" s="2">
        <v>1372.9131489506049</v>
      </c>
      <c r="C39" s="2">
        <v>1962.257228618304</v>
      </c>
      <c r="D39" s="2">
        <v>720.14461496250738</v>
      </c>
      <c r="E39" s="2">
        <v>1072.4656343213683</v>
      </c>
      <c r="F39" s="2">
        <v>990.49961171608652</v>
      </c>
      <c r="G39" s="2">
        <v>1771.6402410755679</v>
      </c>
      <c r="H39" s="2">
        <v>2361.9997077606486</v>
      </c>
      <c r="I39" s="2">
        <v>3370.0798125949123</v>
      </c>
      <c r="J39" s="3">
        <f t="shared" si="0"/>
        <v>13622</v>
      </c>
      <c r="K39" s="20"/>
      <c r="L39" s="24"/>
      <c r="M39" s="20"/>
      <c r="N39" s="20"/>
    </row>
    <row r="40" spans="1:14" x14ac:dyDescent="0.25">
      <c r="A40" s="1" t="s">
        <v>43</v>
      </c>
      <c r="B40" s="2">
        <v>0</v>
      </c>
      <c r="C40" s="2">
        <v>16092.785042016019</v>
      </c>
      <c r="D40" s="2">
        <v>104.25610637375343</v>
      </c>
      <c r="E40" s="2">
        <v>3966.2168182120572</v>
      </c>
      <c r="F40" s="2">
        <v>1440.037549900766</v>
      </c>
      <c r="G40" s="2">
        <v>0</v>
      </c>
      <c r="H40" s="2">
        <v>0</v>
      </c>
      <c r="I40" s="2">
        <v>79.704483497405093</v>
      </c>
      <c r="J40" s="3">
        <f t="shared" si="0"/>
        <v>21683.000000000004</v>
      </c>
      <c r="K40" s="20"/>
      <c r="L40" s="24"/>
      <c r="M40" s="20"/>
      <c r="N40" s="20"/>
    </row>
    <row r="41" spans="1:14" x14ac:dyDescent="0.25">
      <c r="A41" s="1" t="s">
        <v>44</v>
      </c>
      <c r="B41" s="2">
        <v>299.09545521588848</v>
      </c>
      <c r="C41" s="2">
        <v>164.51047580151112</v>
      </c>
      <c r="D41" s="2">
        <v>126.62334217506631</v>
      </c>
      <c r="E41" s="2">
        <v>9706.041315881841</v>
      </c>
      <c r="F41" s="2">
        <v>0</v>
      </c>
      <c r="G41" s="2">
        <v>0</v>
      </c>
      <c r="H41" s="2">
        <v>176.72941092569184</v>
      </c>
      <c r="I41" s="2">
        <v>0</v>
      </c>
      <c r="J41" s="3">
        <f t="shared" si="0"/>
        <v>10473</v>
      </c>
      <c r="K41" s="20"/>
      <c r="L41" s="24"/>
      <c r="M41" s="20"/>
      <c r="N41" s="20"/>
    </row>
    <row r="42" spans="1:14" x14ac:dyDescent="0.25">
      <c r="A42" s="1" t="s">
        <v>45</v>
      </c>
      <c r="B42" s="2">
        <v>2560.4226099399839</v>
      </c>
      <c r="C42" s="2">
        <v>160.14725407243245</v>
      </c>
      <c r="D42" s="2">
        <v>7962.5327147870257</v>
      </c>
      <c r="E42" s="2">
        <v>8335.8897305736718</v>
      </c>
      <c r="F42" s="2">
        <v>0</v>
      </c>
      <c r="G42" s="2">
        <v>21.218861209964412</v>
      </c>
      <c r="H42" s="2">
        <v>40.788829416922148</v>
      </c>
      <c r="I42" s="2">
        <v>0</v>
      </c>
      <c r="J42" s="3">
        <f t="shared" si="0"/>
        <v>19080.999999999996</v>
      </c>
      <c r="K42" s="20"/>
      <c r="L42" s="24"/>
      <c r="M42" s="20"/>
      <c r="N42" s="20"/>
    </row>
    <row r="43" spans="1:14" x14ac:dyDescent="0.25">
      <c r="A43" s="1" t="s">
        <v>46</v>
      </c>
      <c r="B43" s="2">
        <v>319379.8874181179</v>
      </c>
      <c r="C43" s="2">
        <v>9056.3820118918193</v>
      </c>
      <c r="D43" s="2">
        <v>2023.5334393170792</v>
      </c>
      <c r="E43" s="2">
        <v>20926.705909793789</v>
      </c>
      <c r="F43" s="2">
        <v>169450.08981626993</v>
      </c>
      <c r="G43" s="2">
        <v>81730.776552892465</v>
      </c>
      <c r="H43" s="2">
        <v>15459.210043193365</v>
      </c>
      <c r="I43" s="2">
        <v>7427.414808523682</v>
      </c>
      <c r="J43" s="3">
        <f>SUM(B43:I43)</f>
        <v>625454.00000000012</v>
      </c>
      <c r="K43" s="25"/>
      <c r="L43" s="24"/>
      <c r="M43" s="20"/>
      <c r="N43" s="20"/>
    </row>
    <row r="44" spans="1:14" x14ac:dyDescent="0.25">
      <c r="A44" s="1" t="s">
        <v>47</v>
      </c>
      <c r="B44" s="2">
        <v>9305.3056049020761</v>
      </c>
      <c r="C44" s="2">
        <v>54174.953196781949</v>
      </c>
      <c r="D44" s="2">
        <v>367.73473290893276</v>
      </c>
      <c r="E44" s="2">
        <v>13590.85531469381</v>
      </c>
      <c r="F44" s="2">
        <v>80320.945192289189</v>
      </c>
      <c r="G44" s="2">
        <v>17903.917451710255</v>
      </c>
      <c r="H44" s="2">
        <v>377.01924720781784</v>
      </c>
      <c r="I44" s="2">
        <v>84216.269259505978</v>
      </c>
      <c r="J44" s="3">
        <f>SUM(B44:I44)</f>
        <v>260257</v>
      </c>
      <c r="K44" s="25"/>
      <c r="L44" s="24"/>
      <c r="M44" s="20"/>
      <c r="N44" s="20"/>
    </row>
    <row r="45" spans="1:14" x14ac:dyDescent="0.25">
      <c r="A45" s="1" t="s">
        <v>48</v>
      </c>
      <c r="B45" s="2">
        <v>2051.7309578899453</v>
      </c>
      <c r="C45" s="2">
        <v>53165.857296075112</v>
      </c>
      <c r="D45" s="2">
        <v>15456.507138454619</v>
      </c>
      <c r="E45" s="2">
        <v>27153.035715351925</v>
      </c>
      <c r="F45" s="2">
        <v>6872.0693019624323</v>
      </c>
      <c r="G45" s="2">
        <v>17074.534752936768</v>
      </c>
      <c r="H45" s="2">
        <v>1502.6262434447872</v>
      </c>
      <c r="I45" s="2">
        <v>5499.638593884426</v>
      </c>
      <c r="J45" s="3">
        <f>SUM(B45:I45)</f>
        <v>128776.00000000003</v>
      </c>
      <c r="K45" s="25"/>
      <c r="L45" s="24"/>
      <c r="M45" s="20"/>
      <c r="N45" s="20"/>
    </row>
    <row r="46" spans="1:14" x14ac:dyDescent="0.25">
      <c r="A46" s="1" t="s">
        <v>49</v>
      </c>
      <c r="B46" s="2">
        <v>2137.1981407611383</v>
      </c>
      <c r="C46" s="2">
        <v>41.964413246019099</v>
      </c>
      <c r="D46" s="2">
        <v>4904.2075512252131</v>
      </c>
      <c r="E46" s="2">
        <v>0</v>
      </c>
      <c r="F46" s="2">
        <v>2080.3635311148314</v>
      </c>
      <c r="G46" s="2">
        <v>9882.6358060987532</v>
      </c>
      <c r="H46" s="2">
        <v>2618.6184321873307</v>
      </c>
      <c r="I46" s="2">
        <v>4707.0121253667139</v>
      </c>
      <c r="J46" s="3">
        <f t="shared" si="0"/>
        <v>26371.999999999996</v>
      </c>
      <c r="K46" s="25"/>
      <c r="L46" s="24"/>
      <c r="M46" s="20"/>
      <c r="N46" s="20"/>
    </row>
    <row r="47" spans="1:14" x14ac:dyDescent="0.25">
      <c r="A47" s="1" t="s">
        <v>50</v>
      </c>
      <c r="B47" s="2">
        <v>74537.636398247647</v>
      </c>
      <c r="C47" s="2">
        <v>48757.787381275615</v>
      </c>
      <c r="D47" s="2">
        <v>559.36061853300885</v>
      </c>
      <c r="E47" s="2">
        <v>10374.482813098166</v>
      </c>
      <c r="F47" s="2">
        <v>173656.8764054942</v>
      </c>
      <c r="G47" s="2">
        <v>24504.368165718886</v>
      </c>
      <c r="H47" s="2">
        <v>293.30916180272146</v>
      </c>
      <c r="I47" s="2">
        <v>108732.17905582979</v>
      </c>
      <c r="J47" s="3">
        <f>SUM(B47:I47)</f>
        <v>441416</v>
      </c>
      <c r="K47" s="25"/>
      <c r="L47" s="24"/>
      <c r="M47" s="20"/>
      <c r="N47" s="20"/>
    </row>
    <row r="48" spans="1:14" x14ac:dyDescent="0.25">
      <c r="A48" s="1" t="s">
        <v>51</v>
      </c>
      <c r="B48" s="2">
        <v>4064.8245853610551</v>
      </c>
      <c r="C48" s="2">
        <v>73252.237959328791</v>
      </c>
      <c r="D48" s="2">
        <v>194.10969316497082</v>
      </c>
      <c r="E48" s="2">
        <v>752.63174213307457</v>
      </c>
      <c r="F48" s="2">
        <v>47482.382212811928</v>
      </c>
      <c r="G48" s="2">
        <v>0</v>
      </c>
      <c r="H48" s="2">
        <v>0</v>
      </c>
      <c r="I48" s="2">
        <v>665.81380720017467</v>
      </c>
      <c r="J48" s="3">
        <f t="shared" si="0"/>
        <v>126412</v>
      </c>
      <c r="K48" s="25"/>
      <c r="L48" s="24"/>
      <c r="M48" s="20"/>
      <c r="N48" s="20"/>
    </row>
    <row r="49" spans="1:15" x14ac:dyDescent="0.25">
      <c r="A49" s="1" t="s">
        <v>52</v>
      </c>
      <c r="B49" s="2">
        <v>207281.7929168393</v>
      </c>
      <c r="C49" s="2">
        <v>37519.744334718562</v>
      </c>
      <c r="D49" s="2">
        <v>28681.02419295465</v>
      </c>
      <c r="E49" s="2">
        <v>18038.994188388024</v>
      </c>
      <c r="F49" s="2">
        <v>32991.735647080612</v>
      </c>
      <c r="G49" s="2">
        <v>19368.008234113313</v>
      </c>
      <c r="H49" s="2">
        <v>3562.5885174552391</v>
      </c>
      <c r="I49" s="2">
        <v>8363.1119684502864</v>
      </c>
      <c r="J49" s="3">
        <f>SUM(B49:I49)</f>
        <v>355807.00000000006</v>
      </c>
      <c r="K49" s="25"/>
      <c r="L49" s="24"/>
      <c r="M49" s="20"/>
      <c r="N49" s="20"/>
    </row>
    <row r="50" spans="1:15" x14ac:dyDescent="0.25">
      <c r="A50" s="1" t="s">
        <v>53</v>
      </c>
      <c r="B50" s="2">
        <v>8630.5326472779016</v>
      </c>
      <c r="C50" s="2">
        <v>256.21639513953886</v>
      </c>
      <c r="D50" s="2">
        <v>45.603576751117735</v>
      </c>
      <c r="E50" s="2">
        <v>1013.4089914461906</v>
      </c>
      <c r="F50" s="2">
        <v>6827.5766079236673</v>
      </c>
      <c r="G50" s="2">
        <v>7217.5319707316903</v>
      </c>
      <c r="H50" s="2">
        <v>0</v>
      </c>
      <c r="I50" s="2">
        <v>1235.1298107298942</v>
      </c>
      <c r="J50" s="3">
        <f>SUM(B50:I50)</f>
        <v>25226</v>
      </c>
      <c r="K50" s="25"/>
      <c r="L50" s="24"/>
      <c r="M50" s="20"/>
      <c r="N50" s="20"/>
    </row>
    <row r="51" spans="1:15" x14ac:dyDescent="0.25">
      <c r="A51" s="1" t="s">
        <v>54</v>
      </c>
      <c r="B51" s="2">
        <v>21295.283101761615</v>
      </c>
      <c r="C51" s="2">
        <v>683.99689032627089</v>
      </c>
      <c r="D51" s="2">
        <v>107.91035065085364</v>
      </c>
      <c r="E51" s="2">
        <v>46.475718533201189</v>
      </c>
      <c r="F51" s="2">
        <v>7107.6325469584272</v>
      </c>
      <c r="G51" s="2">
        <v>0.70173267326732669</v>
      </c>
      <c r="H51" s="2">
        <v>52</v>
      </c>
      <c r="I51" s="2">
        <v>6327.9996590963647</v>
      </c>
      <c r="J51" s="3">
        <f>SUM(B51:I51)</f>
        <v>35622</v>
      </c>
      <c r="K51" s="25"/>
      <c r="L51" s="24"/>
      <c r="M51" s="20"/>
      <c r="N51" s="20"/>
    </row>
    <row r="52" spans="1:15" x14ac:dyDescent="0.25">
      <c r="A52" s="1" t="s">
        <v>55</v>
      </c>
      <c r="B52" s="2">
        <v>61777.174965843245</v>
      </c>
      <c r="C52" s="2">
        <v>21446.867590858808</v>
      </c>
      <c r="D52" s="2">
        <v>239618.3422790613</v>
      </c>
      <c r="E52" s="2">
        <v>8522.3080175134128</v>
      </c>
      <c r="F52" s="2">
        <v>14692.457307257051</v>
      </c>
      <c r="G52" s="2">
        <v>35136.960969217405</v>
      </c>
      <c r="H52" s="2">
        <v>33775.871577896774</v>
      </c>
      <c r="I52" s="2">
        <v>1689.6839590186194</v>
      </c>
      <c r="J52" s="3">
        <f>SUM(B52:I52)</f>
        <v>416659.66666666663</v>
      </c>
      <c r="K52" s="25"/>
      <c r="L52" s="24"/>
      <c r="M52" s="20"/>
      <c r="N52" s="20"/>
    </row>
    <row r="53" spans="1:15" x14ac:dyDescent="0.25">
      <c r="A53" s="1" t="s">
        <v>56</v>
      </c>
      <c r="B53" s="2">
        <v>255369.35788851921</v>
      </c>
      <c r="C53" s="2">
        <v>100527.95978850132</v>
      </c>
      <c r="D53" s="2">
        <v>18404.166692232149</v>
      </c>
      <c r="E53" s="2">
        <v>241823.45640606471</v>
      </c>
      <c r="F53" s="2">
        <v>13838.901305131336</v>
      </c>
      <c r="G53" s="2">
        <v>66902.367603788633</v>
      </c>
      <c r="H53" s="2">
        <v>26040.413587228988</v>
      </c>
      <c r="I53" s="2">
        <v>3740.2933952004114</v>
      </c>
      <c r="J53" s="3">
        <f>SUM(B53:I53)</f>
        <v>726646.91666666674</v>
      </c>
      <c r="K53" s="25"/>
      <c r="L53" s="24"/>
      <c r="M53" s="20"/>
      <c r="N53" s="20"/>
    </row>
    <row r="54" spans="1:15" ht="15.75" thickBot="1" x14ac:dyDescent="0.3">
      <c r="A54" s="14" t="s">
        <v>11</v>
      </c>
      <c r="B54" s="15">
        <f t="shared" ref="B54:J54" si="1">SUM(B9:B53)</f>
        <v>1208913.1076180502</v>
      </c>
      <c r="C54" s="15">
        <f t="shared" si="1"/>
        <v>2402301.0845087548</v>
      </c>
      <c r="D54" s="15">
        <f t="shared" si="1"/>
        <v>1155062.9569120004</v>
      </c>
      <c r="E54" s="15">
        <f t="shared" si="1"/>
        <v>1271516.9972177888</v>
      </c>
      <c r="F54" s="15">
        <f t="shared" si="1"/>
        <v>898364.13890743651</v>
      </c>
      <c r="G54" s="15">
        <f t="shared" si="1"/>
        <v>604783.22615893953</v>
      </c>
      <c r="H54" s="15">
        <f t="shared" si="1"/>
        <v>1016758.6599595983</v>
      </c>
      <c r="I54" s="15">
        <f t="shared" si="1"/>
        <v>572256.04841440124</v>
      </c>
      <c r="J54" s="16">
        <f t="shared" si="1"/>
        <v>9129956.2196969688</v>
      </c>
      <c r="K54" s="20"/>
      <c r="L54" s="24"/>
      <c r="M54" s="20"/>
      <c r="N54" s="20"/>
      <c r="O54" s="20"/>
    </row>
    <row r="55" spans="1:15" x14ac:dyDescent="0.25">
      <c r="A55" s="17" t="s">
        <v>57</v>
      </c>
      <c r="B55" s="18"/>
      <c r="C55" s="18"/>
      <c r="D55" s="18"/>
      <c r="E55" s="18"/>
      <c r="F55" s="19" t="s">
        <v>58</v>
      </c>
      <c r="G55" s="19"/>
      <c r="H55" s="18"/>
      <c r="I55" s="18"/>
      <c r="J55" s="18"/>
      <c r="K55" s="20"/>
      <c r="L55" s="24"/>
      <c r="M55" s="20"/>
      <c r="N55" s="20"/>
      <c r="O55" s="20"/>
    </row>
    <row r="56" spans="1:15" x14ac:dyDescent="0.25">
      <c r="A56" s="17" t="s">
        <v>59</v>
      </c>
      <c r="B56" s="19"/>
      <c r="C56" s="19"/>
      <c r="D56" s="19"/>
      <c r="E56" s="19"/>
      <c r="F56" s="19" t="s">
        <v>60</v>
      </c>
      <c r="G56" s="19"/>
      <c r="H56" s="19"/>
      <c r="I56" s="19"/>
      <c r="J56" s="19"/>
      <c r="K56" s="20"/>
      <c r="L56" s="24"/>
      <c r="M56" s="20"/>
      <c r="N56" s="20"/>
    </row>
    <row r="57" spans="1:15" x14ac:dyDescent="0.25">
      <c r="A57" s="17" t="s">
        <v>61</v>
      </c>
      <c r="B57" s="19"/>
      <c r="C57" s="19"/>
      <c r="D57" s="19"/>
      <c r="E57" s="19"/>
      <c r="F57" s="19"/>
      <c r="G57" s="19"/>
      <c r="H57" s="19"/>
      <c r="I57" s="19"/>
      <c r="J57" s="19"/>
      <c r="K57" s="20"/>
      <c r="L57" s="24"/>
      <c r="M57" s="20"/>
      <c r="N57" s="20"/>
    </row>
    <row r="58" spans="1:15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0"/>
      <c r="L58" s="20"/>
      <c r="M58" s="20"/>
      <c r="N58" s="20"/>
    </row>
    <row r="59" spans="1:1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1:1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4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4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4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4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4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4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4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4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4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4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4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4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</sheetData>
  <mergeCells count="2">
    <mergeCell ref="A5:J5"/>
    <mergeCell ref="A6:J6"/>
  </mergeCells>
  <pageMargins left="0.7" right="0.7" top="0.75" bottom="0.75" header="0.3" footer="0.3"/>
  <pageSetup scale="60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92"/>
  <sheetViews>
    <sheetView workbookViewId="0">
      <selection activeCell="H3" sqref="H3"/>
    </sheetView>
  </sheetViews>
  <sheetFormatPr baseColWidth="10" defaultRowHeight="15" x14ac:dyDescent="0.25"/>
  <cols>
    <col min="1" max="10" width="14.85546875" customWidth="1"/>
  </cols>
  <sheetData>
    <row r="1" spans="1:22" s="20" customFormat="1" x14ac:dyDescent="0.25"/>
    <row r="2" spans="1:22" s="20" customFormat="1" x14ac:dyDescent="0.25"/>
    <row r="3" spans="1:22" x14ac:dyDescent="0.25">
      <c r="D3" s="20"/>
      <c r="E3" s="20"/>
      <c r="F3" s="20"/>
      <c r="G3" s="20"/>
      <c r="H3" s="20"/>
      <c r="I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15.75" x14ac:dyDescent="0.25">
      <c r="A5" s="133" t="s">
        <v>65</v>
      </c>
      <c r="B5" s="133"/>
      <c r="C5" s="133"/>
      <c r="D5" s="133"/>
      <c r="E5" s="133"/>
      <c r="F5" s="133"/>
      <c r="G5" s="133"/>
      <c r="H5" s="133"/>
      <c r="I5" s="133"/>
      <c r="J5" s="133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x14ac:dyDescent="0.25">
      <c r="A6" s="134" t="s">
        <v>1</v>
      </c>
      <c r="B6" s="134"/>
      <c r="C6" s="134"/>
      <c r="D6" s="134"/>
      <c r="E6" s="134"/>
      <c r="F6" s="134"/>
      <c r="G6" s="134"/>
      <c r="H6" s="134"/>
      <c r="I6" s="134"/>
      <c r="J6" s="134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5.75" thickBot="1" x14ac:dyDescent="0.3">
      <c r="A7" s="23"/>
      <c r="B7" s="21"/>
      <c r="C7" s="21"/>
      <c r="D7" s="21"/>
      <c r="E7" s="21"/>
      <c r="F7" s="21"/>
      <c r="G7" s="21"/>
      <c r="H7" s="21"/>
      <c r="I7" s="21"/>
      <c r="J7" s="21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x14ac:dyDescent="0.25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3" t="s">
        <v>11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8" x14ac:dyDescent="0.25">
      <c r="A9" s="1" t="s">
        <v>92</v>
      </c>
      <c r="B9" s="2">
        <v>26219.748101750884</v>
      </c>
      <c r="C9" s="2">
        <v>1444595.5211877455</v>
      </c>
      <c r="D9" s="2">
        <v>532466.35644336627</v>
      </c>
      <c r="E9" s="2">
        <v>461578.94806530559</v>
      </c>
      <c r="F9" s="2">
        <v>24500.802350834332</v>
      </c>
      <c r="G9" s="2">
        <v>0</v>
      </c>
      <c r="H9" s="2">
        <v>91223.210891337367</v>
      </c>
      <c r="I9" s="2">
        <v>29977.412959660138</v>
      </c>
      <c r="J9" s="3">
        <f>SUM(B9:I9)</f>
        <v>2610562.0000000005</v>
      </c>
      <c r="K9" s="20"/>
      <c r="L9" s="24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25">
      <c r="A10" s="1" t="s">
        <v>13</v>
      </c>
      <c r="B10" s="2">
        <v>36544.40070286236</v>
      </c>
      <c r="C10" s="2">
        <v>19354.903046799329</v>
      </c>
      <c r="D10" s="2">
        <v>33293.933025718688</v>
      </c>
      <c r="E10" s="2">
        <v>15721.237486138252</v>
      </c>
      <c r="F10" s="2">
        <v>22646.780561568557</v>
      </c>
      <c r="G10" s="2">
        <v>40128.067447509922</v>
      </c>
      <c r="H10" s="2">
        <v>217063.64582994988</v>
      </c>
      <c r="I10" s="2">
        <v>17505.031899453021</v>
      </c>
      <c r="J10" s="3">
        <f t="shared" ref="J10:J48" si="0">SUM(B10:I10)</f>
        <v>402258</v>
      </c>
      <c r="K10" s="20"/>
      <c r="L10" s="24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A11" s="1" t="s">
        <v>14</v>
      </c>
      <c r="B11" s="2">
        <v>0</v>
      </c>
      <c r="C11" s="2">
        <v>1584</v>
      </c>
      <c r="D11" s="2">
        <v>205.2</v>
      </c>
      <c r="E11" s="2">
        <v>0</v>
      </c>
      <c r="F11" s="2">
        <v>0</v>
      </c>
      <c r="G11" s="2">
        <v>10393.799999999999</v>
      </c>
      <c r="H11" s="2">
        <v>0</v>
      </c>
      <c r="I11" s="2">
        <v>0</v>
      </c>
      <c r="J11" s="3">
        <f t="shared" si="0"/>
        <v>12183</v>
      </c>
      <c r="K11" s="20"/>
      <c r="L11" s="24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25">
      <c r="A12" s="1" t="s">
        <v>15</v>
      </c>
      <c r="B12" s="2">
        <v>17767.701795478824</v>
      </c>
      <c r="C12" s="2">
        <v>465957.12010502955</v>
      </c>
      <c r="D12" s="2">
        <v>55197.893344878561</v>
      </c>
      <c r="E12" s="2">
        <v>6428.323196663574</v>
      </c>
      <c r="F12" s="2">
        <v>33542.5788114807</v>
      </c>
      <c r="G12" s="2">
        <v>67006.398774960879</v>
      </c>
      <c r="H12" s="2">
        <v>2989.3730631315452</v>
      </c>
      <c r="I12" s="2">
        <v>135460.90941583895</v>
      </c>
      <c r="J12" s="3">
        <f t="shared" si="0"/>
        <v>784350.29850746249</v>
      </c>
      <c r="K12" s="20"/>
      <c r="L12" s="24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A13" s="1" t="s">
        <v>16</v>
      </c>
      <c r="B13" s="2">
        <v>65.715662094292298</v>
      </c>
      <c r="C13" s="2">
        <v>855.18216046922191</v>
      </c>
      <c r="D13" s="2">
        <v>15894.571666387064</v>
      </c>
      <c r="E13" s="2">
        <v>19.465791021368361</v>
      </c>
      <c r="F13" s="2">
        <v>13.883160164673592</v>
      </c>
      <c r="G13" s="2">
        <v>48.368798024270632</v>
      </c>
      <c r="H13" s="2">
        <v>48005.066294347344</v>
      </c>
      <c r="I13" s="2">
        <v>4582.7464674917655</v>
      </c>
      <c r="J13" s="3">
        <f t="shared" si="0"/>
        <v>69485</v>
      </c>
      <c r="K13" s="20"/>
      <c r="L13" s="24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x14ac:dyDescent="0.25">
      <c r="A14" s="1" t="s">
        <v>17</v>
      </c>
      <c r="B14" s="2">
        <v>11943.413570281369</v>
      </c>
      <c r="C14" s="2">
        <v>5196.2547869929813</v>
      </c>
      <c r="D14" s="2">
        <v>11207.500566365545</v>
      </c>
      <c r="E14" s="2">
        <v>15594.370313578778</v>
      </c>
      <c r="F14" s="2">
        <v>15318.849171816451</v>
      </c>
      <c r="G14" s="2">
        <v>12317.002927971329</v>
      </c>
      <c r="H14" s="2">
        <v>224506.08514316953</v>
      </c>
      <c r="I14" s="2">
        <v>16858.523519823964</v>
      </c>
      <c r="J14" s="3">
        <f t="shared" si="0"/>
        <v>312941.99999999994</v>
      </c>
      <c r="K14" s="20"/>
      <c r="L14" s="24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25">
      <c r="A15" s="1" t="s">
        <v>18</v>
      </c>
      <c r="B15" s="2">
        <v>698.23981571744093</v>
      </c>
      <c r="C15" s="2">
        <v>2410.3791269706135</v>
      </c>
      <c r="D15" s="2">
        <v>15044.079548776695</v>
      </c>
      <c r="E15" s="2">
        <v>1676.929456843186</v>
      </c>
      <c r="F15" s="2">
        <v>4219.3701820161414</v>
      </c>
      <c r="G15" s="2">
        <v>53272.340344370961</v>
      </c>
      <c r="H15" s="2">
        <v>128635.51640213898</v>
      </c>
      <c r="I15" s="2">
        <v>49612.145123165981</v>
      </c>
      <c r="J15" s="3">
        <f t="shared" si="0"/>
        <v>255569</v>
      </c>
      <c r="K15" s="20"/>
      <c r="L15" s="24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5">
      <c r="A16" s="1" t="s">
        <v>19</v>
      </c>
      <c r="B16" s="2">
        <v>44.298278183513958</v>
      </c>
      <c r="C16" s="2">
        <v>23.366114897760468</v>
      </c>
      <c r="D16" s="2">
        <v>1347.1413541174552</v>
      </c>
      <c r="E16" s="2">
        <v>0</v>
      </c>
      <c r="F16" s="2">
        <v>1146.1691992408116</v>
      </c>
      <c r="G16" s="2">
        <v>4486.9972528971466</v>
      </c>
      <c r="H16" s="2">
        <v>5031.0278006633125</v>
      </c>
      <c r="I16" s="2">
        <v>0</v>
      </c>
      <c r="J16" s="3">
        <f t="shared" si="0"/>
        <v>12079</v>
      </c>
      <c r="K16" s="20"/>
      <c r="L16" s="24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A17" s="1" t="s">
        <v>20</v>
      </c>
      <c r="B17" s="2">
        <v>4799.4798547337041</v>
      </c>
      <c r="C17" s="2">
        <v>7112.9248523044171</v>
      </c>
      <c r="D17" s="2">
        <v>20758.820842122215</v>
      </c>
      <c r="E17" s="2">
        <v>2381.2673696554921</v>
      </c>
      <c r="F17" s="2">
        <v>51140.520310762513</v>
      </c>
      <c r="G17" s="2">
        <v>54896.85182795312</v>
      </c>
      <c r="H17" s="2">
        <v>183954.81050457255</v>
      </c>
      <c r="I17" s="2">
        <v>5832.3244378959535</v>
      </c>
      <c r="J17" s="3">
        <f t="shared" si="0"/>
        <v>330876.99999999994</v>
      </c>
      <c r="K17" s="20"/>
      <c r="L17" s="24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1" t="s">
        <v>21</v>
      </c>
      <c r="B18" s="2">
        <v>12834.592026077537</v>
      </c>
      <c r="C18" s="2">
        <v>20537.783268045227</v>
      </c>
      <c r="D18" s="2">
        <v>1708.1751811825511</v>
      </c>
      <c r="E18" s="2">
        <v>23699.94675147516</v>
      </c>
      <c r="F18" s="2">
        <v>2969.4840056410885</v>
      </c>
      <c r="G18" s="2">
        <v>2846.913402337314</v>
      </c>
      <c r="H18" s="2">
        <v>30080.281481105172</v>
      </c>
      <c r="I18" s="2">
        <v>3274.8238841359553</v>
      </c>
      <c r="J18" s="3">
        <f t="shared" si="0"/>
        <v>97952</v>
      </c>
      <c r="K18" s="20"/>
      <c r="L18" s="24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1" t="s">
        <v>22</v>
      </c>
      <c r="B19" s="2">
        <v>1017.8618848502917</v>
      </c>
      <c r="C19" s="2">
        <v>19492.193153494176</v>
      </c>
      <c r="D19" s="2">
        <v>543.07105634436118</v>
      </c>
      <c r="E19" s="2">
        <v>4677.7864681786505</v>
      </c>
      <c r="F19" s="2">
        <v>16838.612074474247</v>
      </c>
      <c r="G19" s="2">
        <v>12960.331708543397</v>
      </c>
      <c r="H19" s="2">
        <v>195.49778020186287</v>
      </c>
      <c r="I19" s="2">
        <v>16267.645873913019</v>
      </c>
      <c r="J19" s="3">
        <f t="shared" si="0"/>
        <v>71993.000000000015</v>
      </c>
      <c r="K19" s="20"/>
      <c r="L19" s="24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5">
      <c r="A20" s="1" t="s">
        <v>23</v>
      </c>
      <c r="B20" s="2">
        <v>0</v>
      </c>
      <c r="C20" s="2">
        <v>0</v>
      </c>
      <c r="D20" s="2">
        <v>100.35429936305732</v>
      </c>
      <c r="E20" s="2">
        <v>46209.752524328003</v>
      </c>
      <c r="F20" s="2">
        <v>2440.7780222126607</v>
      </c>
      <c r="G20" s="2">
        <v>1321.1151540962771</v>
      </c>
      <c r="H20" s="2">
        <v>0</v>
      </c>
      <c r="I20" s="2">
        <v>0</v>
      </c>
      <c r="J20" s="3">
        <f t="shared" si="0"/>
        <v>50071.999999999993</v>
      </c>
      <c r="K20" s="20"/>
      <c r="L20" s="24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5">
      <c r="A21" s="1" t="s">
        <v>24</v>
      </c>
      <c r="B21" s="2">
        <v>10407.776663892706</v>
      </c>
      <c r="C21" s="2">
        <v>18329.302801545091</v>
      </c>
      <c r="D21" s="2">
        <v>2048.7775959933106</v>
      </c>
      <c r="E21" s="2">
        <v>6512.7267897983202</v>
      </c>
      <c r="F21" s="2">
        <v>16278.028178270075</v>
      </c>
      <c r="G21" s="2">
        <v>13229.95556619066</v>
      </c>
      <c r="H21" s="2">
        <v>180.10834265227172</v>
      </c>
      <c r="I21" s="2">
        <v>4910.3240616575622</v>
      </c>
      <c r="J21" s="3">
        <f t="shared" si="0"/>
        <v>71897</v>
      </c>
      <c r="K21" s="20"/>
      <c r="L21" s="24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25">
      <c r="A22" s="1" t="s">
        <v>25</v>
      </c>
      <c r="B22" s="2">
        <v>70226.679428554082</v>
      </c>
      <c r="C22" s="2">
        <v>43228.628955889959</v>
      </c>
      <c r="D22" s="2">
        <v>43440.220350920623</v>
      </c>
      <c r="E22" s="2">
        <v>112833.96430435868</v>
      </c>
      <c r="F22" s="2">
        <v>19187.596546346853</v>
      </c>
      <c r="G22" s="2">
        <v>16182.635981205281</v>
      </c>
      <c r="H22" s="2">
        <v>41139.770339610091</v>
      </c>
      <c r="I22" s="2">
        <v>21102.504093114454</v>
      </c>
      <c r="J22" s="3">
        <f t="shared" si="0"/>
        <v>367342.00000000006</v>
      </c>
      <c r="K22" s="20"/>
      <c r="L22" s="24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1" t="s">
        <v>26</v>
      </c>
      <c r="B23" s="2">
        <v>16390.418681470161</v>
      </c>
      <c r="C23" s="2">
        <v>24539.910577861392</v>
      </c>
      <c r="D23" s="2">
        <v>18003.091808585144</v>
      </c>
      <c r="E23" s="2">
        <v>17634.153525827369</v>
      </c>
      <c r="F23" s="2">
        <v>18871.48814148414</v>
      </c>
      <c r="G23" s="2">
        <v>17373.238708937894</v>
      </c>
      <c r="H23" s="2">
        <v>11722.3671937622</v>
      </c>
      <c r="I23" s="2">
        <v>1414.3313620717058</v>
      </c>
      <c r="J23" s="3">
        <f t="shared" si="0"/>
        <v>125949</v>
      </c>
      <c r="K23" s="20"/>
      <c r="L23" s="24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A24" s="1" t="s">
        <v>27</v>
      </c>
      <c r="B24" s="2">
        <v>0</v>
      </c>
      <c r="C24" s="2">
        <v>0</v>
      </c>
      <c r="D24" s="2">
        <v>0</v>
      </c>
      <c r="E24" s="2">
        <v>6978</v>
      </c>
      <c r="F24" s="2">
        <v>0</v>
      </c>
      <c r="G24" s="2">
        <v>0</v>
      </c>
      <c r="H24" s="2">
        <v>0</v>
      </c>
      <c r="I24" s="2">
        <v>0</v>
      </c>
      <c r="J24" s="3">
        <f t="shared" si="0"/>
        <v>6978</v>
      </c>
      <c r="K24" s="20"/>
      <c r="L24" s="24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1" t="s">
        <v>28</v>
      </c>
      <c r="B25" s="2">
        <v>11562.198868744925</v>
      </c>
      <c r="C25" s="2">
        <v>36590.253576815427</v>
      </c>
      <c r="D25" s="2">
        <v>9222.8919497005263</v>
      </c>
      <c r="E25" s="2">
        <v>11785.400035842646</v>
      </c>
      <c r="F25" s="2">
        <v>19554.814904405426</v>
      </c>
      <c r="G25" s="2">
        <v>15141.487532644331</v>
      </c>
      <c r="H25" s="2">
        <v>11245.922766230355</v>
      </c>
      <c r="I25" s="2">
        <v>9325.0303656163669</v>
      </c>
      <c r="J25" s="3">
        <f t="shared" si="0"/>
        <v>124428</v>
      </c>
      <c r="K25" s="20"/>
      <c r="L25" s="24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A26" s="1" t="s">
        <v>29</v>
      </c>
      <c r="B26" s="2">
        <v>10118.360586429781</v>
      </c>
      <c r="C26" s="2">
        <v>5883.9937575246058</v>
      </c>
      <c r="D26" s="2">
        <v>8340.5819197173441</v>
      </c>
      <c r="E26" s="2">
        <v>21192.511729738697</v>
      </c>
      <c r="F26" s="2">
        <v>4385.3328671230429</v>
      </c>
      <c r="G26" s="2">
        <v>5416.5017928314428</v>
      </c>
      <c r="H26" s="2">
        <v>6869.9794487311328</v>
      </c>
      <c r="I26" s="2">
        <v>398.73789790395307</v>
      </c>
      <c r="J26" s="3">
        <f t="shared" si="0"/>
        <v>62605.999999999993</v>
      </c>
      <c r="K26" s="20"/>
      <c r="L26" s="24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A27" s="1" t="s">
        <v>30</v>
      </c>
      <c r="B27" s="2">
        <v>7622.5364393303444</v>
      </c>
      <c r="C27" s="2">
        <v>0</v>
      </c>
      <c r="D27" s="2">
        <v>5579.8918766486777</v>
      </c>
      <c r="E27" s="2">
        <v>10351.540364574394</v>
      </c>
      <c r="F27" s="2">
        <v>15335.033356362232</v>
      </c>
      <c r="G27" s="2">
        <v>4494.1179180463532</v>
      </c>
      <c r="H27" s="2">
        <v>23587.734122107886</v>
      </c>
      <c r="I27" s="2">
        <v>475.14592293011191</v>
      </c>
      <c r="J27" s="3">
        <f t="shared" si="0"/>
        <v>67446</v>
      </c>
      <c r="K27" s="20"/>
      <c r="L27" s="24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1" t="s">
        <v>31</v>
      </c>
      <c r="B28" s="2">
        <v>5137.0186786410386</v>
      </c>
      <c r="C28" s="2">
        <v>75.753888036106247</v>
      </c>
      <c r="D28" s="2">
        <v>340.27062399181307</v>
      </c>
      <c r="E28" s="2">
        <v>2279.0798399422538</v>
      </c>
      <c r="F28" s="2">
        <v>4649.5750746869444</v>
      </c>
      <c r="G28" s="2">
        <v>121.75406722638959</v>
      </c>
      <c r="H28" s="2">
        <v>768.96088154481322</v>
      </c>
      <c r="I28" s="2">
        <v>107.58694593063983</v>
      </c>
      <c r="J28" s="3">
        <f t="shared" si="0"/>
        <v>13480</v>
      </c>
      <c r="K28" s="20"/>
      <c r="L28" s="24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1" t="s">
        <v>32</v>
      </c>
      <c r="B29" s="2">
        <v>1554.6715615530495</v>
      </c>
      <c r="C29" s="2">
        <v>196.47179409861363</v>
      </c>
      <c r="D29" s="2">
        <v>125.91394499088875</v>
      </c>
      <c r="E29" s="2">
        <v>15195.010345175117</v>
      </c>
      <c r="F29" s="2">
        <v>307.73968546771937</v>
      </c>
      <c r="G29" s="2">
        <v>355.55428649652379</v>
      </c>
      <c r="H29" s="2">
        <v>144.41802599147721</v>
      </c>
      <c r="I29" s="2">
        <v>226.2203562266117</v>
      </c>
      <c r="J29" s="3">
        <f t="shared" si="0"/>
        <v>18106</v>
      </c>
      <c r="K29" s="20"/>
      <c r="L29" s="24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1" t="s">
        <v>33</v>
      </c>
      <c r="B30" s="2">
        <v>2.9794050343249427</v>
      </c>
      <c r="C30" s="2">
        <v>0</v>
      </c>
      <c r="D30" s="2">
        <v>22.122259118701244</v>
      </c>
      <c r="E30" s="2">
        <v>9614.4054752553075</v>
      </c>
      <c r="F30" s="2">
        <v>1819.3386204757821</v>
      </c>
      <c r="G30" s="2">
        <v>272.45427523754131</v>
      </c>
      <c r="H30" s="2">
        <v>4.2326732673267324</v>
      </c>
      <c r="I30" s="2">
        <v>165.4672916110178</v>
      </c>
      <c r="J30" s="3">
        <f t="shared" si="0"/>
        <v>11901.000000000002</v>
      </c>
      <c r="K30" s="20"/>
      <c r="L30" s="24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25">
      <c r="A31" s="1" t="s">
        <v>34</v>
      </c>
      <c r="B31" s="2">
        <v>0</v>
      </c>
      <c r="C31" s="2">
        <v>288.20780890290558</v>
      </c>
      <c r="D31" s="2">
        <v>722.31706956244591</v>
      </c>
      <c r="E31" s="2">
        <v>95264.98121619453</v>
      </c>
      <c r="F31" s="2">
        <v>382.30993344757553</v>
      </c>
      <c r="G31" s="2">
        <v>9325.8442484732332</v>
      </c>
      <c r="H31" s="2">
        <v>2260.0747345222121</v>
      </c>
      <c r="I31" s="2">
        <v>1.2649888971132495</v>
      </c>
      <c r="J31" s="3">
        <f t="shared" si="0"/>
        <v>108245.00000000001</v>
      </c>
      <c r="K31" s="20"/>
      <c r="L31" s="24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1" t="s">
        <v>35</v>
      </c>
      <c r="B32" s="2">
        <v>4437.2941150633333</v>
      </c>
      <c r="C32" s="2">
        <v>174.37704485196966</v>
      </c>
      <c r="D32" s="2">
        <v>2500.452972422338</v>
      </c>
      <c r="E32" s="2">
        <v>802.9826561881506</v>
      </c>
      <c r="F32" s="2">
        <v>16263.030325220447</v>
      </c>
      <c r="G32" s="2">
        <v>432.02915293142064</v>
      </c>
      <c r="H32" s="2">
        <v>1171.2511686282662</v>
      </c>
      <c r="I32" s="2">
        <v>122.5825646940758</v>
      </c>
      <c r="J32" s="3">
        <f t="shared" si="0"/>
        <v>25904.000000000004</v>
      </c>
      <c r="K32" s="20"/>
      <c r="L32" s="24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ht="18" x14ac:dyDescent="0.25">
      <c r="A33" s="1" t="s">
        <v>93</v>
      </c>
      <c r="B33" s="2">
        <v>0</v>
      </c>
      <c r="C33" s="2">
        <v>0</v>
      </c>
      <c r="D33" s="2">
        <v>8697.559797494845</v>
      </c>
      <c r="E33" s="2">
        <v>0</v>
      </c>
      <c r="F33" s="2">
        <v>0</v>
      </c>
      <c r="G33" s="2">
        <v>0</v>
      </c>
      <c r="H33" s="2">
        <v>63943.44020250516</v>
      </c>
      <c r="I33" s="2">
        <v>0</v>
      </c>
      <c r="J33" s="3">
        <f t="shared" si="0"/>
        <v>72641</v>
      </c>
      <c r="K33" s="20"/>
      <c r="L33" s="24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x14ac:dyDescent="0.25">
      <c r="A34" s="1" t="s">
        <v>37</v>
      </c>
      <c r="B34" s="2">
        <v>25.821221673716281</v>
      </c>
      <c r="C34" s="2">
        <v>12.638968729362361</v>
      </c>
      <c r="D34" s="2">
        <v>4643.3338748984561</v>
      </c>
      <c r="E34" s="2">
        <v>18105.968201060823</v>
      </c>
      <c r="F34" s="2">
        <v>4086.1484408794568</v>
      </c>
      <c r="G34" s="2">
        <v>3009.0002307233658</v>
      </c>
      <c r="H34" s="2">
        <v>223.50450680510326</v>
      </c>
      <c r="I34" s="2">
        <v>1.58455522971652</v>
      </c>
      <c r="J34" s="3">
        <f t="shared" si="0"/>
        <v>30108.000000000004</v>
      </c>
      <c r="K34" s="20"/>
      <c r="L34" s="24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1" t="s">
        <v>38</v>
      </c>
      <c r="B35" s="2">
        <v>26.731355094886624</v>
      </c>
      <c r="C35" s="2">
        <v>14.547994393996239</v>
      </c>
      <c r="D35" s="2">
        <v>217.52187499999999</v>
      </c>
      <c r="E35" s="2">
        <v>2972.4803163974875</v>
      </c>
      <c r="F35" s="2">
        <v>359.80470715376362</v>
      </c>
      <c r="G35" s="2">
        <v>420.30942960451756</v>
      </c>
      <c r="H35" s="2">
        <v>510.02575092677705</v>
      </c>
      <c r="I35" s="2">
        <v>3.5785714285714283</v>
      </c>
      <c r="J35" s="3">
        <f t="shared" si="0"/>
        <v>4524.9999999999991</v>
      </c>
      <c r="K35" s="20"/>
      <c r="L35" s="24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x14ac:dyDescent="0.25">
      <c r="A36" s="1" t="s">
        <v>39</v>
      </c>
      <c r="B36" s="2">
        <v>585.96998183706978</v>
      </c>
      <c r="C36" s="2">
        <v>3.6363636363636367</v>
      </c>
      <c r="D36" s="2">
        <v>96.087256027554545</v>
      </c>
      <c r="E36" s="2">
        <v>648.69741589578575</v>
      </c>
      <c r="F36" s="2">
        <v>3.6363636363636367</v>
      </c>
      <c r="G36" s="2">
        <v>1</v>
      </c>
      <c r="H36" s="2">
        <v>0</v>
      </c>
      <c r="I36" s="2">
        <v>31.972618966862637</v>
      </c>
      <c r="J36" s="3">
        <f t="shared" si="0"/>
        <v>1371.0000000000002</v>
      </c>
      <c r="K36" s="20"/>
      <c r="L36" s="24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x14ac:dyDescent="0.25">
      <c r="A37" s="1" t="s">
        <v>40</v>
      </c>
      <c r="B37" s="2">
        <v>0</v>
      </c>
      <c r="C37" s="2">
        <v>0</v>
      </c>
      <c r="D37" s="2">
        <v>0</v>
      </c>
      <c r="E37" s="2">
        <v>6158.666666666667</v>
      </c>
      <c r="F37" s="2">
        <v>169.5</v>
      </c>
      <c r="G37" s="2">
        <v>0</v>
      </c>
      <c r="H37" s="2">
        <v>0</v>
      </c>
      <c r="I37" s="2">
        <v>3.833333333333333</v>
      </c>
      <c r="J37" s="3">
        <f t="shared" si="0"/>
        <v>6332</v>
      </c>
      <c r="K37" s="20"/>
      <c r="L37" s="24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x14ac:dyDescent="0.25">
      <c r="A38" s="1" t="s">
        <v>41</v>
      </c>
      <c r="B38" s="2">
        <v>0</v>
      </c>
      <c r="C38" s="2">
        <v>0</v>
      </c>
      <c r="D38" s="2">
        <v>0</v>
      </c>
      <c r="E38" s="2">
        <v>2324.6934306569342</v>
      </c>
      <c r="F38" s="2">
        <v>86</v>
      </c>
      <c r="G38" s="2">
        <v>0</v>
      </c>
      <c r="H38" s="2">
        <v>0</v>
      </c>
      <c r="I38" s="2">
        <v>2.3065693430656933</v>
      </c>
      <c r="J38" s="3">
        <f t="shared" si="0"/>
        <v>2413</v>
      </c>
      <c r="K38" s="20"/>
      <c r="L38" s="24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x14ac:dyDescent="0.25">
      <c r="A39" s="1" t="s">
        <v>42</v>
      </c>
      <c r="B39" s="2">
        <v>2069.0036719671957</v>
      </c>
      <c r="C39" s="2">
        <v>2788.5484913654268</v>
      </c>
      <c r="D39" s="2">
        <v>763.33459664004636</v>
      </c>
      <c r="E39" s="2">
        <v>1116.722654348878</v>
      </c>
      <c r="F39" s="2">
        <v>1509.5451142741622</v>
      </c>
      <c r="G39" s="2">
        <v>4711.5455085333824</v>
      </c>
      <c r="H39" s="2">
        <v>1918.3145100495015</v>
      </c>
      <c r="I39" s="2">
        <v>1492.9854528214073</v>
      </c>
      <c r="J39" s="3">
        <f t="shared" si="0"/>
        <v>16370.000000000002</v>
      </c>
      <c r="K39" s="20"/>
      <c r="L39" s="24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x14ac:dyDescent="0.25">
      <c r="A40" s="1" t="s">
        <v>43</v>
      </c>
      <c r="B40" s="2">
        <v>0</v>
      </c>
      <c r="C40" s="2">
        <v>28726.373621376864</v>
      </c>
      <c r="D40" s="2">
        <v>8.3454467721248413</v>
      </c>
      <c r="E40" s="2">
        <v>3331.3951037653828</v>
      </c>
      <c r="F40" s="2">
        <v>135.88582808562523</v>
      </c>
      <c r="G40" s="2">
        <v>0</v>
      </c>
      <c r="H40" s="2">
        <v>30</v>
      </c>
      <c r="I40" s="2">
        <v>12</v>
      </c>
      <c r="J40" s="3">
        <f t="shared" si="0"/>
        <v>32243.999999999996</v>
      </c>
      <c r="K40" s="20"/>
      <c r="L40" s="24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x14ac:dyDescent="0.25">
      <c r="A41" s="1" t="s">
        <v>44</v>
      </c>
      <c r="B41" s="2">
        <v>741.50280928361724</v>
      </c>
      <c r="C41" s="2">
        <v>1540.7602488677426</v>
      </c>
      <c r="D41" s="2">
        <v>203.66565166198632</v>
      </c>
      <c r="E41" s="2">
        <v>9264.6994097047118</v>
      </c>
      <c r="F41" s="2">
        <v>200</v>
      </c>
      <c r="G41" s="2">
        <v>0</v>
      </c>
      <c r="H41" s="2">
        <v>52.371880481941623</v>
      </c>
      <c r="I41" s="2">
        <v>0</v>
      </c>
      <c r="J41" s="3">
        <f t="shared" si="0"/>
        <v>12003</v>
      </c>
      <c r="K41" s="20"/>
      <c r="L41" s="24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25">
      <c r="A42" s="1" t="s">
        <v>45</v>
      </c>
      <c r="B42" s="2">
        <v>374.20798644782803</v>
      </c>
      <c r="C42" s="2">
        <v>263.25705237096315</v>
      </c>
      <c r="D42" s="2">
        <v>17876.487279633533</v>
      </c>
      <c r="E42" s="2">
        <v>14261.354870631227</v>
      </c>
      <c r="F42" s="2">
        <v>164</v>
      </c>
      <c r="G42" s="2">
        <v>0</v>
      </c>
      <c r="H42" s="2">
        <v>140.69281091645308</v>
      </c>
      <c r="I42" s="2">
        <v>0</v>
      </c>
      <c r="J42" s="3">
        <f t="shared" si="0"/>
        <v>33080</v>
      </c>
      <c r="K42" s="20"/>
      <c r="L42" s="24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x14ac:dyDescent="0.25">
      <c r="A43" s="1" t="s">
        <v>46</v>
      </c>
      <c r="B43" s="2">
        <v>125209.8766430977</v>
      </c>
      <c r="C43" s="2">
        <v>19801.910774932105</v>
      </c>
      <c r="D43" s="2">
        <v>4146.049599200649</v>
      </c>
      <c r="E43" s="2">
        <v>60830.735130906651</v>
      </c>
      <c r="F43" s="2">
        <v>241533.93347377909</v>
      </c>
      <c r="G43" s="2">
        <v>155151.50497991539</v>
      </c>
      <c r="H43" s="2">
        <v>12553.144740629436</v>
      </c>
      <c r="I43" s="2">
        <v>18752.844657539019</v>
      </c>
      <c r="J43" s="3">
        <f>SUM(B43:I43)</f>
        <v>637980.00000000012</v>
      </c>
      <c r="K43" s="25"/>
      <c r="L43" s="24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x14ac:dyDescent="0.25">
      <c r="A44" s="1" t="s">
        <v>47</v>
      </c>
      <c r="B44" s="2">
        <v>2056.1491515213324</v>
      </c>
      <c r="C44" s="2">
        <v>59534.444025229372</v>
      </c>
      <c r="D44" s="2">
        <v>2197.2762061002732</v>
      </c>
      <c r="E44" s="2">
        <v>26453.509866129556</v>
      </c>
      <c r="F44" s="2">
        <v>64516.620032675528</v>
      </c>
      <c r="G44" s="2">
        <v>33924.76911676849</v>
      </c>
      <c r="H44" s="2">
        <v>86.588736036047365</v>
      </c>
      <c r="I44" s="2">
        <v>50977.642865539412</v>
      </c>
      <c r="J44" s="3">
        <f>SUM(B44:I44)</f>
        <v>239747</v>
      </c>
      <c r="K44" s="25"/>
      <c r="L44" s="24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x14ac:dyDescent="0.25">
      <c r="A45" s="1" t="s">
        <v>48</v>
      </c>
      <c r="B45" s="2">
        <v>2686.9725707283383</v>
      </c>
      <c r="C45" s="2">
        <v>54731.724996115816</v>
      </c>
      <c r="D45" s="2">
        <v>17613.582315490588</v>
      </c>
      <c r="E45" s="2">
        <v>15411.864978190404</v>
      </c>
      <c r="F45" s="2">
        <v>12098.635937547198</v>
      </c>
      <c r="G45" s="2">
        <v>35649.958943120837</v>
      </c>
      <c r="H45" s="2">
        <v>2409.5207474895415</v>
      </c>
      <c r="I45" s="2">
        <v>2433.7395113172806</v>
      </c>
      <c r="J45" s="3">
        <f>SUM(B45:I45)</f>
        <v>143036</v>
      </c>
      <c r="K45" s="25"/>
      <c r="L45" s="24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x14ac:dyDescent="0.25">
      <c r="A46" s="1" t="s">
        <v>49</v>
      </c>
      <c r="B46" s="2">
        <v>1909.0116279796064</v>
      </c>
      <c r="C46" s="2">
        <v>0</v>
      </c>
      <c r="D46" s="2">
        <v>6815.5547509265552</v>
      </c>
      <c r="E46" s="2">
        <v>0</v>
      </c>
      <c r="F46" s="2">
        <v>303.67550444617984</v>
      </c>
      <c r="G46" s="2">
        <v>9604.486787954771</v>
      </c>
      <c r="H46" s="2">
        <v>2290.8065104683296</v>
      </c>
      <c r="I46" s="2">
        <v>381.46481822455956</v>
      </c>
      <c r="J46" s="3">
        <f t="shared" si="0"/>
        <v>21305.000000000004</v>
      </c>
      <c r="K46" s="25"/>
      <c r="L46" s="24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x14ac:dyDescent="0.25">
      <c r="A47" s="1" t="s">
        <v>50</v>
      </c>
      <c r="B47" s="2">
        <v>16824.590036050471</v>
      </c>
      <c r="C47" s="2">
        <v>76485.624052252795</v>
      </c>
      <c r="D47" s="2">
        <v>16.045428188670943</v>
      </c>
      <c r="E47" s="2">
        <v>10264.396396395641</v>
      </c>
      <c r="F47" s="2">
        <v>146530.2556776139</v>
      </c>
      <c r="G47" s="2">
        <v>12026.790384403197</v>
      </c>
      <c r="H47" s="2">
        <v>19.313499431742493</v>
      </c>
      <c r="I47" s="2">
        <v>128266.98452566359</v>
      </c>
      <c r="J47" s="3">
        <f>SUM(B47:I47)</f>
        <v>390434.00000000006</v>
      </c>
      <c r="K47" s="25"/>
      <c r="L47" s="24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x14ac:dyDescent="0.25">
      <c r="A48" s="1" t="s">
        <v>51</v>
      </c>
      <c r="B48" s="2">
        <v>2825.9553640832337</v>
      </c>
      <c r="C48" s="2">
        <v>73675.459468282381</v>
      </c>
      <c r="D48" s="2">
        <v>19.700277198927054</v>
      </c>
      <c r="E48" s="2">
        <v>1331.7823391279642</v>
      </c>
      <c r="F48" s="2">
        <v>37808.297094619324</v>
      </c>
      <c r="G48" s="2">
        <v>0</v>
      </c>
      <c r="H48" s="2">
        <v>0</v>
      </c>
      <c r="I48" s="2">
        <v>744.80545668816683</v>
      </c>
      <c r="J48" s="3">
        <f t="shared" si="0"/>
        <v>116405.99999999999</v>
      </c>
      <c r="K48" s="25"/>
      <c r="L48" s="24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25">
      <c r="A49" s="1" t="s">
        <v>52</v>
      </c>
      <c r="B49" s="2">
        <v>38691.107648118188</v>
      </c>
      <c r="C49" s="2">
        <v>36820.364417280034</v>
      </c>
      <c r="D49" s="2">
        <v>119969.20860358543</v>
      </c>
      <c r="E49" s="2">
        <v>20670.76178745423</v>
      </c>
      <c r="F49" s="2">
        <v>76449.699089748188</v>
      </c>
      <c r="G49" s="2">
        <v>27903.793520037449</v>
      </c>
      <c r="H49" s="2">
        <v>8640.614726891763</v>
      </c>
      <c r="I49" s="2">
        <v>18584.450206884761</v>
      </c>
      <c r="J49" s="3">
        <f>SUM(B49:I49)</f>
        <v>347730</v>
      </c>
      <c r="K49" s="25"/>
      <c r="L49" s="24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 x14ac:dyDescent="0.25">
      <c r="A50" s="1" t="s">
        <v>53</v>
      </c>
      <c r="B50" s="2">
        <v>4749.873714839041</v>
      </c>
      <c r="C50" s="2">
        <v>275</v>
      </c>
      <c r="D50" s="2">
        <v>0</v>
      </c>
      <c r="E50" s="2">
        <v>0</v>
      </c>
      <c r="F50" s="2">
        <v>0</v>
      </c>
      <c r="G50" s="2">
        <v>14272.575286449655</v>
      </c>
      <c r="H50" s="2">
        <v>0</v>
      </c>
      <c r="I50" s="2">
        <v>250.55099871130383</v>
      </c>
      <c r="J50" s="3">
        <f>SUM(B50:I50)</f>
        <v>19548</v>
      </c>
      <c r="K50" s="25"/>
      <c r="L50" s="24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25">
      <c r="A51" s="1" t="s">
        <v>54</v>
      </c>
      <c r="B51" s="2">
        <v>14427.225559298697</v>
      </c>
      <c r="C51" s="2">
        <v>1535.6143695215865</v>
      </c>
      <c r="D51" s="2">
        <v>185.77779346138396</v>
      </c>
      <c r="E51" s="2">
        <v>0</v>
      </c>
      <c r="F51" s="2">
        <v>5922.0923424527382</v>
      </c>
      <c r="G51" s="2">
        <v>12.227118644067795</v>
      </c>
      <c r="H51" s="2">
        <v>0</v>
      </c>
      <c r="I51" s="2">
        <v>12329.062816621528</v>
      </c>
      <c r="J51" s="3">
        <f>SUM(B51:I51)</f>
        <v>34412</v>
      </c>
      <c r="K51" s="25"/>
      <c r="L51" s="24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25">
      <c r="A52" s="1" t="s">
        <v>55</v>
      </c>
      <c r="B52" s="2">
        <v>4857.2968332182218</v>
      </c>
      <c r="C52" s="2">
        <v>5485.484417185985</v>
      </c>
      <c r="D52" s="2">
        <v>370749.57823228155</v>
      </c>
      <c r="E52" s="2">
        <v>6447.8589668734739</v>
      </c>
      <c r="F52" s="2">
        <v>6043.5002586231494</v>
      </c>
      <c r="G52" s="2">
        <v>8490.7126482365948</v>
      </c>
      <c r="H52" s="2">
        <v>23394.69338468551</v>
      </c>
      <c r="I52" s="2">
        <v>1197.2919255621043</v>
      </c>
      <c r="J52" s="3">
        <f>SUM(B52:I52)</f>
        <v>426666.41666666657</v>
      </c>
      <c r="K52" s="25"/>
      <c r="L52" s="24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25">
      <c r="A53" s="1" t="s">
        <v>56</v>
      </c>
      <c r="B53" s="2">
        <v>41810.901950578664</v>
      </c>
      <c r="C53" s="2">
        <v>131857.04220031193</v>
      </c>
      <c r="D53" s="2">
        <v>27515.147782082593</v>
      </c>
      <c r="E53" s="2">
        <v>432772.93540836003</v>
      </c>
      <c r="F53" s="2">
        <v>17843.324052856275</v>
      </c>
      <c r="G53" s="2">
        <v>36626.011930365879</v>
      </c>
      <c r="H53" s="2">
        <v>48350.712824322727</v>
      </c>
      <c r="I53" s="2">
        <v>8432.0071844551694</v>
      </c>
      <c r="J53" s="3">
        <f>SUM(B53:I53)</f>
        <v>745208.08333333337</v>
      </c>
      <c r="K53" s="25"/>
      <c r="L53" s="24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 ht="15.75" thickBot="1" x14ac:dyDescent="0.3">
      <c r="A54" s="14" t="s">
        <v>11</v>
      </c>
      <c r="B54" s="15">
        <f t="shared" ref="B54:J54" si="1">SUM(B9:B53)</f>
        <v>509267.58424656175</v>
      </c>
      <c r="C54" s="15">
        <f t="shared" si="1"/>
        <v>2609978.9594701268</v>
      </c>
      <c r="D54" s="15">
        <f t="shared" si="1"/>
        <v>1359847.8864669192</v>
      </c>
      <c r="E54" s="15">
        <f t="shared" si="1"/>
        <v>1520801.3066486495</v>
      </c>
      <c r="F54" s="15">
        <f t="shared" si="1"/>
        <v>907576.66940189351</v>
      </c>
      <c r="G54" s="15">
        <f t="shared" si="1"/>
        <v>683828.44705364318</v>
      </c>
      <c r="H54" s="15">
        <f t="shared" si="1"/>
        <v>1195343.0797193057</v>
      </c>
      <c r="I54" s="15">
        <f t="shared" si="1"/>
        <v>561519.86550036201</v>
      </c>
      <c r="J54" s="16">
        <f t="shared" si="1"/>
        <v>9348163.7985074632</v>
      </c>
      <c r="K54" s="20"/>
      <c r="L54" s="24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x14ac:dyDescent="0.25">
      <c r="A55" s="17" t="s">
        <v>57</v>
      </c>
      <c r="B55" s="18"/>
      <c r="C55" s="18"/>
      <c r="D55" s="18"/>
      <c r="E55" s="18"/>
      <c r="F55" s="19" t="s">
        <v>58</v>
      </c>
      <c r="G55" s="19"/>
      <c r="H55" s="18"/>
      <c r="I55" s="18"/>
      <c r="J55" s="18"/>
      <c r="K55" s="20"/>
      <c r="L55" s="24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x14ac:dyDescent="0.25">
      <c r="A56" s="17" t="s">
        <v>59</v>
      </c>
      <c r="B56" s="19"/>
      <c r="C56" s="19"/>
      <c r="D56" s="19"/>
      <c r="E56" s="19"/>
      <c r="F56" s="19" t="s">
        <v>60</v>
      </c>
      <c r="G56" s="19"/>
      <c r="H56" s="19"/>
      <c r="I56" s="19"/>
      <c r="J56" s="19"/>
      <c r="K56" s="20"/>
      <c r="L56" s="24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 x14ac:dyDescent="0.25">
      <c r="A57" s="17" t="s">
        <v>61</v>
      </c>
      <c r="B57" s="19"/>
      <c r="C57" s="19"/>
      <c r="D57" s="19"/>
      <c r="E57" s="19"/>
      <c r="F57" s="19"/>
      <c r="G57" s="19"/>
      <c r="H57" s="19"/>
      <c r="I57" s="19"/>
      <c r="J57" s="19"/>
      <c r="K57" s="20"/>
      <c r="L57" s="24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x14ac:dyDescent="0.2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2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2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2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2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2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2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22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22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22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22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22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22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</sheetData>
  <mergeCells count="2">
    <mergeCell ref="A5:J5"/>
    <mergeCell ref="A6:J6"/>
  </mergeCells>
  <pageMargins left="0.7" right="0.7" top="0.75" bottom="0.75" header="0.3" footer="0.3"/>
  <pageSetup scale="6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9"/>
  <sheetViews>
    <sheetView zoomScale="80" zoomScaleNormal="80" workbookViewId="0">
      <selection activeCell="L11" sqref="L11"/>
    </sheetView>
  </sheetViews>
  <sheetFormatPr baseColWidth="10" defaultRowHeight="15" x14ac:dyDescent="0.25"/>
  <cols>
    <col min="1" max="10" width="14.85546875" customWidth="1"/>
  </cols>
  <sheetData>
    <row r="1" spans="1:17" s="20" customFormat="1" x14ac:dyDescent="0.25"/>
    <row r="2" spans="1:17" s="20" customFormat="1" x14ac:dyDescent="0.25"/>
    <row r="3" spans="1:17" ht="15.7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0"/>
      <c r="L4" s="20"/>
      <c r="M4" s="20"/>
      <c r="N4" s="20"/>
      <c r="O4" s="20"/>
      <c r="P4" s="20"/>
    </row>
    <row r="5" spans="1:17" ht="18.75" x14ac:dyDescent="0.3">
      <c r="A5" s="135" t="s">
        <v>66</v>
      </c>
      <c r="B5" s="135"/>
      <c r="C5" s="135"/>
      <c r="D5" s="135"/>
      <c r="E5" s="135"/>
      <c r="F5" s="135"/>
      <c r="G5" s="135"/>
      <c r="H5" s="135"/>
      <c r="I5" s="135"/>
      <c r="J5" s="135"/>
      <c r="K5" s="20"/>
      <c r="L5" s="20"/>
      <c r="M5" s="20"/>
      <c r="N5" s="20"/>
      <c r="O5" s="20"/>
      <c r="P5" s="20"/>
      <c r="Q5" s="20"/>
    </row>
    <row r="6" spans="1:17" ht="15.75" x14ac:dyDescent="0.25">
      <c r="A6" s="133" t="s">
        <v>67</v>
      </c>
      <c r="B6" s="133"/>
      <c r="C6" s="133"/>
      <c r="D6" s="133"/>
      <c r="E6" s="133"/>
      <c r="F6" s="133"/>
      <c r="G6" s="133"/>
      <c r="H6" s="133"/>
      <c r="I6" s="133"/>
      <c r="J6" s="133"/>
      <c r="K6" s="20"/>
      <c r="L6" s="20"/>
      <c r="M6" s="20"/>
      <c r="N6" s="20"/>
      <c r="O6" s="20"/>
      <c r="P6" s="20"/>
      <c r="Q6" s="20"/>
    </row>
    <row r="7" spans="1:17" ht="15.75" thickBot="1" x14ac:dyDescent="0.3">
      <c r="A7" s="23"/>
      <c r="B7" s="21"/>
      <c r="C7" s="21"/>
      <c r="D7" s="21"/>
      <c r="E7" s="21"/>
      <c r="F7" s="21"/>
      <c r="G7" s="21"/>
      <c r="H7" s="21"/>
      <c r="I7" s="21"/>
      <c r="J7" s="21"/>
      <c r="K7" s="20"/>
      <c r="L7" s="20"/>
      <c r="M7" s="20"/>
      <c r="N7" s="20"/>
      <c r="O7" s="20"/>
      <c r="P7" s="20"/>
      <c r="Q7" s="20"/>
    </row>
    <row r="8" spans="1:17" ht="24" customHeight="1" x14ac:dyDescent="0.25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3" t="s">
        <v>11</v>
      </c>
      <c r="K8" s="20"/>
      <c r="L8" s="20"/>
      <c r="M8" s="20"/>
      <c r="N8" s="20"/>
      <c r="O8" s="20"/>
      <c r="P8" s="20"/>
      <c r="Q8" s="20"/>
    </row>
    <row r="9" spans="1:17" ht="18" x14ac:dyDescent="0.25">
      <c r="A9" s="1" t="s">
        <v>12</v>
      </c>
      <c r="B9" s="5">
        <v>35533.117301453502</v>
      </c>
      <c r="C9" s="5">
        <v>1382533.7139318974</v>
      </c>
      <c r="D9" s="5">
        <v>658707.58719038544</v>
      </c>
      <c r="E9" s="5">
        <v>468745.19954088854</v>
      </c>
      <c r="F9" s="5">
        <v>36061.012772786824</v>
      </c>
      <c r="G9" s="5">
        <v>0</v>
      </c>
      <c r="H9" s="5">
        <v>153838.03177968709</v>
      </c>
      <c r="I9" s="5">
        <v>37365.337482901246</v>
      </c>
      <c r="J9" s="6">
        <f t="shared" ref="J9:J53" si="0">SUM(B9:I9)</f>
        <v>2772784</v>
      </c>
      <c r="K9" s="20"/>
      <c r="L9" s="20"/>
      <c r="M9" s="20"/>
      <c r="N9" s="20"/>
      <c r="O9" s="20"/>
      <c r="P9" s="20"/>
      <c r="Q9" s="20"/>
    </row>
    <row r="10" spans="1:17" x14ac:dyDescent="0.25">
      <c r="A10" s="1" t="s">
        <v>13</v>
      </c>
      <c r="B10" s="5">
        <v>37325.024147044976</v>
      </c>
      <c r="C10" s="5">
        <v>21560.564111813877</v>
      </c>
      <c r="D10" s="5">
        <v>25992.760617531334</v>
      </c>
      <c r="E10" s="5">
        <v>19371.213837325711</v>
      </c>
      <c r="F10" s="5">
        <v>24018.234648515849</v>
      </c>
      <c r="G10" s="5">
        <v>37665.891227394794</v>
      </c>
      <c r="H10" s="5">
        <v>225191.1168951432</v>
      </c>
      <c r="I10" s="5">
        <v>17693.19451523028</v>
      </c>
      <c r="J10" s="6">
        <f t="shared" si="0"/>
        <v>408818</v>
      </c>
      <c r="K10" s="20"/>
      <c r="L10" s="20"/>
      <c r="M10" s="20"/>
      <c r="N10" s="20"/>
      <c r="O10" s="20"/>
      <c r="P10" s="20"/>
      <c r="Q10" s="20"/>
    </row>
    <row r="11" spans="1:17" x14ac:dyDescent="0.25">
      <c r="A11" s="1" t="s">
        <v>14</v>
      </c>
      <c r="B11" s="5">
        <v>0</v>
      </c>
      <c r="C11" s="5">
        <v>0</v>
      </c>
      <c r="D11" s="5">
        <v>19.639344262295083</v>
      </c>
      <c r="E11" s="5">
        <v>0</v>
      </c>
      <c r="F11" s="5">
        <v>0</v>
      </c>
      <c r="G11" s="5">
        <v>12250.360655737706</v>
      </c>
      <c r="H11" s="5">
        <v>0</v>
      </c>
      <c r="I11" s="5">
        <v>0</v>
      </c>
      <c r="J11" s="6">
        <f t="shared" si="0"/>
        <v>12270.000000000002</v>
      </c>
      <c r="K11" s="20"/>
      <c r="L11" s="20"/>
      <c r="M11" s="20"/>
      <c r="N11" s="20"/>
      <c r="O11" s="20"/>
      <c r="P11" s="20"/>
      <c r="Q11" s="20"/>
    </row>
    <row r="12" spans="1:17" x14ac:dyDescent="0.25">
      <c r="A12" s="1" t="s">
        <v>15</v>
      </c>
      <c r="B12" s="5">
        <v>18031.668139288158</v>
      </c>
      <c r="C12" s="5">
        <v>473491.45029990189</v>
      </c>
      <c r="D12" s="5">
        <v>56381.469808232694</v>
      </c>
      <c r="E12" s="5">
        <v>6594.4774617727608</v>
      </c>
      <c r="F12" s="5">
        <v>33957.696610806874</v>
      </c>
      <c r="G12" s="5">
        <v>67993.889386226205</v>
      </c>
      <c r="H12" s="5">
        <v>3040.3010401321658</v>
      </c>
      <c r="I12" s="5">
        <v>137358.21713958011</v>
      </c>
      <c r="J12" s="6">
        <f t="shared" si="0"/>
        <v>796849.16988594085</v>
      </c>
      <c r="K12" s="20"/>
      <c r="L12" s="20"/>
      <c r="M12" s="20"/>
      <c r="N12" s="20"/>
      <c r="O12" s="20"/>
      <c r="P12" s="20"/>
      <c r="Q12" s="20"/>
    </row>
    <row r="13" spans="1:17" x14ac:dyDescent="0.25">
      <c r="A13" s="1" t="s">
        <v>16</v>
      </c>
      <c r="B13" s="5">
        <v>98.576094164456237</v>
      </c>
      <c r="C13" s="5">
        <v>828.14386416012246</v>
      </c>
      <c r="D13" s="5">
        <v>12569.408734666285</v>
      </c>
      <c r="E13" s="5">
        <v>0</v>
      </c>
      <c r="F13" s="5">
        <v>3</v>
      </c>
      <c r="G13" s="5">
        <v>58</v>
      </c>
      <c r="H13" s="5">
        <v>54666.088829104679</v>
      </c>
      <c r="I13" s="5">
        <v>6258.782477904454</v>
      </c>
      <c r="J13" s="6">
        <f t="shared" si="0"/>
        <v>74482</v>
      </c>
      <c r="K13" s="20"/>
      <c r="L13" s="20"/>
      <c r="M13" s="20"/>
      <c r="N13" s="20"/>
      <c r="O13" s="20"/>
      <c r="P13" s="20"/>
      <c r="Q13" s="20"/>
    </row>
    <row r="14" spans="1:17" x14ac:dyDescent="0.25">
      <c r="A14" s="1" t="s">
        <v>17</v>
      </c>
      <c r="B14" s="5">
        <v>9840.1544245281366</v>
      </c>
      <c r="C14" s="5">
        <v>5205.6778127097896</v>
      </c>
      <c r="D14" s="5">
        <v>9726.636386104843</v>
      </c>
      <c r="E14" s="5">
        <v>12726.6758643264</v>
      </c>
      <c r="F14" s="5">
        <v>18754.925976264931</v>
      </c>
      <c r="G14" s="5">
        <v>10598.097061849287</v>
      </c>
      <c r="H14" s="5">
        <v>212883.08187183124</v>
      </c>
      <c r="I14" s="5">
        <v>14962.750602385389</v>
      </c>
      <c r="J14" s="6">
        <f t="shared" si="0"/>
        <v>294698</v>
      </c>
      <c r="K14" s="20"/>
      <c r="L14" s="20"/>
      <c r="M14" s="20"/>
      <c r="N14" s="20"/>
      <c r="O14" s="20"/>
      <c r="P14" s="20"/>
      <c r="Q14" s="20"/>
    </row>
    <row r="15" spans="1:17" x14ac:dyDescent="0.25">
      <c r="A15" s="1" t="s">
        <v>18</v>
      </c>
      <c r="B15" s="5">
        <v>1231.3335754480502</v>
      </c>
      <c r="C15" s="5">
        <v>2130.2809351045153</v>
      </c>
      <c r="D15" s="5">
        <v>21828.499893214099</v>
      </c>
      <c r="E15" s="5">
        <v>1711.2557806557297</v>
      </c>
      <c r="F15" s="5">
        <v>5168.9676880640973</v>
      </c>
      <c r="G15" s="5">
        <v>47810.906686295726</v>
      </c>
      <c r="H15" s="5">
        <v>131658.59368846472</v>
      </c>
      <c r="I15" s="5">
        <v>65126.161752753054</v>
      </c>
      <c r="J15" s="6">
        <f t="shared" si="0"/>
        <v>276666</v>
      </c>
      <c r="K15" s="20"/>
      <c r="L15" s="20"/>
      <c r="M15" s="20"/>
      <c r="N15" s="20"/>
      <c r="O15" s="20"/>
      <c r="P15" s="20"/>
      <c r="Q15" s="20"/>
    </row>
    <row r="16" spans="1:17" x14ac:dyDescent="0.25">
      <c r="A16" s="1" t="s">
        <v>19</v>
      </c>
      <c r="B16" s="5">
        <v>19.681596884128528</v>
      </c>
      <c r="C16" s="5">
        <v>17.366114897760468</v>
      </c>
      <c r="D16" s="5">
        <v>805.22875945529802</v>
      </c>
      <c r="E16" s="5">
        <v>11.818181818181818</v>
      </c>
      <c r="F16" s="5">
        <v>1756.1323180732234</v>
      </c>
      <c r="G16" s="5">
        <v>3826.5842123119019</v>
      </c>
      <c r="H16" s="5">
        <v>5881.0632079908592</v>
      </c>
      <c r="I16" s="5">
        <v>0</v>
      </c>
      <c r="J16" s="6">
        <f t="shared" si="0"/>
        <v>12317.874391431353</v>
      </c>
      <c r="K16" s="20"/>
      <c r="L16" s="20"/>
      <c r="M16" s="20"/>
      <c r="N16" s="20"/>
      <c r="O16" s="20"/>
      <c r="P16" s="20"/>
      <c r="Q16" s="20"/>
    </row>
    <row r="17" spans="1:17" x14ac:dyDescent="0.25">
      <c r="A17" s="1" t="s">
        <v>20</v>
      </c>
      <c r="B17" s="5">
        <v>4948.5174623556859</v>
      </c>
      <c r="C17" s="5">
        <v>6262.561656417105</v>
      </c>
      <c r="D17" s="5">
        <v>23031.245906609263</v>
      </c>
      <c r="E17" s="5">
        <v>4481.9724561213698</v>
      </c>
      <c r="F17" s="5">
        <v>40088.622422568122</v>
      </c>
      <c r="G17" s="5">
        <v>65142.343499650262</v>
      </c>
      <c r="H17" s="5">
        <v>197306.27696081065</v>
      </c>
      <c r="I17" s="5">
        <v>4484.4596354675505</v>
      </c>
      <c r="J17" s="6">
        <f t="shared" si="0"/>
        <v>345746</v>
      </c>
      <c r="K17" s="20"/>
      <c r="L17" s="20"/>
      <c r="M17" s="20"/>
      <c r="N17" s="20"/>
      <c r="O17" s="20"/>
      <c r="P17" s="20"/>
      <c r="Q17" s="20"/>
    </row>
    <row r="18" spans="1:17" x14ac:dyDescent="0.25">
      <c r="A18" s="1" t="s">
        <v>21</v>
      </c>
      <c r="B18" s="5">
        <v>15428.998216069391</v>
      </c>
      <c r="C18" s="5">
        <v>13900.641649735531</v>
      </c>
      <c r="D18" s="5">
        <v>1827.6026374316791</v>
      </c>
      <c r="E18" s="5">
        <v>25392.147294535756</v>
      </c>
      <c r="F18" s="5">
        <v>3133.2875443247872</v>
      </c>
      <c r="G18" s="5">
        <v>2499.5972115949635</v>
      </c>
      <c r="H18" s="5">
        <v>31510.450441720983</v>
      </c>
      <c r="I18" s="5">
        <v>4773.275004586907</v>
      </c>
      <c r="J18" s="6">
        <f t="shared" si="0"/>
        <v>98466</v>
      </c>
      <c r="K18" s="20"/>
      <c r="L18" s="20"/>
      <c r="M18" s="20"/>
      <c r="N18" s="20"/>
      <c r="O18" s="20"/>
      <c r="P18" s="20"/>
      <c r="Q18" s="20"/>
    </row>
    <row r="19" spans="1:17" x14ac:dyDescent="0.25">
      <c r="A19" s="1" t="s">
        <v>22</v>
      </c>
      <c r="B19" s="5">
        <v>1481.4493967864619</v>
      </c>
      <c r="C19" s="5">
        <v>20724.362305707291</v>
      </c>
      <c r="D19" s="5">
        <v>547.59665225808794</v>
      </c>
      <c r="E19" s="5">
        <v>7041.8496916128297</v>
      </c>
      <c r="F19" s="5">
        <v>13618.314740196811</v>
      </c>
      <c r="G19" s="5">
        <v>19402.565476152336</v>
      </c>
      <c r="H19" s="5">
        <v>330.15076451526761</v>
      </c>
      <c r="I19" s="5">
        <v>16648.710972770914</v>
      </c>
      <c r="J19" s="6">
        <f t="shared" si="0"/>
        <v>79795</v>
      </c>
      <c r="K19" s="20"/>
      <c r="L19" s="20"/>
      <c r="M19" s="20"/>
      <c r="N19" s="20"/>
      <c r="O19" s="20"/>
      <c r="P19" s="20"/>
      <c r="Q19" s="20"/>
    </row>
    <row r="20" spans="1:17" x14ac:dyDescent="0.25">
      <c r="A20" s="1" t="s">
        <v>23</v>
      </c>
      <c r="B20" s="5">
        <v>0</v>
      </c>
      <c r="C20" s="5">
        <v>0</v>
      </c>
      <c r="D20" s="5">
        <v>0</v>
      </c>
      <c r="E20" s="5">
        <v>47117.859084195836</v>
      </c>
      <c r="F20" s="5">
        <v>2308.3891067561599</v>
      </c>
      <c r="G20" s="5">
        <v>655.75180904799572</v>
      </c>
      <c r="H20" s="5">
        <v>0</v>
      </c>
      <c r="I20" s="5">
        <v>0</v>
      </c>
      <c r="J20" s="6">
        <f t="shared" si="0"/>
        <v>50081.999999999993</v>
      </c>
      <c r="K20" s="20"/>
      <c r="L20" s="20"/>
      <c r="M20" s="20"/>
      <c r="N20" s="20"/>
      <c r="O20" s="20"/>
      <c r="P20" s="20"/>
      <c r="Q20" s="20"/>
    </row>
    <row r="21" spans="1:17" x14ac:dyDescent="0.25">
      <c r="A21" s="1" t="s">
        <v>24</v>
      </c>
      <c r="B21" s="5">
        <v>7861.7782221168891</v>
      </c>
      <c r="C21" s="5">
        <v>20168.667863167106</v>
      </c>
      <c r="D21" s="5">
        <v>1644.809293393761</v>
      </c>
      <c r="E21" s="5">
        <v>8985.3946562985348</v>
      </c>
      <c r="F21" s="5">
        <v>16128.182228669208</v>
      </c>
      <c r="G21" s="5">
        <v>17590.81957701789</v>
      </c>
      <c r="H21" s="5">
        <v>276.84028791012526</v>
      </c>
      <c r="I21" s="5">
        <v>5175.5078714264855</v>
      </c>
      <c r="J21" s="6">
        <f t="shared" si="0"/>
        <v>77831.999999999985</v>
      </c>
      <c r="K21" s="20"/>
      <c r="L21" s="20"/>
      <c r="M21" s="20"/>
      <c r="N21" s="20"/>
      <c r="O21" s="20"/>
      <c r="P21" s="20"/>
      <c r="Q21" s="20"/>
    </row>
    <row r="22" spans="1:17" x14ac:dyDescent="0.25">
      <c r="A22" s="1" t="s">
        <v>25</v>
      </c>
      <c r="B22" s="5">
        <v>77941.253542120656</v>
      </c>
      <c r="C22" s="5">
        <v>40404.989796053553</v>
      </c>
      <c r="D22" s="5">
        <v>59257.688651597557</v>
      </c>
      <c r="E22" s="5">
        <v>104159.30215980049</v>
      </c>
      <c r="F22" s="5">
        <v>19981.614208807092</v>
      </c>
      <c r="G22" s="5">
        <v>13460.216306315313</v>
      </c>
      <c r="H22" s="5">
        <v>43328.519142097066</v>
      </c>
      <c r="I22" s="5">
        <v>18064.416193208293</v>
      </c>
      <c r="J22" s="6">
        <f t="shared" si="0"/>
        <v>376598</v>
      </c>
      <c r="K22" s="20"/>
      <c r="L22" s="20"/>
      <c r="M22" s="20"/>
      <c r="N22" s="20"/>
      <c r="O22" s="20"/>
      <c r="P22" s="20"/>
      <c r="Q22" s="20"/>
    </row>
    <row r="23" spans="1:17" x14ac:dyDescent="0.25">
      <c r="A23" s="1" t="s">
        <v>26</v>
      </c>
      <c r="B23" s="5">
        <v>15213.658811220592</v>
      </c>
      <c r="C23" s="5">
        <v>18669.584896971464</v>
      </c>
      <c r="D23" s="5">
        <v>24288.695665279884</v>
      </c>
      <c r="E23" s="5">
        <v>27386.294755636522</v>
      </c>
      <c r="F23" s="5">
        <v>12993.860469495268</v>
      </c>
      <c r="G23" s="5">
        <v>16688.006824883949</v>
      </c>
      <c r="H23" s="5">
        <v>12210.115545650851</v>
      </c>
      <c r="I23" s="5">
        <v>891.78303086146309</v>
      </c>
      <c r="J23" s="6">
        <f t="shared" si="0"/>
        <v>128342</v>
      </c>
      <c r="K23" s="20"/>
      <c r="L23" s="20"/>
      <c r="M23" s="20"/>
      <c r="N23" s="20"/>
      <c r="O23" s="20"/>
      <c r="P23" s="20"/>
      <c r="Q23" s="20"/>
    </row>
    <row r="24" spans="1:17" x14ac:dyDescent="0.25">
      <c r="A24" s="1" t="s">
        <v>27</v>
      </c>
      <c r="B24" s="5">
        <v>0</v>
      </c>
      <c r="C24" s="5">
        <v>0</v>
      </c>
      <c r="D24" s="5">
        <v>0</v>
      </c>
      <c r="E24" s="5">
        <v>4633</v>
      </c>
      <c r="F24" s="5">
        <v>0</v>
      </c>
      <c r="G24" s="5">
        <v>0</v>
      </c>
      <c r="H24" s="5">
        <v>0</v>
      </c>
      <c r="I24" s="5">
        <v>0</v>
      </c>
      <c r="J24" s="6">
        <f t="shared" si="0"/>
        <v>4633</v>
      </c>
      <c r="K24" s="20"/>
      <c r="L24" s="20"/>
      <c r="M24" s="20"/>
      <c r="N24" s="20"/>
      <c r="O24" s="20"/>
      <c r="P24" s="20"/>
      <c r="Q24" s="20"/>
    </row>
    <row r="25" spans="1:17" x14ac:dyDescent="0.25">
      <c r="A25" s="1" t="s">
        <v>28</v>
      </c>
      <c r="B25" s="5">
        <v>7990.8924644062736</v>
      </c>
      <c r="C25" s="5">
        <v>31749.073201707819</v>
      </c>
      <c r="D25" s="5">
        <v>14271.923313485484</v>
      </c>
      <c r="E25" s="5">
        <v>16182.372274265213</v>
      </c>
      <c r="F25" s="5">
        <v>21438.557334315672</v>
      </c>
      <c r="G25" s="5">
        <v>13992.639920874572</v>
      </c>
      <c r="H25" s="5">
        <v>11440.72681499091</v>
      </c>
      <c r="I25" s="5">
        <v>7226.8146759540496</v>
      </c>
      <c r="J25" s="6">
        <f t="shared" si="0"/>
        <v>124293</v>
      </c>
      <c r="K25" s="20"/>
      <c r="L25" s="20"/>
      <c r="M25" s="20"/>
      <c r="N25" s="20"/>
      <c r="O25" s="20"/>
      <c r="P25" s="20"/>
      <c r="Q25" s="20"/>
    </row>
    <row r="26" spans="1:17" x14ac:dyDescent="0.25">
      <c r="A26" s="1" t="s">
        <v>29</v>
      </c>
      <c r="B26" s="5">
        <v>7828.2999218587229</v>
      </c>
      <c r="C26" s="5">
        <v>4478.8119917359345</v>
      </c>
      <c r="D26" s="5">
        <v>4642.1652887166001</v>
      </c>
      <c r="E26" s="5">
        <v>25237.243273308515</v>
      </c>
      <c r="F26" s="5">
        <v>4505.2995483876412</v>
      </c>
      <c r="G26" s="5">
        <v>7001.778960510208</v>
      </c>
      <c r="H26" s="5">
        <v>11034.838420088101</v>
      </c>
      <c r="I26" s="5">
        <v>380.56259539427691</v>
      </c>
      <c r="J26" s="6">
        <f t="shared" si="0"/>
        <v>65109</v>
      </c>
      <c r="K26" s="20"/>
      <c r="L26" s="20"/>
      <c r="M26" s="20"/>
      <c r="N26" s="20"/>
      <c r="O26" s="20"/>
      <c r="P26" s="20"/>
      <c r="Q26" s="20"/>
    </row>
    <row r="27" spans="1:17" x14ac:dyDescent="0.25">
      <c r="A27" s="1" t="s">
        <v>30</v>
      </c>
      <c r="B27" s="5">
        <v>6131.2847878361526</v>
      </c>
      <c r="C27" s="5">
        <v>0</v>
      </c>
      <c r="D27" s="5">
        <v>5249.087058104602</v>
      </c>
      <c r="E27" s="5">
        <v>12895.776992376384</v>
      </c>
      <c r="F27" s="5">
        <v>10765.378666297667</v>
      </c>
      <c r="G27" s="5">
        <v>7528.6970579670779</v>
      </c>
      <c r="H27" s="5">
        <v>26256.947226665961</v>
      </c>
      <c r="I27" s="5">
        <v>223.82821075215202</v>
      </c>
      <c r="J27" s="6">
        <f t="shared" si="0"/>
        <v>69050.999999999985</v>
      </c>
      <c r="K27" s="20"/>
      <c r="L27" s="20"/>
      <c r="M27" s="20"/>
      <c r="N27" s="20"/>
      <c r="O27" s="20"/>
      <c r="P27" s="20"/>
      <c r="Q27" s="20"/>
    </row>
    <row r="28" spans="1:17" x14ac:dyDescent="0.25">
      <c r="A28" s="1" t="s">
        <v>31</v>
      </c>
      <c r="B28" s="5">
        <v>3506.1411149060032</v>
      </c>
      <c r="C28" s="5">
        <v>193.0254106019301</v>
      </c>
      <c r="D28" s="5">
        <v>683.67649550671024</v>
      </c>
      <c r="E28" s="5">
        <v>2746.2374057823313</v>
      </c>
      <c r="F28" s="5">
        <v>5242.2583370754919</v>
      </c>
      <c r="G28" s="5">
        <v>197.99017366448214</v>
      </c>
      <c r="H28" s="5">
        <v>1068.3598717670102</v>
      </c>
      <c r="I28" s="5">
        <v>86.311190696040256</v>
      </c>
      <c r="J28" s="6">
        <f t="shared" si="0"/>
        <v>13724</v>
      </c>
      <c r="K28" s="20"/>
      <c r="L28" s="20"/>
      <c r="M28" s="20"/>
      <c r="N28" s="20"/>
      <c r="O28" s="20"/>
      <c r="P28" s="20"/>
      <c r="Q28" s="20"/>
    </row>
    <row r="29" spans="1:17" x14ac:dyDescent="0.25">
      <c r="A29" s="1" t="s">
        <v>32</v>
      </c>
      <c r="B29" s="5">
        <v>646.97441094219039</v>
      </c>
      <c r="C29" s="5">
        <v>79.302123820665358</v>
      </c>
      <c r="D29" s="5">
        <v>122.21071362107593</v>
      </c>
      <c r="E29" s="5">
        <v>19299.860071488729</v>
      </c>
      <c r="F29" s="5">
        <v>347.92371287529886</v>
      </c>
      <c r="G29" s="5">
        <v>39.165898152569568</v>
      </c>
      <c r="H29" s="5">
        <v>15.763063707945594</v>
      </c>
      <c r="I29" s="5">
        <v>100.05939031287487</v>
      </c>
      <c r="J29" s="6">
        <f t="shared" si="0"/>
        <v>20651.259384921348</v>
      </c>
      <c r="K29" s="20"/>
      <c r="L29" s="20"/>
      <c r="M29" s="20"/>
      <c r="N29" s="20"/>
      <c r="O29" s="20"/>
      <c r="P29" s="20"/>
      <c r="Q29" s="20"/>
    </row>
    <row r="30" spans="1:17" x14ac:dyDescent="0.25">
      <c r="A30" s="1" t="s">
        <v>33</v>
      </c>
      <c r="B30" s="5">
        <v>229.4455322540322</v>
      </c>
      <c r="C30" s="5">
        <v>8.7641250328052873</v>
      </c>
      <c r="D30" s="5">
        <v>27.553763440860216</v>
      </c>
      <c r="E30" s="5">
        <v>10184.585233866859</v>
      </c>
      <c r="F30" s="5">
        <v>2072.6253545720551</v>
      </c>
      <c r="G30" s="5">
        <v>310.81546737137876</v>
      </c>
      <c r="H30" s="5">
        <v>119.03921466991532</v>
      </c>
      <c r="I30" s="5">
        <v>87.171308792093626</v>
      </c>
      <c r="J30" s="6">
        <f t="shared" si="0"/>
        <v>13040</v>
      </c>
      <c r="K30" s="20"/>
      <c r="L30" s="20"/>
      <c r="M30" s="20"/>
      <c r="N30" s="20"/>
      <c r="O30" s="20"/>
      <c r="P30" s="20"/>
      <c r="Q30" s="20"/>
    </row>
    <row r="31" spans="1:17" x14ac:dyDescent="0.25">
      <c r="A31" s="1" t="s">
        <v>34</v>
      </c>
      <c r="B31" s="5">
        <v>0</v>
      </c>
      <c r="C31" s="5">
        <v>112.9248621459642</v>
      </c>
      <c r="D31" s="5">
        <v>669.83899737298623</v>
      </c>
      <c r="E31" s="5">
        <v>109045.92983870488</v>
      </c>
      <c r="F31" s="5">
        <v>177.35145243941224</v>
      </c>
      <c r="G31" s="5">
        <v>7396.6533131249289</v>
      </c>
      <c r="H31" s="5">
        <v>2439.3403445670315</v>
      </c>
      <c r="I31" s="5">
        <v>2.9611916447894076</v>
      </c>
      <c r="J31" s="6">
        <f t="shared" si="0"/>
        <v>119844.99999999999</v>
      </c>
      <c r="K31" s="20"/>
      <c r="L31" s="20"/>
      <c r="M31" s="20"/>
      <c r="N31" s="20"/>
      <c r="O31" s="20"/>
      <c r="P31" s="20"/>
      <c r="Q31" s="20"/>
    </row>
    <row r="32" spans="1:17" x14ac:dyDescent="0.25">
      <c r="A32" s="1" t="s">
        <v>35</v>
      </c>
      <c r="B32" s="5">
        <v>1927.8053423129568</v>
      </c>
      <c r="C32" s="5">
        <v>382.3021115955404</v>
      </c>
      <c r="D32" s="5">
        <v>2378.1673554764729</v>
      </c>
      <c r="E32" s="5">
        <v>1009.7185319106495</v>
      </c>
      <c r="F32" s="5">
        <v>16980.197387768945</v>
      </c>
      <c r="G32" s="5">
        <v>1871.895321853257</v>
      </c>
      <c r="H32" s="5">
        <v>947.09491127507249</v>
      </c>
      <c r="I32" s="5">
        <v>108.81903780710446</v>
      </c>
      <c r="J32" s="6">
        <f t="shared" si="0"/>
        <v>25606</v>
      </c>
      <c r="K32" s="20"/>
      <c r="L32" s="20"/>
      <c r="M32" s="20"/>
      <c r="N32" s="20"/>
      <c r="O32" s="20"/>
      <c r="P32" s="20"/>
      <c r="Q32" s="20"/>
    </row>
    <row r="33" spans="1:17" x14ac:dyDescent="0.25">
      <c r="A33" s="1" t="s">
        <v>68</v>
      </c>
      <c r="B33" s="5">
        <v>0</v>
      </c>
      <c r="C33" s="5">
        <v>0</v>
      </c>
      <c r="D33" s="5">
        <v>8921.3401433308281</v>
      </c>
      <c r="E33" s="5">
        <v>0</v>
      </c>
      <c r="F33" s="5">
        <v>0</v>
      </c>
      <c r="G33" s="5">
        <v>0</v>
      </c>
      <c r="H33" s="5">
        <v>65588.647076113615</v>
      </c>
      <c r="I33" s="5">
        <v>0</v>
      </c>
      <c r="J33" s="6">
        <f t="shared" si="0"/>
        <v>74509.987219444447</v>
      </c>
      <c r="K33" s="20"/>
      <c r="L33" s="20"/>
      <c r="M33" s="20"/>
      <c r="N33" s="20"/>
      <c r="O33" s="20"/>
      <c r="P33" s="20"/>
      <c r="Q33" s="20"/>
    </row>
    <row r="34" spans="1:17" x14ac:dyDescent="0.25">
      <c r="A34" s="1" t="s">
        <v>37</v>
      </c>
      <c r="B34" s="5">
        <v>11.165415243553481</v>
      </c>
      <c r="C34" s="5">
        <v>15.779944462337449</v>
      </c>
      <c r="D34" s="5">
        <v>17.084173529103978</v>
      </c>
      <c r="E34" s="5">
        <v>23766.869642405702</v>
      </c>
      <c r="F34" s="5">
        <v>4924.9543272390338</v>
      </c>
      <c r="G34" s="5">
        <v>1756.2552242946176</v>
      </c>
      <c r="H34" s="5">
        <v>30.11440366677461</v>
      </c>
      <c r="I34" s="5">
        <v>3.7768691588785046</v>
      </c>
      <c r="J34" s="6">
        <f t="shared" si="0"/>
        <v>30526.000000000004</v>
      </c>
      <c r="K34" s="20"/>
      <c r="L34" s="20"/>
      <c r="M34" s="20"/>
      <c r="N34" s="20"/>
      <c r="O34" s="20"/>
      <c r="P34" s="20"/>
      <c r="Q34" s="20"/>
    </row>
    <row r="35" spans="1:17" x14ac:dyDescent="0.25">
      <c r="A35" s="1" t="s">
        <v>38</v>
      </c>
      <c r="B35" s="5">
        <v>20.816963516129096</v>
      </c>
      <c r="C35" s="5">
        <v>7.5749381070272319</v>
      </c>
      <c r="D35" s="5">
        <v>0.48000000000000004</v>
      </c>
      <c r="E35" s="5">
        <v>3341.0241488976435</v>
      </c>
      <c r="F35" s="5">
        <v>505.9528178897902</v>
      </c>
      <c r="G35" s="5">
        <v>421.28997725357209</v>
      </c>
      <c r="H35" s="5">
        <v>485.50658537032075</v>
      </c>
      <c r="I35" s="5">
        <v>9.3545689655172417</v>
      </c>
      <c r="J35" s="6">
        <f t="shared" si="0"/>
        <v>4792.0000000000009</v>
      </c>
      <c r="K35" s="20"/>
      <c r="L35" s="20"/>
      <c r="M35" s="20"/>
      <c r="N35" s="20"/>
      <c r="O35" s="20"/>
      <c r="P35" s="20"/>
      <c r="Q35" s="20"/>
    </row>
    <row r="36" spans="1:17" x14ac:dyDescent="0.25">
      <c r="A36" s="1" t="s">
        <v>39</v>
      </c>
      <c r="B36" s="5">
        <v>552.7013164957483</v>
      </c>
      <c r="C36" s="5">
        <v>3.333333333333333</v>
      </c>
      <c r="D36" s="5">
        <v>0</v>
      </c>
      <c r="E36" s="5">
        <v>980.99814956069724</v>
      </c>
      <c r="F36" s="5">
        <v>57.347826086956523</v>
      </c>
      <c r="G36" s="5">
        <v>0</v>
      </c>
      <c r="H36" s="5">
        <v>0</v>
      </c>
      <c r="I36" s="5">
        <v>19.619374523264682</v>
      </c>
      <c r="J36" s="6">
        <f t="shared" si="0"/>
        <v>1614.0000000000002</v>
      </c>
      <c r="K36" s="20"/>
      <c r="L36" s="20"/>
      <c r="M36" s="20"/>
      <c r="N36" s="20"/>
      <c r="O36" s="20"/>
      <c r="P36" s="20"/>
      <c r="Q36" s="20"/>
    </row>
    <row r="37" spans="1:17" x14ac:dyDescent="0.25">
      <c r="A37" s="1" t="s">
        <v>40</v>
      </c>
      <c r="B37" s="5">
        <v>0</v>
      </c>
      <c r="C37" s="5">
        <v>0</v>
      </c>
      <c r="D37" s="5">
        <v>24.057971014492754</v>
      </c>
      <c r="E37" s="5">
        <v>6531.192028985507</v>
      </c>
      <c r="F37" s="5">
        <v>180.75</v>
      </c>
      <c r="G37" s="5">
        <v>0</v>
      </c>
      <c r="H37" s="5">
        <v>0</v>
      </c>
      <c r="I37" s="5">
        <v>0</v>
      </c>
      <c r="J37" s="6">
        <f t="shared" si="0"/>
        <v>6736</v>
      </c>
      <c r="K37" s="20"/>
      <c r="L37" s="20"/>
      <c r="M37" s="20"/>
      <c r="N37" s="20"/>
      <c r="O37" s="20"/>
      <c r="P37" s="20"/>
      <c r="Q37" s="20"/>
    </row>
    <row r="38" spans="1:17" x14ac:dyDescent="0.25">
      <c r="A38" s="1" t="s">
        <v>41</v>
      </c>
      <c r="B38" s="5">
        <v>0</v>
      </c>
      <c r="C38" s="5">
        <v>0</v>
      </c>
      <c r="D38" s="5">
        <v>0</v>
      </c>
      <c r="E38" s="5">
        <v>2330.2966507177034</v>
      </c>
      <c r="F38" s="5">
        <v>89.703349282296642</v>
      </c>
      <c r="G38" s="5">
        <v>0</v>
      </c>
      <c r="H38" s="5">
        <v>0</v>
      </c>
      <c r="I38" s="5">
        <v>9</v>
      </c>
      <c r="J38" s="6">
        <f t="shared" si="0"/>
        <v>2429</v>
      </c>
      <c r="K38" s="20"/>
      <c r="L38" s="20"/>
      <c r="M38" s="20"/>
      <c r="N38" s="20"/>
      <c r="O38" s="20"/>
      <c r="P38" s="20"/>
      <c r="Q38" s="20"/>
    </row>
    <row r="39" spans="1:17" x14ac:dyDescent="0.25">
      <c r="A39" s="1" t="s">
        <v>42</v>
      </c>
      <c r="B39" s="5">
        <v>1459.070344458969</v>
      </c>
      <c r="C39" s="5">
        <v>2203.6071463382609</v>
      </c>
      <c r="D39" s="5">
        <v>695.56666123565276</v>
      </c>
      <c r="E39" s="5">
        <v>938.46331797489734</v>
      </c>
      <c r="F39" s="5">
        <v>1433.9105793896733</v>
      </c>
      <c r="G39" s="5">
        <v>7206.7607529408942</v>
      </c>
      <c r="H39" s="5">
        <v>1962.3565607950338</v>
      </c>
      <c r="I39" s="5">
        <v>1740.264636866618</v>
      </c>
      <c r="J39" s="6">
        <f t="shared" si="0"/>
        <v>17640</v>
      </c>
      <c r="K39" s="20"/>
      <c r="L39" s="20"/>
      <c r="M39" s="20"/>
      <c r="N39" s="20"/>
      <c r="O39" s="20"/>
      <c r="P39" s="20"/>
      <c r="Q39" s="20"/>
    </row>
    <row r="40" spans="1:17" x14ac:dyDescent="0.25">
      <c r="A40" s="1" t="s">
        <v>43</v>
      </c>
      <c r="B40" s="5">
        <v>0</v>
      </c>
      <c r="C40" s="5">
        <v>28302.576756225691</v>
      </c>
      <c r="D40" s="5">
        <v>196.06898856475595</v>
      </c>
      <c r="E40" s="5">
        <v>4389.2830069052698</v>
      </c>
      <c r="F40" s="5">
        <v>2070.2483232433583</v>
      </c>
      <c r="G40" s="5">
        <v>0</v>
      </c>
      <c r="H40" s="5">
        <v>0</v>
      </c>
      <c r="I40" s="5">
        <v>141.82292506092685</v>
      </c>
      <c r="J40" s="6">
        <f t="shared" si="0"/>
        <v>35100.000000000007</v>
      </c>
      <c r="K40" s="20"/>
      <c r="L40" s="20"/>
      <c r="M40" s="20"/>
      <c r="N40" s="20"/>
      <c r="O40" s="20"/>
      <c r="P40" s="20"/>
      <c r="Q40" s="20"/>
    </row>
    <row r="41" spans="1:17" x14ac:dyDescent="0.25">
      <c r="A41" s="1" t="s">
        <v>44</v>
      </c>
      <c r="B41" s="5">
        <v>901.43248154592777</v>
      </c>
      <c r="C41" s="5">
        <v>1403.2165794810549</v>
      </c>
      <c r="D41" s="5">
        <v>0</v>
      </c>
      <c r="E41" s="5">
        <v>9312.3993894285577</v>
      </c>
      <c r="F41" s="5">
        <v>0</v>
      </c>
      <c r="G41" s="5">
        <v>531.32774535531973</v>
      </c>
      <c r="H41" s="5">
        <v>1158.6238041891393</v>
      </c>
      <c r="I41" s="5">
        <v>0</v>
      </c>
      <c r="J41" s="6">
        <f t="shared" si="0"/>
        <v>13307</v>
      </c>
      <c r="K41" s="20"/>
      <c r="L41" s="20"/>
      <c r="M41" s="20"/>
      <c r="N41" s="20"/>
      <c r="O41" s="20"/>
      <c r="P41" s="20"/>
      <c r="Q41" s="20"/>
    </row>
    <row r="42" spans="1:17" x14ac:dyDescent="0.25">
      <c r="A42" s="1" t="s">
        <v>45</v>
      </c>
      <c r="B42" s="5">
        <v>1010.6328415267611</v>
      </c>
      <c r="C42" s="5">
        <v>265.68378896029213</v>
      </c>
      <c r="D42" s="5">
        <v>22692.987752543115</v>
      </c>
      <c r="E42" s="5">
        <v>19877.321649477239</v>
      </c>
      <c r="F42" s="5">
        <v>0</v>
      </c>
      <c r="G42" s="5">
        <v>0</v>
      </c>
      <c r="H42" s="5">
        <v>1042.3739674925957</v>
      </c>
      <c r="I42" s="5">
        <v>0</v>
      </c>
      <c r="J42" s="6">
        <f t="shared" si="0"/>
        <v>44889.000000000007</v>
      </c>
      <c r="K42" s="20"/>
      <c r="L42" s="20"/>
      <c r="M42" s="20"/>
      <c r="N42" s="20"/>
      <c r="O42" s="20"/>
      <c r="P42" s="20"/>
      <c r="Q42" s="20"/>
    </row>
    <row r="43" spans="1:17" x14ac:dyDescent="0.25">
      <c r="A43" s="1" t="s">
        <v>46</v>
      </c>
      <c r="B43" s="5">
        <v>100039.9477012814</v>
      </c>
      <c r="C43" s="5">
        <v>17407.693786281936</v>
      </c>
      <c r="D43" s="5">
        <v>1528.6836364214155</v>
      </c>
      <c r="E43" s="5">
        <v>33900.434948429487</v>
      </c>
      <c r="F43" s="5">
        <v>350643.41911097395</v>
      </c>
      <c r="G43" s="5">
        <v>103363.14556160556</v>
      </c>
      <c r="H43" s="5">
        <v>44827.02829722262</v>
      </c>
      <c r="I43" s="5">
        <v>11494.646957783698</v>
      </c>
      <c r="J43" s="6">
        <f t="shared" si="0"/>
        <v>663205</v>
      </c>
      <c r="K43" s="20"/>
      <c r="L43" s="20"/>
      <c r="M43" s="20"/>
      <c r="N43" s="20"/>
      <c r="O43" s="20"/>
      <c r="P43" s="20"/>
      <c r="Q43" s="20"/>
    </row>
    <row r="44" spans="1:17" x14ac:dyDescent="0.25">
      <c r="A44" s="1" t="s">
        <v>47</v>
      </c>
      <c r="B44" s="5">
        <v>4529.5587348431372</v>
      </c>
      <c r="C44" s="5">
        <v>47477.600789988006</v>
      </c>
      <c r="D44" s="5">
        <v>3479.2612310865352</v>
      </c>
      <c r="E44" s="5">
        <v>17128.844216121219</v>
      </c>
      <c r="F44" s="5">
        <v>84798.133833249216</v>
      </c>
      <c r="G44" s="5">
        <v>21157.706969901174</v>
      </c>
      <c r="H44" s="5">
        <v>269.579874975238</v>
      </c>
      <c r="I44" s="5">
        <v>36890.314349835469</v>
      </c>
      <c r="J44" s="6">
        <f t="shared" si="0"/>
        <v>215731</v>
      </c>
      <c r="K44" s="20"/>
      <c r="L44" s="20"/>
      <c r="M44" s="20"/>
      <c r="N44" s="20"/>
      <c r="O44" s="20"/>
      <c r="P44" s="20"/>
      <c r="Q44" s="20"/>
    </row>
    <row r="45" spans="1:17" x14ac:dyDescent="0.25">
      <c r="A45" s="1" t="s">
        <v>48</v>
      </c>
      <c r="B45" s="5">
        <v>1658.1287012709872</v>
      </c>
      <c r="C45" s="5">
        <v>42257.932761590186</v>
      </c>
      <c r="D45" s="5">
        <v>31230.318315494675</v>
      </c>
      <c r="E45" s="5">
        <v>13316.207054790946</v>
      </c>
      <c r="F45" s="5">
        <v>13711.02617590358</v>
      </c>
      <c r="G45" s="5">
        <v>34609.132518398197</v>
      </c>
      <c r="H45" s="5">
        <v>3653.0135773418997</v>
      </c>
      <c r="I45" s="5">
        <v>2216.2408952095266</v>
      </c>
      <c r="J45" s="6">
        <f t="shared" si="0"/>
        <v>142652</v>
      </c>
      <c r="K45" s="20"/>
      <c r="L45" s="20"/>
      <c r="M45" s="20"/>
      <c r="N45" s="20"/>
      <c r="O45" s="20"/>
      <c r="P45" s="20"/>
      <c r="Q45" s="20"/>
    </row>
    <row r="46" spans="1:17" x14ac:dyDescent="0.25">
      <c r="A46" s="1" t="s">
        <v>49</v>
      </c>
      <c r="B46" s="5">
        <v>2984.9968889619317</v>
      </c>
      <c r="C46" s="5">
        <v>0</v>
      </c>
      <c r="D46" s="5">
        <v>6065.3790295082072</v>
      </c>
      <c r="E46" s="5">
        <v>0</v>
      </c>
      <c r="F46" s="5">
        <v>985.10470649395256</v>
      </c>
      <c r="G46" s="5">
        <v>10582.151719701928</v>
      </c>
      <c r="H46" s="5">
        <v>2814.4928341408963</v>
      </c>
      <c r="I46" s="5">
        <v>1014.874821193083</v>
      </c>
      <c r="J46" s="6">
        <f t="shared" si="0"/>
        <v>24446.999999999996</v>
      </c>
      <c r="K46" s="20"/>
      <c r="L46" s="20"/>
      <c r="M46" s="20"/>
      <c r="N46" s="20"/>
      <c r="O46" s="20"/>
      <c r="P46" s="20"/>
      <c r="Q46" s="20"/>
    </row>
    <row r="47" spans="1:17" x14ac:dyDescent="0.25">
      <c r="A47" s="1" t="s">
        <v>50</v>
      </c>
      <c r="B47" s="5">
        <v>21616.927573331333</v>
      </c>
      <c r="C47" s="5">
        <v>113053.86549952593</v>
      </c>
      <c r="D47" s="5">
        <v>137.05746997418339</v>
      </c>
      <c r="E47" s="5">
        <v>7892.2265058376142</v>
      </c>
      <c r="F47" s="5">
        <v>131498.80293454029</v>
      </c>
      <c r="G47" s="5">
        <v>5520.37861622122</v>
      </c>
      <c r="H47" s="5">
        <v>59.663498933696339</v>
      </c>
      <c r="I47" s="5">
        <v>96521.077901635712</v>
      </c>
      <c r="J47" s="6">
        <f t="shared" si="0"/>
        <v>376300</v>
      </c>
      <c r="K47" s="20"/>
      <c r="L47" s="20"/>
      <c r="M47" s="20"/>
      <c r="N47" s="20"/>
      <c r="O47" s="20"/>
      <c r="P47" s="20"/>
      <c r="Q47" s="20"/>
    </row>
    <row r="48" spans="1:17" x14ac:dyDescent="0.25">
      <c r="A48" s="1" t="s">
        <v>51</v>
      </c>
      <c r="B48" s="5">
        <v>5260.4175813242628</v>
      </c>
      <c r="C48" s="5">
        <v>72961.343484319717</v>
      </c>
      <c r="D48" s="5">
        <v>193.02903747393668</v>
      </c>
      <c r="E48" s="5">
        <v>1187.4550430464874</v>
      </c>
      <c r="F48" s="5">
        <v>40501.230919145099</v>
      </c>
      <c r="G48" s="5">
        <v>0</v>
      </c>
      <c r="H48" s="5">
        <v>0</v>
      </c>
      <c r="I48" s="5">
        <v>323.52393469049468</v>
      </c>
      <c r="J48" s="6">
        <f t="shared" si="0"/>
        <v>120427.00000000001</v>
      </c>
      <c r="K48" s="20"/>
      <c r="L48" s="20"/>
      <c r="M48" s="20"/>
      <c r="N48" s="20"/>
      <c r="O48" s="20"/>
      <c r="P48" s="20"/>
      <c r="Q48" s="20"/>
    </row>
    <row r="49" spans="1:17" x14ac:dyDescent="0.25">
      <c r="A49" s="1" t="s">
        <v>52</v>
      </c>
      <c r="B49" s="5">
        <v>37903.82734132051</v>
      </c>
      <c r="C49" s="5">
        <v>30473.603300910814</v>
      </c>
      <c r="D49" s="5">
        <v>130510.95888542071</v>
      </c>
      <c r="E49" s="5">
        <v>33230.489291811798</v>
      </c>
      <c r="F49" s="5">
        <v>72701.850625798717</v>
      </c>
      <c r="G49" s="5">
        <v>51085.617141624796</v>
      </c>
      <c r="H49" s="5">
        <v>12162.122064808051</v>
      </c>
      <c r="I49" s="5">
        <v>19211.531348304612</v>
      </c>
      <c r="J49" s="6">
        <f t="shared" si="0"/>
        <v>387280</v>
      </c>
      <c r="K49" s="20"/>
      <c r="L49" s="20"/>
      <c r="M49" s="20"/>
      <c r="N49" s="20"/>
      <c r="O49" s="20"/>
      <c r="P49" s="20"/>
      <c r="Q49" s="20"/>
    </row>
    <row r="50" spans="1:17" x14ac:dyDescent="0.25">
      <c r="A50" s="1" t="s">
        <v>53</v>
      </c>
      <c r="B50" s="5">
        <v>6322.6098202856629</v>
      </c>
      <c r="C50" s="5">
        <v>78.362344582593252</v>
      </c>
      <c r="D50" s="5">
        <v>0</v>
      </c>
      <c r="E50" s="5">
        <v>0</v>
      </c>
      <c r="F50" s="5">
        <v>0</v>
      </c>
      <c r="G50" s="5">
        <v>12758.369567734038</v>
      </c>
      <c r="H50" s="5">
        <v>0</v>
      </c>
      <c r="I50" s="5">
        <v>896.6582673977075</v>
      </c>
      <c r="J50" s="6">
        <f t="shared" si="0"/>
        <v>20056</v>
      </c>
      <c r="K50" s="20"/>
      <c r="L50" s="20"/>
      <c r="M50" s="20"/>
      <c r="N50" s="20"/>
      <c r="O50" s="20"/>
      <c r="P50" s="20"/>
      <c r="Q50" s="20"/>
    </row>
    <row r="51" spans="1:17" x14ac:dyDescent="0.25">
      <c r="A51" s="1" t="s">
        <v>54</v>
      </c>
      <c r="B51" s="5">
        <v>19102.391846192062</v>
      </c>
      <c r="C51" s="5">
        <v>1614.655944143226</v>
      </c>
      <c r="D51" s="5">
        <v>273.30199115044252</v>
      </c>
      <c r="E51" s="5">
        <v>30</v>
      </c>
      <c r="F51" s="5">
        <v>7378.0057027499042</v>
      </c>
      <c r="G51" s="5">
        <v>0</v>
      </c>
      <c r="H51" s="5">
        <v>14.672654690618762</v>
      </c>
      <c r="I51" s="5">
        <v>7479.9718610737464</v>
      </c>
      <c r="J51" s="6">
        <f t="shared" si="0"/>
        <v>35892.999999999993</v>
      </c>
      <c r="K51" s="20"/>
      <c r="L51" s="20"/>
      <c r="M51" s="20"/>
      <c r="N51" s="20"/>
      <c r="O51" s="20"/>
      <c r="P51" s="20"/>
      <c r="Q51" s="20"/>
    </row>
    <row r="52" spans="1:17" x14ac:dyDescent="0.25">
      <c r="A52" s="1" t="s">
        <v>55</v>
      </c>
      <c r="B52" s="5">
        <v>6473.3503950289041</v>
      </c>
      <c r="C52" s="5">
        <v>5313.5626051548124</v>
      </c>
      <c r="D52" s="5">
        <v>359975.08196541294</v>
      </c>
      <c r="E52" s="5">
        <v>7760.7740979198907</v>
      </c>
      <c r="F52" s="5">
        <v>10200.905161078777</v>
      </c>
      <c r="G52" s="5">
        <v>14754.051994915739</v>
      </c>
      <c r="H52" s="5">
        <v>27214.215637484634</v>
      </c>
      <c r="I52" s="5">
        <v>1218.474809670992</v>
      </c>
      <c r="J52" s="6">
        <f t="shared" si="0"/>
        <v>432910.41666666669</v>
      </c>
      <c r="K52" s="20"/>
      <c r="L52" s="20"/>
      <c r="M52" s="20"/>
      <c r="N52" s="20"/>
      <c r="O52" s="20"/>
      <c r="P52" s="20"/>
      <c r="Q52" s="20"/>
    </row>
    <row r="53" spans="1:17" x14ac:dyDescent="0.25">
      <c r="A53" s="1" t="s">
        <v>56</v>
      </c>
      <c r="B53" s="5">
        <v>43588.355310180836</v>
      </c>
      <c r="C53" s="5">
        <v>127673.66403973142</v>
      </c>
      <c r="D53" s="5">
        <v>22691.058157984731</v>
      </c>
      <c r="E53" s="5">
        <v>452410.81068452843</v>
      </c>
      <c r="F53" s="5">
        <v>19848.403908655851</v>
      </c>
      <c r="G53" s="5">
        <v>31731.000870970256</v>
      </c>
      <c r="H53" s="5">
        <v>49933.574444224505</v>
      </c>
      <c r="I53" s="5">
        <v>8253.4659170573213</v>
      </c>
      <c r="J53" s="6">
        <f t="shared" si="0"/>
        <v>756130.33333333337</v>
      </c>
      <c r="K53" s="20"/>
      <c r="L53" s="20"/>
      <c r="M53" s="20"/>
      <c r="N53" s="20"/>
      <c r="O53" s="20"/>
      <c r="P53" s="20"/>
      <c r="Q53" s="20"/>
    </row>
    <row r="54" spans="1:17" ht="15.75" thickBot="1" x14ac:dyDescent="0.3">
      <c r="A54" s="14" t="s">
        <v>11</v>
      </c>
      <c r="B54" s="26">
        <f t="shared" ref="B54:J54" si="1">SUM(B9:B53)</f>
        <v>506652.38576080557</v>
      </c>
      <c r="C54" s="26">
        <f t="shared" si="1"/>
        <v>2533416.2661083145</v>
      </c>
      <c r="D54" s="26">
        <f t="shared" si="1"/>
        <v>1513305.207936293</v>
      </c>
      <c r="E54" s="26">
        <f t="shared" si="1"/>
        <v>1573285.2742135313</v>
      </c>
      <c r="F54" s="26">
        <f t="shared" si="1"/>
        <v>1031031.5828307819</v>
      </c>
      <c r="G54" s="26">
        <f t="shared" si="1"/>
        <v>649459.85470891418</v>
      </c>
      <c r="H54" s="26">
        <f t="shared" si="1"/>
        <v>1336658.7256042403</v>
      </c>
      <c r="I54" s="26">
        <f t="shared" si="1"/>
        <v>524463.74371885729</v>
      </c>
      <c r="J54" s="27">
        <f t="shared" si="1"/>
        <v>9668273.0408817381</v>
      </c>
      <c r="K54" s="20"/>
      <c r="L54" s="20"/>
      <c r="M54" s="20"/>
      <c r="N54" s="20"/>
      <c r="O54" s="20"/>
      <c r="P54" s="20"/>
      <c r="Q54" s="20"/>
    </row>
    <row r="55" spans="1:17" x14ac:dyDescent="0.25">
      <c r="A55" s="17" t="s">
        <v>57</v>
      </c>
      <c r="B55" s="28"/>
      <c r="C55" s="28"/>
      <c r="D55" s="28"/>
      <c r="E55" s="28"/>
      <c r="F55" s="29" t="s">
        <v>69</v>
      </c>
      <c r="G55" s="19"/>
      <c r="H55" s="28"/>
      <c r="I55" s="28"/>
      <c r="J55" s="28"/>
      <c r="K55" s="20"/>
      <c r="L55" s="20"/>
      <c r="M55" s="20"/>
      <c r="N55" s="20"/>
      <c r="O55" s="20"/>
      <c r="P55" s="20"/>
      <c r="Q55" s="20"/>
    </row>
    <row r="56" spans="1:17" ht="26.25" customHeight="1" x14ac:dyDescent="0.25">
      <c r="A56" s="17" t="s">
        <v>59</v>
      </c>
      <c r="B56" s="19"/>
      <c r="C56" s="19"/>
      <c r="D56" s="19"/>
      <c r="E56" s="19"/>
      <c r="F56" s="136" t="s">
        <v>70</v>
      </c>
      <c r="G56" s="136"/>
      <c r="H56" s="136"/>
      <c r="I56" s="136"/>
      <c r="J56" s="136"/>
      <c r="K56" s="20"/>
      <c r="L56" s="20"/>
      <c r="M56" s="20"/>
      <c r="N56" s="20"/>
      <c r="O56" s="20"/>
      <c r="P56" s="20"/>
      <c r="Q56" s="20"/>
    </row>
    <row r="57" spans="1:17" ht="25.5" customHeight="1" x14ac:dyDescent="0.25">
      <c r="A57" s="137" t="s">
        <v>71</v>
      </c>
      <c r="B57" s="137"/>
      <c r="C57" s="137"/>
      <c r="D57" s="137"/>
      <c r="E57" s="137"/>
      <c r="F57" s="136"/>
      <c r="G57" s="136"/>
      <c r="H57" s="136"/>
      <c r="I57" s="136"/>
      <c r="J57" s="136"/>
      <c r="K57" s="20"/>
      <c r="L57" s="20"/>
      <c r="M57" s="20"/>
      <c r="N57" s="20"/>
      <c r="O57" s="20"/>
      <c r="P57" s="20"/>
      <c r="Q57" s="20"/>
    </row>
    <row r="58" spans="1:17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</sheetData>
  <mergeCells count="4">
    <mergeCell ref="A5:J5"/>
    <mergeCell ref="A6:J6"/>
    <mergeCell ref="F56:J57"/>
    <mergeCell ref="A57:E5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9"/>
  <sheetViews>
    <sheetView workbookViewId="0">
      <selection activeCell="G11" sqref="G11"/>
    </sheetView>
  </sheetViews>
  <sheetFormatPr baseColWidth="10" defaultRowHeight="15" x14ac:dyDescent="0.25"/>
  <cols>
    <col min="1" max="10" width="14.85546875" customWidth="1"/>
  </cols>
  <sheetData>
    <row r="1" spans="1:16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20"/>
      <c r="L4" s="20"/>
      <c r="M4" s="20"/>
      <c r="N4" s="20"/>
      <c r="O4" s="20"/>
      <c r="P4" s="20"/>
    </row>
    <row r="5" spans="1:16" ht="15.75" x14ac:dyDescent="0.25">
      <c r="A5" s="130" t="s">
        <v>72</v>
      </c>
      <c r="B5" s="130"/>
      <c r="C5" s="130"/>
      <c r="D5" s="130"/>
      <c r="E5" s="130"/>
      <c r="F5" s="130"/>
      <c r="G5" s="130"/>
      <c r="H5" s="130"/>
      <c r="I5" s="130"/>
      <c r="J5" s="130"/>
      <c r="K5" s="20"/>
      <c r="L5" s="20"/>
      <c r="M5" s="20"/>
      <c r="N5" s="20"/>
      <c r="O5" s="20"/>
      <c r="P5" s="20"/>
    </row>
    <row r="6" spans="1:16" x14ac:dyDescent="0.25">
      <c r="A6" s="138" t="s">
        <v>67</v>
      </c>
      <c r="B6" s="138"/>
      <c r="C6" s="138"/>
      <c r="D6" s="138"/>
      <c r="E6" s="138"/>
      <c r="F6" s="138"/>
      <c r="G6" s="138"/>
      <c r="H6" s="138"/>
      <c r="I6" s="138"/>
      <c r="J6" s="138"/>
      <c r="K6" s="20"/>
      <c r="L6" s="20"/>
      <c r="M6" s="20"/>
      <c r="N6" s="20"/>
      <c r="O6" s="20"/>
      <c r="P6" s="20"/>
    </row>
    <row r="7" spans="1:16" ht="15.75" thickBot="1" x14ac:dyDescent="0.3">
      <c r="A7" s="35"/>
      <c r="B7" s="34"/>
      <c r="C7" s="34"/>
      <c r="D7" s="34"/>
      <c r="E7" s="34"/>
      <c r="F7" s="34"/>
      <c r="G7" s="34"/>
      <c r="H7" s="34"/>
      <c r="I7" s="34"/>
      <c r="J7" s="34"/>
      <c r="K7" s="20"/>
      <c r="L7" s="20"/>
      <c r="M7" s="20"/>
      <c r="N7" s="20"/>
      <c r="O7" s="20"/>
      <c r="P7" s="20"/>
    </row>
    <row r="8" spans="1:16" x14ac:dyDescent="0.25">
      <c r="A8" s="30" t="s">
        <v>2</v>
      </c>
      <c r="B8" s="31" t="s">
        <v>3</v>
      </c>
      <c r="C8" s="31" t="s">
        <v>4</v>
      </c>
      <c r="D8" s="31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2" t="s">
        <v>11</v>
      </c>
      <c r="K8" s="20"/>
      <c r="L8" s="20"/>
      <c r="M8" s="20"/>
      <c r="N8" s="20"/>
      <c r="O8" s="20"/>
      <c r="P8" s="20"/>
    </row>
    <row r="9" spans="1:16" ht="18" x14ac:dyDescent="0.25">
      <c r="A9" s="9" t="s">
        <v>12</v>
      </c>
      <c r="B9" s="5">
        <v>29170.58066386819</v>
      </c>
      <c r="C9" s="5">
        <v>1639046.0607925153</v>
      </c>
      <c r="D9" s="5">
        <v>701830.45094816573</v>
      </c>
      <c r="E9" s="5">
        <v>496566.09131020197</v>
      </c>
      <c r="F9" s="5">
        <v>42266.650754760281</v>
      </c>
      <c r="G9" s="5">
        <v>0</v>
      </c>
      <c r="H9" s="5">
        <v>100125.69931972976</v>
      </c>
      <c r="I9" s="5">
        <v>53399.46621075899</v>
      </c>
      <c r="J9" s="6">
        <f t="shared" ref="J9:J70" si="0">SUM(B9:I9)</f>
        <v>3062405</v>
      </c>
      <c r="K9" s="20"/>
      <c r="L9" s="20"/>
      <c r="M9" s="20"/>
      <c r="N9" s="20"/>
      <c r="O9" s="20"/>
      <c r="P9" s="20"/>
    </row>
    <row r="10" spans="1:16" x14ac:dyDescent="0.25">
      <c r="A10" s="9" t="s">
        <v>13</v>
      </c>
      <c r="B10" s="5">
        <v>26735.59121844334</v>
      </c>
      <c r="C10" s="5">
        <v>25327.153300002068</v>
      </c>
      <c r="D10" s="5">
        <v>23447.413512240837</v>
      </c>
      <c r="E10" s="5">
        <v>16343.764774587446</v>
      </c>
      <c r="F10" s="5">
        <v>26191.141185437999</v>
      </c>
      <c r="G10" s="5">
        <v>31237.413074502903</v>
      </c>
      <c r="H10" s="5">
        <v>244620.07172135837</v>
      </c>
      <c r="I10" s="5">
        <v>21940.451213427037</v>
      </c>
      <c r="J10" s="6">
        <f t="shared" si="0"/>
        <v>415843.00000000006</v>
      </c>
      <c r="K10" s="20"/>
      <c r="L10" s="20"/>
      <c r="M10" s="20"/>
      <c r="N10" s="20"/>
      <c r="O10" s="20"/>
      <c r="P10" s="20"/>
    </row>
    <row r="11" spans="1:16" x14ac:dyDescent="0.25">
      <c r="A11" s="9" t="s">
        <v>14</v>
      </c>
      <c r="B11" s="5">
        <v>483.52668213457076</v>
      </c>
      <c r="C11" s="5">
        <v>289</v>
      </c>
      <c r="D11" s="5">
        <v>1069</v>
      </c>
      <c r="E11" s="5">
        <v>0</v>
      </c>
      <c r="F11" s="5">
        <v>0</v>
      </c>
      <c r="G11" s="5">
        <v>8758.4733178654296</v>
      </c>
      <c r="H11" s="5">
        <v>0</v>
      </c>
      <c r="I11" s="5">
        <v>0</v>
      </c>
      <c r="J11" s="6">
        <f t="shared" si="0"/>
        <v>10600</v>
      </c>
      <c r="K11" s="20"/>
      <c r="L11" s="20"/>
      <c r="M11" s="20"/>
      <c r="N11" s="20"/>
      <c r="O11" s="20"/>
      <c r="P11" s="20"/>
    </row>
    <row r="12" spans="1:16" x14ac:dyDescent="0.25">
      <c r="A12" s="9" t="s">
        <v>15</v>
      </c>
      <c r="B12" s="5">
        <v>17127.347471074656</v>
      </c>
      <c r="C12" s="5">
        <v>476223.61190494284</v>
      </c>
      <c r="D12" s="5">
        <v>56110.441475969114</v>
      </c>
      <c r="E12" s="5">
        <v>6143.4640481386832</v>
      </c>
      <c r="F12" s="5">
        <v>35793.755755714301</v>
      </c>
      <c r="G12" s="5">
        <v>64617.583047092958</v>
      </c>
      <c r="H12" s="5">
        <v>2884.5375565136433</v>
      </c>
      <c r="I12" s="5">
        <v>139106.68500955382</v>
      </c>
      <c r="J12" s="6">
        <f t="shared" si="0"/>
        <v>798007.42626900005</v>
      </c>
      <c r="K12" s="20"/>
      <c r="L12" s="20"/>
      <c r="M12" s="20"/>
      <c r="N12" s="20"/>
      <c r="O12" s="20"/>
      <c r="P12" s="20"/>
    </row>
    <row r="13" spans="1:16" x14ac:dyDescent="0.25">
      <c r="A13" s="9" t="s">
        <v>16</v>
      </c>
      <c r="B13" s="5">
        <v>1.5817223198594024</v>
      </c>
      <c r="C13" s="5">
        <v>772.90065746650578</v>
      </c>
      <c r="D13" s="5">
        <v>13064.129587631898</v>
      </c>
      <c r="E13" s="5">
        <v>8</v>
      </c>
      <c r="F13" s="5">
        <v>121.14381442525135</v>
      </c>
      <c r="G13" s="5">
        <v>3</v>
      </c>
      <c r="H13" s="5">
        <v>54374.239969077709</v>
      </c>
      <c r="I13" s="5">
        <v>7600.00424907877</v>
      </c>
      <c r="J13" s="6">
        <f t="shared" si="0"/>
        <v>75945</v>
      </c>
      <c r="K13" s="20"/>
      <c r="L13" s="20"/>
      <c r="M13" s="20"/>
      <c r="N13" s="20"/>
      <c r="O13" s="20"/>
      <c r="P13" s="20"/>
    </row>
    <row r="14" spans="1:16" x14ac:dyDescent="0.25">
      <c r="A14" s="9" t="s">
        <v>17</v>
      </c>
      <c r="B14" s="5">
        <v>6193.1846083889477</v>
      </c>
      <c r="C14" s="5">
        <v>3804.2663910726105</v>
      </c>
      <c r="D14" s="5">
        <v>9726.9852065727864</v>
      </c>
      <c r="E14" s="5">
        <v>12516.281815393742</v>
      </c>
      <c r="F14" s="5">
        <v>17437.523530408653</v>
      </c>
      <c r="G14" s="5">
        <v>9969.9557724807946</v>
      </c>
      <c r="H14" s="5">
        <v>225619.77822142141</v>
      </c>
      <c r="I14" s="5">
        <v>7950.0244542610526</v>
      </c>
      <c r="J14" s="6">
        <f t="shared" si="0"/>
        <v>293218</v>
      </c>
      <c r="K14" s="20"/>
      <c r="L14" s="20"/>
      <c r="M14" s="20"/>
      <c r="N14" s="20"/>
      <c r="O14" s="20"/>
      <c r="P14" s="20"/>
    </row>
    <row r="15" spans="1:16" x14ac:dyDescent="0.25">
      <c r="A15" s="9" t="s">
        <v>18</v>
      </c>
      <c r="B15" s="5">
        <v>585.41212857129119</v>
      </c>
      <c r="C15" s="5">
        <v>2346.7562854149619</v>
      </c>
      <c r="D15" s="5">
        <v>15826.019769017701</v>
      </c>
      <c r="E15" s="5">
        <v>1457.8893170858489</v>
      </c>
      <c r="F15" s="5">
        <v>4098.2991736341</v>
      </c>
      <c r="G15" s="5">
        <v>46484.552269495791</v>
      </c>
      <c r="H15" s="5">
        <v>151507.00628739948</v>
      </c>
      <c r="I15" s="5">
        <v>83588.064769380828</v>
      </c>
      <c r="J15" s="6">
        <f t="shared" si="0"/>
        <v>305894</v>
      </c>
      <c r="K15" s="20"/>
      <c r="L15" s="20"/>
      <c r="M15" s="20"/>
      <c r="N15" s="20"/>
      <c r="O15" s="20"/>
      <c r="P15" s="20"/>
    </row>
    <row r="16" spans="1:16" x14ac:dyDescent="0.25">
      <c r="A16" s="9" t="s">
        <v>19</v>
      </c>
      <c r="B16" s="5">
        <v>78.702290076335885</v>
      </c>
      <c r="C16" s="5">
        <v>0</v>
      </c>
      <c r="D16" s="5">
        <v>81.057755153343393</v>
      </c>
      <c r="E16" s="5">
        <v>0</v>
      </c>
      <c r="F16" s="5">
        <v>3434.8738292873509</v>
      </c>
      <c r="G16" s="5">
        <v>1705.3369763077264</v>
      </c>
      <c r="H16" s="5">
        <v>3644.6001116548518</v>
      </c>
      <c r="I16" s="5">
        <v>1159.4290375203916</v>
      </c>
      <c r="J16" s="6">
        <f t="shared" si="0"/>
        <v>10104</v>
      </c>
      <c r="K16" s="20"/>
      <c r="L16" s="20"/>
      <c r="M16" s="20"/>
      <c r="N16" s="20"/>
      <c r="O16" s="20"/>
      <c r="P16" s="20"/>
    </row>
    <row r="17" spans="1:16" x14ac:dyDescent="0.25">
      <c r="A17" s="9" t="s">
        <v>20</v>
      </c>
      <c r="B17" s="5">
        <v>2885.4670628785534</v>
      </c>
      <c r="C17" s="5">
        <v>11936.637639243769</v>
      </c>
      <c r="D17" s="5">
        <v>31104.531556617301</v>
      </c>
      <c r="E17" s="5">
        <v>2379.7477755905111</v>
      </c>
      <c r="F17" s="5">
        <v>34387.235677111559</v>
      </c>
      <c r="G17" s="5">
        <v>59037.91681270078</v>
      </c>
      <c r="H17" s="5">
        <v>217583.74206517779</v>
      </c>
      <c r="I17" s="5">
        <v>4388.7214106797073</v>
      </c>
      <c r="J17" s="6">
        <f t="shared" si="0"/>
        <v>363703.99999999994</v>
      </c>
      <c r="K17" s="20"/>
      <c r="L17" s="20"/>
      <c r="M17" s="20"/>
      <c r="N17" s="20"/>
      <c r="O17" s="20"/>
      <c r="P17" s="20"/>
    </row>
    <row r="18" spans="1:16" x14ac:dyDescent="0.25">
      <c r="A18" s="9" t="s">
        <v>73</v>
      </c>
      <c r="B18" s="5">
        <v>1589.6585365853659</v>
      </c>
      <c r="C18" s="5">
        <v>0</v>
      </c>
      <c r="D18" s="5">
        <v>28.341463414634148</v>
      </c>
      <c r="E18" s="5">
        <v>275</v>
      </c>
      <c r="F18" s="5">
        <v>0</v>
      </c>
      <c r="G18" s="5">
        <v>0</v>
      </c>
      <c r="H18" s="5">
        <v>0</v>
      </c>
      <c r="I18" s="5">
        <v>0</v>
      </c>
      <c r="J18" s="6">
        <f t="shared" si="0"/>
        <v>1893</v>
      </c>
      <c r="K18" s="20"/>
      <c r="L18" s="20"/>
      <c r="M18" s="20"/>
      <c r="N18" s="20"/>
      <c r="O18" s="20"/>
      <c r="P18" s="20"/>
    </row>
    <row r="19" spans="1:16" x14ac:dyDescent="0.25">
      <c r="A19" s="9" t="s">
        <v>21</v>
      </c>
      <c r="B19" s="5">
        <v>15675.846991524104</v>
      </c>
      <c r="C19" s="5">
        <v>15812.759361723698</v>
      </c>
      <c r="D19" s="5">
        <v>1980.1217804848698</v>
      </c>
      <c r="E19" s="5">
        <v>29937.59111051845</v>
      </c>
      <c r="F19" s="5">
        <v>5069.3881641978278</v>
      </c>
      <c r="G19" s="5">
        <v>2710.5186361513802</v>
      </c>
      <c r="H19" s="5">
        <v>31889.035027462123</v>
      </c>
      <c r="I19" s="5">
        <v>2888.738927937552</v>
      </c>
      <c r="J19" s="6">
        <f t="shared" si="0"/>
        <v>105964</v>
      </c>
      <c r="K19" s="20"/>
      <c r="L19" s="20"/>
      <c r="M19" s="20"/>
      <c r="N19" s="20"/>
      <c r="O19" s="20"/>
      <c r="P19" s="20"/>
    </row>
    <row r="20" spans="1:16" x14ac:dyDescent="0.25">
      <c r="A20" s="9" t="s">
        <v>22</v>
      </c>
      <c r="B20" s="5">
        <v>2319.1115358687466</v>
      </c>
      <c r="C20" s="5">
        <v>22403.597671638301</v>
      </c>
      <c r="D20" s="5">
        <v>403.09750044713888</v>
      </c>
      <c r="E20" s="5">
        <v>6501.0395387336212</v>
      </c>
      <c r="F20" s="5">
        <v>13644.781527532847</v>
      </c>
      <c r="G20" s="5">
        <v>18807.987871871137</v>
      </c>
      <c r="H20" s="5">
        <v>140.74938756003831</v>
      </c>
      <c r="I20" s="5">
        <v>12116.634966348172</v>
      </c>
      <c r="J20" s="6">
        <f t="shared" si="0"/>
        <v>76337.000000000015</v>
      </c>
      <c r="K20" s="20"/>
      <c r="L20" s="20"/>
      <c r="M20" s="20"/>
      <c r="N20" s="20"/>
      <c r="O20" s="20"/>
      <c r="P20" s="20"/>
    </row>
    <row r="21" spans="1:16" x14ac:dyDescent="0.25">
      <c r="A21" s="9" t="s">
        <v>23</v>
      </c>
      <c r="B21" s="5">
        <v>0</v>
      </c>
      <c r="C21" s="5">
        <v>0</v>
      </c>
      <c r="D21" s="5">
        <v>0</v>
      </c>
      <c r="E21" s="5">
        <v>46471.918235431192</v>
      </c>
      <c r="F21" s="5">
        <v>2814.4253681190798</v>
      </c>
      <c r="G21" s="5">
        <v>1110.310823208255</v>
      </c>
      <c r="H21" s="5">
        <v>2404.3455732414723</v>
      </c>
      <c r="I21" s="5">
        <v>0</v>
      </c>
      <c r="J21" s="6">
        <f t="shared" si="0"/>
        <v>52801</v>
      </c>
      <c r="K21" s="20"/>
      <c r="L21" s="20"/>
      <c r="M21" s="20"/>
      <c r="N21" s="20"/>
      <c r="O21" s="20"/>
      <c r="P21" s="20"/>
    </row>
    <row r="22" spans="1:16" x14ac:dyDescent="0.25">
      <c r="A22" s="9" t="s">
        <v>24</v>
      </c>
      <c r="B22" s="5">
        <v>8408.8438833921336</v>
      </c>
      <c r="C22" s="5">
        <v>24983.675070372919</v>
      </c>
      <c r="D22" s="5">
        <v>748.71890809082765</v>
      </c>
      <c r="E22" s="5">
        <v>8223.0266439960633</v>
      </c>
      <c r="F22" s="5">
        <v>11887.83799571734</v>
      </c>
      <c r="G22" s="5">
        <v>14331.19809996512</v>
      </c>
      <c r="H22" s="5">
        <v>257.13814069796518</v>
      </c>
      <c r="I22" s="5">
        <v>4758.5612577676311</v>
      </c>
      <c r="J22" s="6">
        <f t="shared" si="0"/>
        <v>73599</v>
      </c>
      <c r="K22" s="20"/>
      <c r="L22" s="20"/>
      <c r="M22" s="20"/>
      <c r="N22" s="20"/>
      <c r="O22" s="20"/>
      <c r="P22" s="20"/>
    </row>
    <row r="23" spans="1:16" x14ac:dyDescent="0.25">
      <c r="A23" s="9" t="s">
        <v>25</v>
      </c>
      <c r="B23" s="5">
        <v>79912.834510255896</v>
      </c>
      <c r="C23" s="5">
        <v>34192.08138673631</v>
      </c>
      <c r="D23" s="5">
        <v>52475.166114621366</v>
      </c>
      <c r="E23" s="5">
        <v>93994.140212086917</v>
      </c>
      <c r="F23" s="5">
        <v>17959.56553795455</v>
      </c>
      <c r="G23" s="5">
        <v>10882.119185783817</v>
      </c>
      <c r="H23" s="5">
        <v>35408.903549265211</v>
      </c>
      <c r="I23" s="5">
        <v>19748.189503295915</v>
      </c>
      <c r="J23" s="6">
        <f t="shared" si="0"/>
        <v>344573.00000000006</v>
      </c>
      <c r="K23" s="20"/>
      <c r="L23" s="20"/>
      <c r="M23" s="20"/>
      <c r="N23" s="20"/>
      <c r="O23" s="20"/>
      <c r="P23" s="20"/>
    </row>
    <row r="24" spans="1:16" x14ac:dyDescent="0.25">
      <c r="A24" s="9" t="s">
        <v>74</v>
      </c>
      <c r="B24" s="5">
        <v>0</v>
      </c>
      <c r="C24" s="5">
        <v>1276.3800000000001</v>
      </c>
      <c r="D24" s="5">
        <v>1</v>
      </c>
      <c r="E24" s="5">
        <v>40.619999999999997</v>
      </c>
      <c r="F24" s="5">
        <v>671</v>
      </c>
      <c r="G24" s="5">
        <v>0</v>
      </c>
      <c r="H24" s="5">
        <v>0</v>
      </c>
      <c r="I24" s="5">
        <v>72</v>
      </c>
      <c r="J24" s="6">
        <f t="shared" si="0"/>
        <v>2061</v>
      </c>
      <c r="K24" s="20"/>
      <c r="L24" s="20"/>
      <c r="M24" s="20"/>
      <c r="N24" s="20"/>
      <c r="O24" s="20"/>
      <c r="P24" s="20"/>
    </row>
    <row r="25" spans="1:16" x14ac:dyDescent="0.25">
      <c r="A25" s="9" t="s">
        <v>26</v>
      </c>
      <c r="B25" s="5">
        <v>6246.7195969555933</v>
      </c>
      <c r="C25" s="5">
        <v>19083.725875177857</v>
      </c>
      <c r="D25" s="5">
        <v>21883.090069778627</v>
      </c>
      <c r="E25" s="5">
        <v>52652.489584766772</v>
      </c>
      <c r="F25" s="5">
        <v>8984.7032070053447</v>
      </c>
      <c r="G25" s="5">
        <v>13983.446986848548</v>
      </c>
      <c r="H25" s="5">
        <v>12383.780090864548</v>
      </c>
      <c r="I25" s="5">
        <v>573.04458860270779</v>
      </c>
      <c r="J25" s="6">
        <f t="shared" si="0"/>
        <v>135790.99999999997</v>
      </c>
      <c r="K25" s="20"/>
      <c r="L25" s="20"/>
      <c r="M25" s="20"/>
      <c r="N25" s="20"/>
      <c r="O25" s="20"/>
      <c r="P25" s="20"/>
    </row>
    <row r="26" spans="1:16" x14ac:dyDescent="0.25">
      <c r="A26" s="9" t="s">
        <v>27</v>
      </c>
      <c r="B26" s="5">
        <v>0</v>
      </c>
      <c r="C26" s="5">
        <v>0</v>
      </c>
      <c r="D26" s="5">
        <v>0</v>
      </c>
      <c r="E26" s="5">
        <v>4800</v>
      </c>
      <c r="F26" s="5">
        <v>0</v>
      </c>
      <c r="G26" s="5">
        <v>0</v>
      </c>
      <c r="H26" s="5">
        <v>0</v>
      </c>
      <c r="I26" s="5">
        <v>0</v>
      </c>
      <c r="J26" s="6">
        <f t="shared" si="0"/>
        <v>4800</v>
      </c>
      <c r="K26" s="20"/>
      <c r="L26" s="20"/>
      <c r="M26" s="20"/>
      <c r="N26" s="20"/>
      <c r="O26" s="20"/>
      <c r="P26" s="20"/>
    </row>
    <row r="27" spans="1:16" x14ac:dyDescent="0.25">
      <c r="A27" s="9" t="s">
        <v>28</v>
      </c>
      <c r="B27" s="5">
        <v>4801.2147422233347</v>
      </c>
      <c r="C27" s="5">
        <v>41389.655338890239</v>
      </c>
      <c r="D27" s="5">
        <v>17571.767105121929</v>
      </c>
      <c r="E27" s="5">
        <v>15116.411731739736</v>
      </c>
      <c r="F27" s="5">
        <v>18302.444404298949</v>
      </c>
      <c r="G27" s="5">
        <v>12338.016404676715</v>
      </c>
      <c r="H27" s="5">
        <v>17541.095507310703</v>
      </c>
      <c r="I27" s="5">
        <v>8283.3947657384051</v>
      </c>
      <c r="J27" s="6">
        <f t="shared" si="0"/>
        <v>135344</v>
      </c>
      <c r="K27" s="20"/>
      <c r="L27" s="20"/>
      <c r="M27" s="20"/>
      <c r="N27" s="20"/>
      <c r="O27" s="20"/>
      <c r="P27" s="20"/>
    </row>
    <row r="28" spans="1:16" x14ac:dyDescent="0.25">
      <c r="A28" s="9" t="s">
        <v>29</v>
      </c>
      <c r="B28" s="5">
        <v>4733.2348568599336</v>
      </c>
      <c r="C28" s="5">
        <v>6332.0450526851555</v>
      </c>
      <c r="D28" s="5">
        <v>2506.306018512736</v>
      </c>
      <c r="E28" s="5">
        <v>26177.6659811723</v>
      </c>
      <c r="F28" s="5">
        <v>4651.4360421819783</v>
      </c>
      <c r="G28" s="5">
        <v>7213.0415591611763</v>
      </c>
      <c r="H28" s="5">
        <v>14193.337563595387</v>
      </c>
      <c r="I28" s="5">
        <v>182.93292583132916</v>
      </c>
      <c r="J28" s="6">
        <f t="shared" si="0"/>
        <v>65989.999999999985</v>
      </c>
      <c r="K28" s="20"/>
      <c r="L28" s="20"/>
      <c r="M28" s="20"/>
      <c r="N28" s="20"/>
      <c r="O28" s="20"/>
      <c r="P28" s="20"/>
    </row>
    <row r="29" spans="1:16" x14ac:dyDescent="0.25">
      <c r="A29" s="9" t="s">
        <v>30</v>
      </c>
      <c r="B29" s="5">
        <v>4022.8650907256329</v>
      </c>
      <c r="C29" s="5">
        <v>0.92473591549295775</v>
      </c>
      <c r="D29" s="5">
        <v>1769.9621809934379</v>
      </c>
      <c r="E29" s="5">
        <v>6839.0747790269115</v>
      </c>
      <c r="F29" s="5">
        <v>15531.195507537359</v>
      </c>
      <c r="G29" s="5">
        <v>7850.2088467705325</v>
      </c>
      <c r="H29" s="5">
        <v>33964.56483281454</v>
      </c>
      <c r="I29" s="5">
        <v>102.20402621609057</v>
      </c>
      <c r="J29" s="6">
        <f t="shared" si="0"/>
        <v>70081</v>
      </c>
      <c r="K29" s="20"/>
      <c r="L29" s="20"/>
      <c r="M29" s="20"/>
      <c r="N29" s="20"/>
      <c r="O29" s="20"/>
      <c r="P29" s="20"/>
    </row>
    <row r="30" spans="1:16" x14ac:dyDescent="0.25">
      <c r="A30" s="9" t="s">
        <v>31</v>
      </c>
      <c r="B30" s="5">
        <v>1958.4379240974872</v>
      </c>
      <c r="C30" s="5">
        <v>836.29451592397834</v>
      </c>
      <c r="D30" s="5">
        <v>250.28668531554959</v>
      </c>
      <c r="E30" s="5">
        <v>2098.7012122804922</v>
      </c>
      <c r="F30" s="5">
        <v>6356.5861881061273</v>
      </c>
      <c r="G30" s="5">
        <v>1050.8585400679738</v>
      </c>
      <c r="H30" s="5">
        <v>1585.9129898035826</v>
      </c>
      <c r="I30" s="5">
        <v>115.92194440481128</v>
      </c>
      <c r="J30" s="6">
        <f t="shared" si="0"/>
        <v>14253.000000000002</v>
      </c>
      <c r="K30" s="20"/>
      <c r="L30" s="20"/>
      <c r="M30" s="20"/>
      <c r="N30" s="20"/>
      <c r="O30" s="20"/>
      <c r="P30" s="20"/>
    </row>
    <row r="31" spans="1:16" x14ac:dyDescent="0.25">
      <c r="A31" s="9" t="s">
        <v>32</v>
      </c>
      <c r="B31" s="5">
        <v>309.74280043866065</v>
      </c>
      <c r="C31" s="5">
        <v>285.71580683601337</v>
      </c>
      <c r="D31" s="5">
        <v>16.375548844284083</v>
      </c>
      <c r="E31" s="5">
        <v>20730.332630464436</v>
      </c>
      <c r="F31" s="5">
        <v>74.708882934987443</v>
      </c>
      <c r="G31" s="5">
        <v>15.079887788362399</v>
      </c>
      <c r="H31" s="5">
        <v>3100.2094415183178</v>
      </c>
      <c r="I31" s="5">
        <v>149.83500117493378</v>
      </c>
      <c r="J31" s="6">
        <f t="shared" si="0"/>
        <v>24681.999999999996</v>
      </c>
      <c r="K31" s="20"/>
      <c r="L31" s="20"/>
      <c r="M31" s="20"/>
      <c r="N31" s="20"/>
      <c r="O31" s="20"/>
      <c r="P31" s="20"/>
    </row>
    <row r="32" spans="1:16" x14ac:dyDescent="0.25">
      <c r="A32" s="9" t="s">
        <v>33</v>
      </c>
      <c r="B32" s="5">
        <v>15.737864077669901</v>
      </c>
      <c r="C32" s="5">
        <v>89.194760141567329</v>
      </c>
      <c r="D32" s="5">
        <v>47.844827586206897</v>
      </c>
      <c r="E32" s="5">
        <v>10230.392366277962</v>
      </c>
      <c r="F32" s="5">
        <v>2161.2058739688423</v>
      </c>
      <c r="G32" s="5">
        <v>275.28327888608561</v>
      </c>
      <c r="H32" s="5">
        <v>225.0884284135839</v>
      </c>
      <c r="I32" s="5">
        <v>284.25260064808197</v>
      </c>
      <c r="J32" s="6">
        <f t="shared" si="0"/>
        <v>13329</v>
      </c>
      <c r="K32" s="20"/>
      <c r="L32" s="20"/>
      <c r="M32" s="20"/>
      <c r="N32" s="20"/>
      <c r="O32" s="20"/>
      <c r="P32" s="20"/>
    </row>
    <row r="33" spans="1:16" x14ac:dyDescent="0.25">
      <c r="A33" s="9" t="s">
        <v>34</v>
      </c>
      <c r="B33" s="5">
        <v>5.918811417875526</v>
      </c>
      <c r="C33" s="5">
        <v>10.829008221993833</v>
      </c>
      <c r="D33" s="5">
        <v>925.92468672819689</v>
      </c>
      <c r="E33" s="5">
        <v>109661.63730957013</v>
      </c>
      <c r="F33" s="5">
        <v>4.7970285446888159</v>
      </c>
      <c r="G33" s="5">
        <v>5289.8073815963935</v>
      </c>
      <c r="H33" s="5">
        <v>2169.0857739207222</v>
      </c>
      <c r="I33" s="5">
        <v>0</v>
      </c>
      <c r="J33" s="6">
        <f t="shared" si="0"/>
        <v>118068</v>
      </c>
      <c r="K33" s="20"/>
      <c r="L33" s="20"/>
      <c r="M33" s="20"/>
      <c r="N33" s="20"/>
      <c r="O33" s="20"/>
      <c r="P33" s="20"/>
    </row>
    <row r="34" spans="1:16" x14ac:dyDescent="0.25">
      <c r="A34" s="9" t="s">
        <v>35</v>
      </c>
      <c r="B34" s="5">
        <v>1734.3441629274885</v>
      </c>
      <c r="C34" s="5">
        <v>1031.0001832463408</v>
      </c>
      <c r="D34" s="5">
        <v>253.68116460078039</v>
      </c>
      <c r="E34" s="5">
        <v>1182.6902063296097</v>
      </c>
      <c r="F34" s="5">
        <v>18500.075872409659</v>
      </c>
      <c r="G34" s="5">
        <v>1379.4125293235345</v>
      </c>
      <c r="H34" s="5">
        <v>1849.8246435734086</v>
      </c>
      <c r="I34" s="5">
        <v>114.97123758917837</v>
      </c>
      <c r="J34" s="6">
        <f t="shared" si="0"/>
        <v>26046</v>
      </c>
      <c r="K34" s="20"/>
      <c r="L34" s="20"/>
      <c r="M34" s="20"/>
      <c r="N34" s="20"/>
      <c r="O34" s="20"/>
      <c r="P34" s="20"/>
    </row>
    <row r="35" spans="1:16" x14ac:dyDescent="0.25">
      <c r="A35" s="9" t="s">
        <v>68</v>
      </c>
      <c r="B35" s="5">
        <v>0</v>
      </c>
      <c r="C35" s="5">
        <v>0</v>
      </c>
      <c r="D35" s="5">
        <v>9219.4780414243069</v>
      </c>
      <c r="E35" s="5">
        <v>0</v>
      </c>
      <c r="F35" s="5">
        <v>0</v>
      </c>
      <c r="G35" s="5">
        <v>0</v>
      </c>
      <c r="H35" s="5">
        <v>67780.5219585757</v>
      </c>
      <c r="I35" s="5">
        <v>0</v>
      </c>
      <c r="J35" s="6">
        <f t="shared" si="0"/>
        <v>77000</v>
      </c>
      <c r="K35" s="20"/>
      <c r="L35" s="20"/>
      <c r="M35" s="20"/>
      <c r="N35" s="20"/>
      <c r="O35" s="20"/>
      <c r="P35" s="20"/>
    </row>
    <row r="36" spans="1:16" x14ac:dyDescent="0.25">
      <c r="A36" s="9" t="s">
        <v>37</v>
      </c>
      <c r="B36" s="5">
        <v>16.581956797966964</v>
      </c>
      <c r="C36" s="5">
        <v>29.199302280279795</v>
      </c>
      <c r="D36" s="5">
        <v>0</v>
      </c>
      <c r="E36" s="5">
        <v>22562.79543875777</v>
      </c>
      <c r="F36" s="5">
        <v>6360.8645560682407</v>
      </c>
      <c r="G36" s="5">
        <v>1370.6170569038081</v>
      </c>
      <c r="H36" s="5">
        <v>649.71405310128966</v>
      </c>
      <c r="I36" s="5">
        <v>14.227636090647186</v>
      </c>
      <c r="J36" s="6">
        <f t="shared" si="0"/>
        <v>31004</v>
      </c>
      <c r="K36" s="20"/>
      <c r="L36" s="20"/>
      <c r="M36" s="20"/>
      <c r="N36" s="20"/>
      <c r="O36" s="20"/>
      <c r="P36" s="20"/>
    </row>
    <row r="37" spans="1:16" x14ac:dyDescent="0.25">
      <c r="A37" s="9" t="s">
        <v>38</v>
      </c>
      <c r="B37" s="5">
        <v>55.744483398638891</v>
      </c>
      <c r="C37" s="5">
        <v>4.5473787584362402</v>
      </c>
      <c r="D37" s="5">
        <v>0</v>
      </c>
      <c r="E37" s="5">
        <v>3030.6959726205446</v>
      </c>
      <c r="F37" s="5">
        <v>741.97407024712834</v>
      </c>
      <c r="G37" s="5">
        <v>404.64151622414244</v>
      </c>
      <c r="H37" s="5">
        <v>929.04284653483944</v>
      </c>
      <c r="I37" s="5">
        <v>49.353732216269705</v>
      </c>
      <c r="J37" s="6">
        <f t="shared" si="0"/>
        <v>5216.0000000000009</v>
      </c>
      <c r="K37" s="20"/>
      <c r="L37" s="20"/>
      <c r="M37" s="20"/>
      <c r="N37" s="20"/>
      <c r="O37" s="20"/>
      <c r="P37" s="20"/>
    </row>
    <row r="38" spans="1:16" x14ac:dyDescent="0.25">
      <c r="A38" s="9" t="s">
        <v>39</v>
      </c>
      <c r="B38" s="5">
        <v>504.6896047493035</v>
      </c>
      <c r="C38" s="5">
        <v>68.983643713978296</v>
      </c>
      <c r="D38" s="5">
        <v>0</v>
      </c>
      <c r="E38" s="5">
        <v>1028.3096636138519</v>
      </c>
      <c r="F38" s="5">
        <v>46.591379015890787</v>
      </c>
      <c r="G38" s="5">
        <v>1.4148936170212765</v>
      </c>
      <c r="H38" s="5">
        <v>0</v>
      </c>
      <c r="I38" s="5">
        <v>62.010815289954486</v>
      </c>
      <c r="J38" s="6">
        <f t="shared" si="0"/>
        <v>1712.0000000000005</v>
      </c>
      <c r="K38" s="20"/>
      <c r="L38" s="20"/>
      <c r="M38" s="20"/>
      <c r="N38" s="20"/>
      <c r="O38" s="20"/>
      <c r="P38" s="20"/>
    </row>
    <row r="39" spans="1:16" x14ac:dyDescent="0.25">
      <c r="A39" s="9" t="s">
        <v>40</v>
      </c>
      <c r="B39" s="5">
        <v>0</v>
      </c>
      <c r="C39" s="5">
        <v>0</v>
      </c>
      <c r="D39" s="5">
        <v>0</v>
      </c>
      <c r="E39" s="5">
        <v>7285</v>
      </c>
      <c r="F39" s="5">
        <v>0</v>
      </c>
      <c r="G39" s="5">
        <v>2</v>
      </c>
      <c r="H39" s="5">
        <v>0</v>
      </c>
      <c r="I39" s="5">
        <v>0</v>
      </c>
      <c r="J39" s="6">
        <f t="shared" si="0"/>
        <v>7287</v>
      </c>
      <c r="K39" s="20"/>
      <c r="L39" s="20"/>
      <c r="M39" s="20"/>
      <c r="N39" s="20"/>
      <c r="O39" s="20"/>
      <c r="P39" s="20"/>
    </row>
    <row r="40" spans="1:16" x14ac:dyDescent="0.25">
      <c r="A40" s="9" t="s">
        <v>41</v>
      </c>
      <c r="B40" s="5">
        <v>0</v>
      </c>
      <c r="C40" s="5">
        <v>0</v>
      </c>
      <c r="D40" s="5">
        <v>0</v>
      </c>
      <c r="E40" s="5">
        <v>2556</v>
      </c>
      <c r="F40" s="5">
        <v>0</v>
      </c>
      <c r="G40" s="5">
        <v>0</v>
      </c>
      <c r="H40" s="5">
        <v>0</v>
      </c>
      <c r="I40" s="5">
        <v>0</v>
      </c>
      <c r="J40" s="6">
        <f t="shared" si="0"/>
        <v>2556</v>
      </c>
      <c r="K40" s="20"/>
      <c r="L40" s="20"/>
      <c r="M40" s="20"/>
      <c r="N40" s="20"/>
      <c r="O40" s="20"/>
      <c r="P40" s="20"/>
    </row>
    <row r="41" spans="1:16" x14ac:dyDescent="0.25">
      <c r="A41" s="9" t="s">
        <v>42</v>
      </c>
      <c r="B41" s="5">
        <v>536.10840063961768</v>
      </c>
      <c r="C41" s="5">
        <v>2478.9343020823053</v>
      </c>
      <c r="D41" s="5">
        <v>356.22124835750009</v>
      </c>
      <c r="E41" s="5">
        <v>732.05969735915687</v>
      </c>
      <c r="F41" s="5">
        <v>1767.0337808789493</v>
      </c>
      <c r="G41" s="5">
        <v>8527.4099127573809</v>
      </c>
      <c r="H41" s="5">
        <v>3176.4558819490326</v>
      </c>
      <c r="I41" s="5">
        <v>1776.7767759760586</v>
      </c>
      <c r="J41" s="6">
        <f t="shared" si="0"/>
        <v>19351</v>
      </c>
      <c r="K41" s="20"/>
      <c r="L41" s="20"/>
      <c r="M41" s="20"/>
      <c r="N41" s="20"/>
      <c r="O41" s="20"/>
      <c r="P41" s="20"/>
    </row>
    <row r="42" spans="1:16" x14ac:dyDescent="0.25">
      <c r="A42" s="9" t="s">
        <v>44</v>
      </c>
      <c r="B42" s="5">
        <v>556.75549875035506</v>
      </c>
      <c r="C42" s="5">
        <v>493.74865270511413</v>
      </c>
      <c r="D42" s="5">
        <v>749.05340710978578</v>
      </c>
      <c r="E42" s="5">
        <v>12000.430956783652</v>
      </c>
      <c r="F42" s="5">
        <v>0</v>
      </c>
      <c r="G42" s="5">
        <v>15.154440154440154</v>
      </c>
      <c r="H42" s="5">
        <v>171.85704449665121</v>
      </c>
      <c r="I42" s="5">
        <v>0</v>
      </c>
      <c r="J42" s="6">
        <f t="shared" si="0"/>
        <v>13986.999999999998</v>
      </c>
      <c r="K42" s="20"/>
      <c r="L42" s="20"/>
      <c r="M42" s="20"/>
      <c r="N42" s="20"/>
      <c r="O42" s="20"/>
      <c r="P42" s="20"/>
    </row>
    <row r="43" spans="1:16" x14ac:dyDescent="0.25">
      <c r="A43" s="9" t="s">
        <v>45</v>
      </c>
      <c r="B43" s="5">
        <v>1303.4106531664081</v>
      </c>
      <c r="C43" s="5">
        <v>0</v>
      </c>
      <c r="D43" s="5">
        <v>25866.081097989234</v>
      </c>
      <c r="E43" s="5">
        <v>23874.994375753326</v>
      </c>
      <c r="F43" s="5">
        <v>0</v>
      </c>
      <c r="G43" s="5">
        <v>235.15847613989263</v>
      </c>
      <c r="H43" s="5">
        <v>709.35539695113926</v>
      </c>
      <c r="I43" s="5">
        <v>0</v>
      </c>
      <c r="J43" s="6">
        <f t="shared" si="0"/>
        <v>51989</v>
      </c>
      <c r="K43" s="20"/>
      <c r="L43" s="20"/>
      <c r="M43" s="20"/>
      <c r="N43" s="20"/>
      <c r="O43" s="20"/>
      <c r="P43" s="20"/>
    </row>
    <row r="44" spans="1:16" x14ac:dyDescent="0.25">
      <c r="A44" s="9" t="s">
        <v>75</v>
      </c>
      <c r="B44" s="5">
        <v>320.11500000000001</v>
      </c>
      <c r="C44" s="5">
        <v>498.64</v>
      </c>
      <c r="D44" s="5">
        <v>395.78750000000002</v>
      </c>
      <c r="E44" s="5">
        <v>6694.4575000000004</v>
      </c>
      <c r="F44" s="5">
        <v>0</v>
      </c>
      <c r="G44" s="5">
        <v>0</v>
      </c>
      <c r="H44" s="5">
        <v>0</v>
      </c>
      <c r="I44" s="5">
        <v>0</v>
      </c>
      <c r="J44" s="6">
        <f t="shared" si="0"/>
        <v>7909</v>
      </c>
      <c r="K44" s="20"/>
      <c r="L44" s="20"/>
      <c r="M44" s="20"/>
      <c r="N44" s="20"/>
      <c r="O44" s="20"/>
      <c r="P44" s="20"/>
    </row>
    <row r="45" spans="1:16" x14ac:dyDescent="0.25">
      <c r="A45" s="9" t="s">
        <v>76</v>
      </c>
      <c r="B45" s="5">
        <v>0</v>
      </c>
      <c r="C45" s="5">
        <v>0</v>
      </c>
      <c r="D45" s="5">
        <v>10</v>
      </c>
      <c r="E45" s="5">
        <v>78</v>
      </c>
      <c r="F45" s="5">
        <v>0</v>
      </c>
      <c r="G45" s="5">
        <v>0</v>
      </c>
      <c r="H45" s="5">
        <v>0</v>
      </c>
      <c r="I45" s="5">
        <v>0</v>
      </c>
      <c r="J45" s="6">
        <f t="shared" si="0"/>
        <v>88</v>
      </c>
      <c r="K45" s="20"/>
      <c r="L45" s="20"/>
      <c r="M45" s="20"/>
      <c r="N45" s="20"/>
      <c r="O45" s="20"/>
      <c r="P45" s="20"/>
    </row>
    <row r="46" spans="1:16" x14ac:dyDescent="0.25">
      <c r="A46" s="9" t="s">
        <v>77</v>
      </c>
      <c r="B46" s="5">
        <v>90.231454005934722</v>
      </c>
      <c r="C46" s="5">
        <v>275.64972506223017</v>
      </c>
      <c r="D46" s="5">
        <v>0</v>
      </c>
      <c r="E46" s="5">
        <v>4421.1188209318352</v>
      </c>
      <c r="F46" s="5">
        <v>0</v>
      </c>
      <c r="G46" s="5">
        <v>20</v>
      </c>
      <c r="H46" s="5">
        <v>0</v>
      </c>
      <c r="I46" s="5">
        <v>0</v>
      </c>
      <c r="J46" s="6">
        <f t="shared" si="0"/>
        <v>4807</v>
      </c>
      <c r="K46" s="20"/>
      <c r="L46" s="20"/>
      <c r="M46" s="20"/>
      <c r="N46" s="20"/>
      <c r="O46" s="20"/>
      <c r="P46" s="20"/>
    </row>
    <row r="47" spans="1:16" x14ac:dyDescent="0.25">
      <c r="A47" s="9" t="s">
        <v>78</v>
      </c>
      <c r="B47" s="5">
        <v>0</v>
      </c>
      <c r="C47" s="5">
        <v>0</v>
      </c>
      <c r="D47" s="5">
        <v>101.02868318122556</v>
      </c>
      <c r="E47" s="5">
        <v>7944.9713168187745</v>
      </c>
      <c r="F47" s="5">
        <v>0</v>
      </c>
      <c r="G47" s="5">
        <v>0</v>
      </c>
      <c r="H47" s="5">
        <v>0</v>
      </c>
      <c r="I47" s="5">
        <v>0</v>
      </c>
      <c r="J47" s="6">
        <f t="shared" si="0"/>
        <v>8046</v>
      </c>
      <c r="K47" s="20"/>
      <c r="L47" s="20"/>
      <c r="M47" s="20"/>
      <c r="N47" s="20"/>
      <c r="O47" s="20"/>
      <c r="P47" s="20"/>
    </row>
    <row r="48" spans="1:16" x14ac:dyDescent="0.25">
      <c r="A48" s="9" t="s">
        <v>79</v>
      </c>
      <c r="B48" s="5">
        <v>30</v>
      </c>
      <c r="C48" s="5">
        <v>0</v>
      </c>
      <c r="D48" s="5">
        <v>0</v>
      </c>
      <c r="E48" s="5">
        <v>2858.042709483499</v>
      </c>
      <c r="F48" s="5">
        <v>137.14114832535884</v>
      </c>
      <c r="G48" s="5">
        <v>205.40909090909093</v>
      </c>
      <c r="H48" s="5">
        <v>13</v>
      </c>
      <c r="I48" s="5">
        <v>3.4070512820512819</v>
      </c>
      <c r="J48" s="6">
        <f t="shared" si="0"/>
        <v>3247</v>
      </c>
      <c r="K48" s="20"/>
      <c r="L48" s="20"/>
      <c r="M48" s="20"/>
      <c r="N48" s="20"/>
      <c r="O48" s="20"/>
      <c r="P48" s="20"/>
    </row>
    <row r="49" spans="1:16" x14ac:dyDescent="0.25">
      <c r="A49" s="9" t="s">
        <v>80</v>
      </c>
      <c r="B49" s="5">
        <v>224.74061570153353</v>
      </c>
      <c r="C49" s="5">
        <v>0</v>
      </c>
      <c r="D49" s="5">
        <v>1111.2593842984666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6">
        <f t="shared" si="0"/>
        <v>1336</v>
      </c>
      <c r="K49" s="20"/>
      <c r="L49" s="20"/>
      <c r="M49" s="20"/>
      <c r="N49" s="20"/>
      <c r="O49" s="20"/>
      <c r="P49" s="20"/>
    </row>
    <row r="50" spans="1:16" x14ac:dyDescent="0.25">
      <c r="A50" s="9" t="s">
        <v>81</v>
      </c>
      <c r="B50" s="5">
        <v>0</v>
      </c>
      <c r="C50" s="5">
        <v>20683.440412515825</v>
      </c>
      <c r="D50" s="5">
        <v>90.170064065230051</v>
      </c>
      <c r="E50" s="5">
        <v>7403.362798911995</v>
      </c>
      <c r="F50" s="5">
        <v>4661.6630881433111</v>
      </c>
      <c r="G50" s="5">
        <v>0</v>
      </c>
      <c r="H50" s="5">
        <v>0</v>
      </c>
      <c r="I50" s="5">
        <v>167.36363636363637</v>
      </c>
      <c r="J50" s="6">
        <f t="shared" si="0"/>
        <v>33006</v>
      </c>
      <c r="K50" s="20"/>
      <c r="L50" s="20"/>
      <c r="M50" s="20"/>
      <c r="N50" s="20"/>
      <c r="O50" s="20"/>
      <c r="P50" s="20"/>
    </row>
    <row r="51" spans="1:16" x14ac:dyDescent="0.25">
      <c r="A51" s="9" t="s">
        <v>82</v>
      </c>
      <c r="B51" s="5">
        <v>408</v>
      </c>
      <c r="C51" s="5">
        <v>8257</v>
      </c>
      <c r="D51" s="5">
        <v>0</v>
      </c>
      <c r="E51" s="5">
        <v>0</v>
      </c>
      <c r="F51" s="5">
        <v>140</v>
      </c>
      <c r="G51" s="5">
        <v>5</v>
      </c>
      <c r="H51" s="5">
        <v>0</v>
      </c>
      <c r="I51" s="5">
        <v>6</v>
      </c>
      <c r="J51" s="6">
        <f t="shared" si="0"/>
        <v>8816</v>
      </c>
      <c r="K51" s="20"/>
      <c r="L51" s="20"/>
      <c r="M51" s="20"/>
      <c r="N51" s="20"/>
      <c r="O51" s="20"/>
      <c r="P51" s="20"/>
    </row>
    <row r="52" spans="1:16" x14ac:dyDescent="0.25">
      <c r="A52" s="9" t="s">
        <v>46</v>
      </c>
      <c r="B52" s="5">
        <v>114695.84458032373</v>
      </c>
      <c r="C52" s="5">
        <v>18254.882583160725</v>
      </c>
      <c r="D52" s="5">
        <v>949.85133878570252</v>
      </c>
      <c r="E52" s="5">
        <v>44081.885697774109</v>
      </c>
      <c r="F52" s="5">
        <v>376846.39686526346</v>
      </c>
      <c r="G52" s="5">
        <v>60346.844743625319</v>
      </c>
      <c r="H52" s="5">
        <v>30969.529749307148</v>
      </c>
      <c r="I52" s="5">
        <v>17394.764441759766</v>
      </c>
      <c r="J52" s="6">
        <f t="shared" si="0"/>
        <v>663539.99999999988</v>
      </c>
      <c r="K52" s="20"/>
      <c r="L52" s="20"/>
      <c r="M52" s="20"/>
      <c r="N52" s="20"/>
      <c r="O52" s="20"/>
      <c r="P52" s="20"/>
    </row>
    <row r="53" spans="1:16" x14ac:dyDescent="0.25">
      <c r="A53" s="9" t="s">
        <v>47</v>
      </c>
      <c r="B53" s="5">
        <v>2930.9888608306023</v>
      </c>
      <c r="C53" s="5">
        <v>50726.122667572927</v>
      </c>
      <c r="D53" s="5">
        <v>1390.3897372819138</v>
      </c>
      <c r="E53" s="5">
        <v>18076.54125563478</v>
      </c>
      <c r="F53" s="5">
        <v>72415.073538696364</v>
      </c>
      <c r="G53" s="5">
        <v>7530.5408957235168</v>
      </c>
      <c r="H53" s="5">
        <v>2500.8862246836234</v>
      </c>
      <c r="I53" s="5">
        <v>54072.456819576277</v>
      </c>
      <c r="J53" s="6">
        <f t="shared" si="0"/>
        <v>209643</v>
      </c>
      <c r="K53" s="20"/>
      <c r="L53" s="20"/>
      <c r="M53" s="20"/>
      <c r="N53" s="20"/>
      <c r="O53" s="20"/>
      <c r="P53" s="20"/>
    </row>
    <row r="54" spans="1:16" x14ac:dyDescent="0.25">
      <c r="A54" s="9" t="s">
        <v>48</v>
      </c>
      <c r="B54" s="5">
        <v>1870.9139388300516</v>
      </c>
      <c r="C54" s="5">
        <v>57620.909252502286</v>
      </c>
      <c r="D54" s="5">
        <v>23813.660105591483</v>
      </c>
      <c r="E54" s="5">
        <v>30241.905917313205</v>
      </c>
      <c r="F54" s="5">
        <v>21469.815090058048</v>
      </c>
      <c r="G54" s="5">
        <v>23463.119037743971</v>
      </c>
      <c r="H54" s="5">
        <v>4777.8129433080894</v>
      </c>
      <c r="I54" s="5">
        <v>636.86371465286493</v>
      </c>
      <c r="J54" s="6">
        <f t="shared" si="0"/>
        <v>163895</v>
      </c>
      <c r="K54" s="20"/>
      <c r="L54" s="20"/>
      <c r="M54" s="20"/>
      <c r="N54" s="20"/>
      <c r="O54" s="20"/>
      <c r="P54" s="20"/>
    </row>
    <row r="55" spans="1:16" x14ac:dyDescent="0.25">
      <c r="A55" s="9" t="s">
        <v>49</v>
      </c>
      <c r="B55" s="5">
        <v>1035.4178817474763</v>
      </c>
      <c r="C55" s="5">
        <v>85.167301114421278</v>
      </c>
      <c r="D55" s="5">
        <v>6808.7759297164639</v>
      </c>
      <c r="E55" s="5">
        <v>0</v>
      </c>
      <c r="F55" s="5">
        <v>865.35111716583708</v>
      </c>
      <c r="G55" s="5">
        <v>8606.8461170771916</v>
      </c>
      <c r="H55" s="5">
        <v>2876.9876659352635</v>
      </c>
      <c r="I55" s="5">
        <v>2699.4539872433447</v>
      </c>
      <c r="J55" s="6">
        <f t="shared" si="0"/>
        <v>22977.999999999996</v>
      </c>
      <c r="K55" s="20"/>
      <c r="L55" s="20"/>
      <c r="M55" s="20"/>
      <c r="N55" s="20"/>
      <c r="O55" s="20"/>
      <c r="P55" s="20"/>
    </row>
    <row r="56" spans="1:16" x14ac:dyDescent="0.25">
      <c r="A56" s="9" t="s">
        <v>50</v>
      </c>
      <c r="B56" s="5">
        <v>21052.420387131126</v>
      </c>
      <c r="C56" s="5">
        <v>111027.2352302504</v>
      </c>
      <c r="D56" s="5">
        <v>0</v>
      </c>
      <c r="E56" s="5">
        <v>6864.3279707820047</v>
      </c>
      <c r="F56" s="5">
        <v>90284.664463555178</v>
      </c>
      <c r="G56" s="5">
        <v>4415.7433845832138</v>
      </c>
      <c r="H56" s="5">
        <v>146.80318937221929</v>
      </c>
      <c r="I56" s="5">
        <v>152725.80537432581</v>
      </c>
      <c r="J56" s="6">
        <f t="shared" si="0"/>
        <v>386516.99999999994</v>
      </c>
      <c r="K56" s="20"/>
      <c r="L56" s="20"/>
      <c r="M56" s="20"/>
      <c r="N56" s="20"/>
      <c r="O56" s="20"/>
      <c r="P56" s="20"/>
    </row>
    <row r="57" spans="1:16" x14ac:dyDescent="0.25">
      <c r="A57" s="9" t="s">
        <v>51</v>
      </c>
      <c r="B57" s="5">
        <v>4403.8963438149021</v>
      </c>
      <c r="C57" s="5">
        <v>86129.666501057756</v>
      </c>
      <c r="D57" s="5">
        <v>72.92347514333251</v>
      </c>
      <c r="E57" s="5">
        <v>1902.5737380687883</v>
      </c>
      <c r="F57" s="5">
        <v>34683.370355858096</v>
      </c>
      <c r="G57" s="5">
        <v>0</v>
      </c>
      <c r="H57" s="5">
        <v>0</v>
      </c>
      <c r="I57" s="5">
        <v>467.56958605712919</v>
      </c>
      <c r="J57" s="6">
        <f t="shared" si="0"/>
        <v>127660.00000000003</v>
      </c>
      <c r="K57" s="20"/>
      <c r="L57" s="20"/>
      <c r="M57" s="20"/>
      <c r="N57" s="20"/>
      <c r="O57" s="20"/>
      <c r="P57" s="20"/>
    </row>
    <row r="58" spans="1:16" x14ac:dyDescent="0.25">
      <c r="A58" s="9" t="s">
        <v>52</v>
      </c>
      <c r="B58" s="5">
        <v>38862.270423198235</v>
      </c>
      <c r="C58" s="5">
        <v>28618.341637817637</v>
      </c>
      <c r="D58" s="5">
        <v>100384.88973444021</v>
      </c>
      <c r="E58" s="5">
        <v>54535.794107184411</v>
      </c>
      <c r="F58" s="5">
        <v>106810.50487943721</v>
      </c>
      <c r="G58" s="5">
        <v>38900.91893769645</v>
      </c>
      <c r="H58" s="5">
        <v>24325.750137516203</v>
      </c>
      <c r="I58" s="5">
        <v>14876.530142709669</v>
      </c>
      <c r="J58" s="6">
        <f t="shared" si="0"/>
        <v>407315</v>
      </c>
      <c r="K58" s="20"/>
      <c r="L58" s="20"/>
      <c r="M58" s="20"/>
      <c r="N58" s="20"/>
      <c r="O58" s="20"/>
      <c r="P58" s="20"/>
    </row>
    <row r="59" spans="1:16" x14ac:dyDescent="0.25">
      <c r="A59" s="9" t="s">
        <v>53</v>
      </c>
      <c r="B59" s="5">
        <v>6457.8500798199229</v>
      </c>
      <c r="C59" s="5">
        <v>1014.4230769230769</v>
      </c>
      <c r="D59" s="5">
        <v>17</v>
      </c>
      <c r="E59" s="5">
        <v>0</v>
      </c>
      <c r="F59" s="5">
        <v>0</v>
      </c>
      <c r="G59" s="5">
        <v>9692.519723042793</v>
      </c>
      <c r="H59" s="5">
        <v>0</v>
      </c>
      <c r="I59" s="5">
        <v>1302.2071202142074</v>
      </c>
      <c r="J59" s="6">
        <f t="shared" si="0"/>
        <v>18484</v>
      </c>
      <c r="K59" s="20"/>
      <c r="L59" s="20"/>
      <c r="M59" s="20"/>
      <c r="N59" s="20"/>
      <c r="O59" s="20"/>
      <c r="P59" s="20"/>
    </row>
    <row r="60" spans="1:16" x14ac:dyDescent="0.25">
      <c r="A60" s="9" t="s">
        <v>54</v>
      </c>
      <c r="B60" s="5">
        <v>13027.030560999867</v>
      </c>
      <c r="C60" s="5">
        <v>1384.8529077998464</v>
      </c>
      <c r="D60" s="5">
        <v>0</v>
      </c>
      <c r="E60" s="5">
        <v>239.07195270443475</v>
      </c>
      <c r="F60" s="5">
        <v>13686.30288216625</v>
      </c>
      <c r="G60" s="5">
        <v>27.679245283018869</v>
      </c>
      <c r="H60" s="5">
        <v>0</v>
      </c>
      <c r="I60" s="5">
        <v>10017.06245104658</v>
      </c>
      <c r="J60" s="6">
        <f t="shared" si="0"/>
        <v>38382</v>
      </c>
      <c r="K60" s="20"/>
      <c r="L60" s="20"/>
      <c r="M60" s="20"/>
      <c r="N60" s="20"/>
      <c r="O60" s="20"/>
      <c r="P60" s="20"/>
    </row>
    <row r="61" spans="1:16" x14ac:dyDescent="0.25">
      <c r="A61" s="9" t="s">
        <v>83</v>
      </c>
      <c r="B61" s="5">
        <v>648.56723076923072</v>
      </c>
      <c r="C61" s="5">
        <v>4262.1549487179482</v>
      </c>
      <c r="D61" s="5">
        <v>54.302884615384613</v>
      </c>
      <c r="E61" s="5">
        <v>1882.9901538461538</v>
      </c>
      <c r="F61" s="5">
        <v>22405.256153846152</v>
      </c>
      <c r="G61" s="5">
        <v>111</v>
      </c>
      <c r="H61" s="5">
        <v>0</v>
      </c>
      <c r="I61" s="5">
        <v>859.72862820512819</v>
      </c>
      <c r="J61" s="6">
        <f t="shared" si="0"/>
        <v>30223.999999999996</v>
      </c>
      <c r="K61" s="20"/>
      <c r="L61" s="20"/>
      <c r="M61" s="20"/>
      <c r="N61" s="20"/>
      <c r="O61" s="20"/>
      <c r="P61" s="20"/>
    </row>
    <row r="62" spans="1:16" x14ac:dyDescent="0.25">
      <c r="A62" s="9" t="s">
        <v>84</v>
      </c>
      <c r="B62" s="5">
        <v>154.68583850931677</v>
      </c>
      <c r="C62" s="5">
        <v>1036.4497929606625</v>
      </c>
      <c r="D62" s="5">
        <v>0</v>
      </c>
      <c r="E62" s="5">
        <v>1022.6620910973086</v>
      </c>
      <c r="F62" s="5">
        <v>463.20227743271226</v>
      </c>
      <c r="G62" s="5">
        <v>450</v>
      </c>
      <c r="H62" s="5">
        <v>0</v>
      </c>
      <c r="I62" s="5">
        <v>3</v>
      </c>
      <c r="J62" s="6">
        <f t="shared" si="0"/>
        <v>3130</v>
      </c>
      <c r="K62" s="20"/>
      <c r="L62" s="20"/>
      <c r="M62" s="20"/>
      <c r="N62" s="20"/>
      <c r="O62" s="20"/>
      <c r="P62" s="20"/>
    </row>
    <row r="63" spans="1:16" x14ac:dyDescent="0.25">
      <c r="A63" s="9" t="s">
        <v>85</v>
      </c>
      <c r="B63" s="5">
        <v>1137.5833333333333</v>
      </c>
      <c r="C63" s="5">
        <v>85.916666666666671</v>
      </c>
      <c r="D63" s="5">
        <v>240</v>
      </c>
      <c r="E63" s="5">
        <v>1</v>
      </c>
      <c r="F63" s="5">
        <v>20</v>
      </c>
      <c r="G63" s="5">
        <v>1351.3333333333333</v>
      </c>
      <c r="H63" s="5">
        <v>0</v>
      </c>
      <c r="I63" s="5">
        <v>101.16666666666667</v>
      </c>
      <c r="J63" s="6">
        <f t="shared" si="0"/>
        <v>2936.9999999999995</v>
      </c>
      <c r="K63" s="20"/>
      <c r="L63" s="20"/>
      <c r="M63" s="20"/>
      <c r="N63" s="20"/>
      <c r="O63" s="20"/>
      <c r="P63" s="20"/>
    </row>
    <row r="64" spans="1:16" x14ac:dyDescent="0.25">
      <c r="A64" s="9" t="s">
        <v>86</v>
      </c>
      <c r="B64" s="5">
        <v>163.96473068813492</v>
      </c>
      <c r="C64" s="5">
        <v>112.91144335825187</v>
      </c>
      <c r="D64" s="5">
        <v>0</v>
      </c>
      <c r="E64" s="5">
        <v>735.19091431857385</v>
      </c>
      <c r="F64" s="5">
        <v>0</v>
      </c>
      <c r="G64" s="5">
        <v>23</v>
      </c>
      <c r="H64" s="5">
        <v>402.96338892083571</v>
      </c>
      <c r="I64" s="5">
        <v>2115.9695227142033</v>
      </c>
      <c r="J64" s="6">
        <f t="shared" si="0"/>
        <v>3554</v>
      </c>
      <c r="K64" s="20"/>
      <c r="L64" s="20"/>
      <c r="M64" s="20"/>
      <c r="N64" s="20"/>
      <c r="O64" s="20"/>
      <c r="P64" s="20"/>
    </row>
    <row r="65" spans="1:16" x14ac:dyDescent="0.25">
      <c r="A65" s="9" t="s">
        <v>87</v>
      </c>
      <c r="B65" s="5">
        <v>492</v>
      </c>
      <c r="C65" s="5">
        <v>88</v>
      </c>
      <c r="D65" s="5">
        <v>3158</v>
      </c>
      <c r="E65" s="5">
        <v>316.1094890510949</v>
      </c>
      <c r="F65" s="5">
        <v>30261</v>
      </c>
      <c r="G65" s="5">
        <v>1593</v>
      </c>
      <c r="H65" s="5">
        <v>2933.8905109489051</v>
      </c>
      <c r="I65" s="5">
        <v>9550</v>
      </c>
      <c r="J65" s="6">
        <f t="shared" si="0"/>
        <v>48392</v>
      </c>
      <c r="K65" s="20"/>
      <c r="L65" s="20"/>
      <c r="M65" s="20"/>
      <c r="N65" s="20"/>
      <c r="O65" s="20"/>
      <c r="P65" s="20"/>
    </row>
    <row r="66" spans="1:16" x14ac:dyDescent="0.25">
      <c r="A66" s="9" t="s">
        <v>88</v>
      </c>
      <c r="B66" s="5">
        <v>1175.2476630205322</v>
      </c>
      <c r="C66" s="5">
        <v>1292.3642026559912</v>
      </c>
      <c r="D66" s="5">
        <v>5924.0339166898621</v>
      </c>
      <c r="E66" s="5">
        <v>17</v>
      </c>
      <c r="F66" s="5">
        <v>2343.7019698032636</v>
      </c>
      <c r="G66" s="5">
        <v>1968.4904524459359</v>
      </c>
      <c r="H66" s="5">
        <v>872.46160198183338</v>
      </c>
      <c r="I66" s="5">
        <v>542.70019340258159</v>
      </c>
      <c r="J66" s="6">
        <f t="shared" si="0"/>
        <v>14136</v>
      </c>
      <c r="K66" s="20"/>
      <c r="L66" s="20"/>
      <c r="M66" s="20"/>
      <c r="N66" s="20"/>
      <c r="O66" s="20"/>
      <c r="P66" s="20"/>
    </row>
    <row r="67" spans="1:16" x14ac:dyDescent="0.25">
      <c r="A67" s="9" t="s">
        <v>89</v>
      </c>
      <c r="B67" s="5">
        <v>92.0625</v>
      </c>
      <c r="C67" s="5">
        <v>0</v>
      </c>
      <c r="D67" s="5">
        <v>91.21622474747474</v>
      </c>
      <c r="E67" s="5">
        <v>1</v>
      </c>
      <c r="F67" s="5">
        <v>0</v>
      </c>
      <c r="G67" s="5">
        <v>245.72127525252526</v>
      </c>
      <c r="H67" s="5">
        <v>0</v>
      </c>
      <c r="I67" s="5">
        <v>22</v>
      </c>
      <c r="J67" s="6">
        <f t="shared" si="0"/>
        <v>452</v>
      </c>
      <c r="K67" s="20"/>
      <c r="L67" s="20"/>
      <c r="M67" s="20"/>
      <c r="N67" s="20"/>
      <c r="O67" s="20"/>
      <c r="P67" s="20"/>
    </row>
    <row r="68" spans="1:16" x14ac:dyDescent="0.25">
      <c r="A68" s="9" t="s">
        <v>90</v>
      </c>
      <c r="B68" s="5">
        <v>4336.3001261034051</v>
      </c>
      <c r="C68" s="5">
        <v>8922.5802215240619</v>
      </c>
      <c r="D68" s="5">
        <v>50</v>
      </c>
      <c r="E68" s="5">
        <v>17505.633552195326</v>
      </c>
      <c r="F68" s="5">
        <v>17637.585564625668</v>
      </c>
      <c r="G68" s="5">
        <v>15</v>
      </c>
      <c r="H68" s="5">
        <v>0</v>
      </c>
      <c r="I68" s="5">
        <v>4147.9005355515392</v>
      </c>
      <c r="J68" s="6">
        <f t="shared" si="0"/>
        <v>52615</v>
      </c>
      <c r="K68" s="20"/>
      <c r="L68" s="20"/>
      <c r="M68" s="20"/>
      <c r="N68" s="20"/>
      <c r="O68" s="20"/>
      <c r="P68" s="20"/>
    </row>
    <row r="69" spans="1:16" x14ac:dyDescent="0.25">
      <c r="A69" s="9" t="s">
        <v>55</v>
      </c>
      <c r="B69" s="5">
        <v>12705.403095370833</v>
      </c>
      <c r="C69" s="5">
        <v>10527.146728644109</v>
      </c>
      <c r="D69" s="5">
        <v>344826.98796752357</v>
      </c>
      <c r="E69" s="5">
        <v>11273.693049103293</v>
      </c>
      <c r="F69" s="5">
        <v>15541.003401208363</v>
      </c>
      <c r="G69" s="5">
        <v>17314.668773175468</v>
      </c>
      <c r="H69" s="5">
        <v>30976.915364235956</v>
      </c>
      <c r="I69" s="5">
        <v>2344.9316207384099</v>
      </c>
      <c r="J69" s="6">
        <f t="shared" si="0"/>
        <v>445510.75</v>
      </c>
      <c r="K69" s="20"/>
      <c r="L69" s="20"/>
      <c r="M69" s="20"/>
      <c r="N69" s="20"/>
      <c r="O69" s="20"/>
      <c r="P69" s="20"/>
    </row>
    <row r="70" spans="1:16" x14ac:dyDescent="0.25">
      <c r="A70" s="9" t="s">
        <v>56</v>
      </c>
      <c r="B70" s="5">
        <v>122049.63193323808</v>
      </c>
      <c r="C70" s="5">
        <v>163868.71638740133</v>
      </c>
      <c r="D70" s="5">
        <v>19671.598523774028</v>
      </c>
      <c r="E70" s="5">
        <v>319355.53432625113</v>
      </c>
      <c r="F70" s="5">
        <v>22349.590598286053</v>
      </c>
      <c r="G70" s="5">
        <v>54795.380601559271</v>
      </c>
      <c r="H70" s="5">
        <v>53716.467972511593</v>
      </c>
      <c r="I70" s="5">
        <v>12985.496323645139</v>
      </c>
      <c r="J70" s="6">
        <f t="shared" si="0"/>
        <v>768792.41666666651</v>
      </c>
      <c r="K70" s="20"/>
      <c r="L70" s="20"/>
      <c r="M70" s="20"/>
      <c r="N70" s="20"/>
      <c r="O70" s="20"/>
      <c r="P70" s="20"/>
    </row>
    <row r="71" spans="1:16" ht="15.75" thickBot="1" x14ac:dyDescent="0.3">
      <c r="A71" s="33" t="s">
        <v>11</v>
      </c>
      <c r="B71" s="26">
        <f t="shared" ref="B71:J71" si="1">SUM(B9:B70)</f>
        <v>566334.36233004415</v>
      </c>
      <c r="C71" s="26">
        <f t="shared" si="1"/>
        <v>2905322.250705414</v>
      </c>
      <c r="D71" s="26">
        <f t="shared" si="1"/>
        <v>1498474.423130645</v>
      </c>
      <c r="E71" s="26">
        <f t="shared" si="1"/>
        <v>1580871.124049752</v>
      </c>
      <c r="F71" s="26">
        <f t="shared" si="1"/>
        <v>1132282.8625013707</v>
      </c>
      <c r="G71" s="26">
        <f t="shared" si="1"/>
        <v>560690.13320979313</v>
      </c>
      <c r="H71" s="26">
        <f t="shared" si="1"/>
        <v>1385403.1621327049</v>
      </c>
      <c r="I71" s="26">
        <f t="shared" si="1"/>
        <v>657468.27487594332</v>
      </c>
      <c r="J71" s="27">
        <f t="shared" si="1"/>
        <v>10286846.592935666</v>
      </c>
      <c r="K71" s="20"/>
      <c r="L71" s="20"/>
      <c r="M71" s="20"/>
      <c r="N71" s="20"/>
      <c r="O71" s="20"/>
      <c r="P71" s="20"/>
    </row>
    <row r="72" spans="1:16" x14ac:dyDescent="0.25">
      <c r="A72" s="36" t="s">
        <v>57</v>
      </c>
      <c r="B72" s="37"/>
      <c r="C72" s="37"/>
      <c r="D72" s="37"/>
      <c r="E72" s="37"/>
      <c r="F72" s="38" t="s">
        <v>69</v>
      </c>
      <c r="G72" s="39"/>
      <c r="H72" s="37"/>
      <c r="I72" s="37"/>
      <c r="J72" s="37"/>
      <c r="K72" s="20"/>
      <c r="L72" s="20"/>
      <c r="M72" s="20"/>
      <c r="N72" s="20"/>
      <c r="O72" s="20"/>
      <c r="P72" s="20"/>
    </row>
    <row r="73" spans="1:16" x14ac:dyDescent="0.25">
      <c r="A73" s="36" t="s">
        <v>59</v>
      </c>
      <c r="B73" s="39"/>
      <c r="C73" s="39"/>
      <c r="D73" s="39"/>
      <c r="E73" s="39"/>
      <c r="F73" s="139" t="s">
        <v>70</v>
      </c>
      <c r="G73" s="139"/>
      <c r="H73" s="139"/>
      <c r="I73" s="139"/>
      <c r="J73" s="139"/>
      <c r="K73" s="20"/>
      <c r="L73" s="20"/>
      <c r="M73" s="20"/>
      <c r="N73" s="20"/>
      <c r="O73" s="20"/>
      <c r="P73" s="20"/>
    </row>
    <row r="74" spans="1:16" x14ac:dyDescent="0.25">
      <c r="A74" s="140" t="s">
        <v>91</v>
      </c>
      <c r="B74" s="140"/>
      <c r="C74" s="140"/>
      <c r="D74" s="140"/>
      <c r="E74" s="140"/>
      <c r="F74" s="139"/>
      <c r="G74" s="139"/>
      <c r="H74" s="139"/>
      <c r="I74" s="139"/>
      <c r="J74" s="139"/>
      <c r="K74" s="20"/>
      <c r="L74" s="20"/>
      <c r="M74" s="20"/>
      <c r="N74" s="20"/>
      <c r="O74" s="20"/>
      <c r="P74" s="20"/>
    </row>
    <row r="75" spans="1:16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6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6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6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6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6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6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6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6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6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</sheetData>
  <mergeCells count="4">
    <mergeCell ref="A5:J5"/>
    <mergeCell ref="A6:J6"/>
    <mergeCell ref="F73:J74"/>
    <mergeCell ref="A74:E7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28B21-FB3C-4638-869E-F6C5C93E2FDE}">
  <dimension ref="A4:J149"/>
  <sheetViews>
    <sheetView zoomScale="75" zoomScaleNormal="75" workbookViewId="0">
      <selection activeCell="L14" sqref="L14"/>
    </sheetView>
  </sheetViews>
  <sheetFormatPr baseColWidth="10" defaultRowHeight="15" x14ac:dyDescent="0.25"/>
  <cols>
    <col min="1" max="1" width="17.85546875" style="20" customWidth="1"/>
    <col min="2" max="2" width="15" style="20" customWidth="1"/>
    <col min="3" max="3" width="15.5703125" style="20" customWidth="1"/>
    <col min="4" max="4" width="16.42578125" style="20" customWidth="1"/>
    <col min="5" max="5" width="16.5703125" style="20" customWidth="1"/>
    <col min="6" max="6" width="13.42578125" style="20" customWidth="1"/>
    <col min="7" max="7" width="13.5703125" style="20" customWidth="1"/>
    <col min="8" max="8" width="14" style="20" customWidth="1"/>
    <col min="9" max="9" width="11.42578125" style="20"/>
    <col min="10" max="10" width="16" style="20" customWidth="1"/>
    <col min="11" max="256" width="11.42578125" style="20"/>
    <col min="257" max="257" width="17.85546875" style="20" customWidth="1"/>
    <col min="258" max="258" width="14.28515625" style="20" customWidth="1"/>
    <col min="259" max="259" width="14.85546875" style="20" customWidth="1"/>
    <col min="260" max="260" width="15.42578125" style="20" customWidth="1"/>
    <col min="261" max="261" width="15.5703125" style="20" customWidth="1"/>
    <col min="262" max="262" width="13.42578125" style="20" customWidth="1"/>
    <col min="263" max="263" width="13.5703125" style="20" customWidth="1"/>
    <col min="264" max="264" width="13.42578125" style="20" customWidth="1"/>
    <col min="265" max="265" width="11.42578125" style="20"/>
    <col min="266" max="266" width="16" style="20" customWidth="1"/>
    <col min="267" max="512" width="11.42578125" style="20"/>
    <col min="513" max="513" width="17.85546875" style="20" customWidth="1"/>
    <col min="514" max="514" width="14.28515625" style="20" customWidth="1"/>
    <col min="515" max="515" width="14.85546875" style="20" customWidth="1"/>
    <col min="516" max="516" width="15.42578125" style="20" customWidth="1"/>
    <col min="517" max="517" width="15.5703125" style="20" customWidth="1"/>
    <col min="518" max="518" width="13.42578125" style="20" customWidth="1"/>
    <col min="519" max="519" width="13.5703125" style="20" customWidth="1"/>
    <col min="520" max="520" width="13.42578125" style="20" customWidth="1"/>
    <col min="521" max="521" width="11.42578125" style="20"/>
    <col min="522" max="522" width="16" style="20" customWidth="1"/>
    <col min="523" max="768" width="11.42578125" style="20"/>
    <col min="769" max="769" width="17.85546875" style="20" customWidth="1"/>
    <col min="770" max="770" width="14.28515625" style="20" customWidth="1"/>
    <col min="771" max="771" width="14.85546875" style="20" customWidth="1"/>
    <col min="772" max="772" width="15.42578125" style="20" customWidth="1"/>
    <col min="773" max="773" width="15.5703125" style="20" customWidth="1"/>
    <col min="774" max="774" width="13.42578125" style="20" customWidth="1"/>
    <col min="775" max="775" width="13.5703125" style="20" customWidth="1"/>
    <col min="776" max="776" width="13.42578125" style="20" customWidth="1"/>
    <col min="777" max="777" width="11.42578125" style="20"/>
    <col min="778" max="778" width="16" style="20" customWidth="1"/>
    <col min="779" max="1024" width="11.42578125" style="20"/>
    <col min="1025" max="1025" width="17.85546875" style="20" customWidth="1"/>
    <col min="1026" max="1026" width="14.28515625" style="20" customWidth="1"/>
    <col min="1027" max="1027" width="14.85546875" style="20" customWidth="1"/>
    <col min="1028" max="1028" width="15.42578125" style="20" customWidth="1"/>
    <col min="1029" max="1029" width="15.5703125" style="20" customWidth="1"/>
    <col min="1030" max="1030" width="13.42578125" style="20" customWidth="1"/>
    <col min="1031" max="1031" width="13.5703125" style="20" customWidth="1"/>
    <col min="1032" max="1032" width="13.42578125" style="20" customWidth="1"/>
    <col min="1033" max="1033" width="11.42578125" style="20"/>
    <col min="1034" max="1034" width="16" style="20" customWidth="1"/>
    <col min="1035" max="1280" width="11.42578125" style="20"/>
    <col min="1281" max="1281" width="17.85546875" style="20" customWidth="1"/>
    <col min="1282" max="1282" width="14.28515625" style="20" customWidth="1"/>
    <col min="1283" max="1283" width="14.85546875" style="20" customWidth="1"/>
    <col min="1284" max="1284" width="15.42578125" style="20" customWidth="1"/>
    <col min="1285" max="1285" width="15.5703125" style="20" customWidth="1"/>
    <col min="1286" max="1286" width="13.42578125" style="20" customWidth="1"/>
    <col min="1287" max="1287" width="13.5703125" style="20" customWidth="1"/>
    <col min="1288" max="1288" width="13.42578125" style="20" customWidth="1"/>
    <col min="1289" max="1289" width="11.42578125" style="20"/>
    <col min="1290" max="1290" width="16" style="20" customWidth="1"/>
    <col min="1291" max="1536" width="11.42578125" style="20"/>
    <col min="1537" max="1537" width="17.85546875" style="20" customWidth="1"/>
    <col min="1538" max="1538" width="14.28515625" style="20" customWidth="1"/>
    <col min="1539" max="1539" width="14.85546875" style="20" customWidth="1"/>
    <col min="1540" max="1540" width="15.42578125" style="20" customWidth="1"/>
    <col min="1541" max="1541" width="15.5703125" style="20" customWidth="1"/>
    <col min="1542" max="1542" width="13.42578125" style="20" customWidth="1"/>
    <col min="1543" max="1543" width="13.5703125" style="20" customWidth="1"/>
    <col min="1544" max="1544" width="13.42578125" style="20" customWidth="1"/>
    <col min="1545" max="1545" width="11.42578125" style="20"/>
    <col min="1546" max="1546" width="16" style="20" customWidth="1"/>
    <col min="1547" max="1792" width="11.42578125" style="20"/>
    <col min="1793" max="1793" width="17.85546875" style="20" customWidth="1"/>
    <col min="1794" max="1794" width="14.28515625" style="20" customWidth="1"/>
    <col min="1795" max="1795" width="14.85546875" style="20" customWidth="1"/>
    <col min="1796" max="1796" width="15.42578125" style="20" customWidth="1"/>
    <col min="1797" max="1797" width="15.5703125" style="20" customWidth="1"/>
    <col min="1798" max="1798" width="13.42578125" style="20" customWidth="1"/>
    <col min="1799" max="1799" width="13.5703125" style="20" customWidth="1"/>
    <col min="1800" max="1800" width="13.42578125" style="20" customWidth="1"/>
    <col min="1801" max="1801" width="11.42578125" style="20"/>
    <col min="1802" max="1802" width="16" style="20" customWidth="1"/>
    <col min="1803" max="2048" width="11.42578125" style="20"/>
    <col min="2049" max="2049" width="17.85546875" style="20" customWidth="1"/>
    <col min="2050" max="2050" width="14.28515625" style="20" customWidth="1"/>
    <col min="2051" max="2051" width="14.85546875" style="20" customWidth="1"/>
    <col min="2052" max="2052" width="15.42578125" style="20" customWidth="1"/>
    <col min="2053" max="2053" width="15.5703125" style="20" customWidth="1"/>
    <col min="2054" max="2054" width="13.42578125" style="20" customWidth="1"/>
    <col min="2055" max="2055" width="13.5703125" style="20" customWidth="1"/>
    <col min="2056" max="2056" width="13.42578125" style="20" customWidth="1"/>
    <col min="2057" max="2057" width="11.42578125" style="20"/>
    <col min="2058" max="2058" width="16" style="20" customWidth="1"/>
    <col min="2059" max="2304" width="11.42578125" style="20"/>
    <col min="2305" max="2305" width="17.85546875" style="20" customWidth="1"/>
    <col min="2306" max="2306" width="14.28515625" style="20" customWidth="1"/>
    <col min="2307" max="2307" width="14.85546875" style="20" customWidth="1"/>
    <col min="2308" max="2308" width="15.42578125" style="20" customWidth="1"/>
    <col min="2309" max="2309" width="15.5703125" style="20" customWidth="1"/>
    <col min="2310" max="2310" width="13.42578125" style="20" customWidth="1"/>
    <col min="2311" max="2311" width="13.5703125" style="20" customWidth="1"/>
    <col min="2312" max="2312" width="13.42578125" style="20" customWidth="1"/>
    <col min="2313" max="2313" width="11.42578125" style="20"/>
    <col min="2314" max="2314" width="16" style="20" customWidth="1"/>
    <col min="2315" max="2560" width="11.42578125" style="20"/>
    <col min="2561" max="2561" width="17.85546875" style="20" customWidth="1"/>
    <col min="2562" max="2562" width="14.28515625" style="20" customWidth="1"/>
    <col min="2563" max="2563" width="14.85546875" style="20" customWidth="1"/>
    <col min="2564" max="2564" width="15.42578125" style="20" customWidth="1"/>
    <col min="2565" max="2565" width="15.5703125" style="20" customWidth="1"/>
    <col min="2566" max="2566" width="13.42578125" style="20" customWidth="1"/>
    <col min="2567" max="2567" width="13.5703125" style="20" customWidth="1"/>
    <col min="2568" max="2568" width="13.42578125" style="20" customWidth="1"/>
    <col min="2569" max="2569" width="11.42578125" style="20"/>
    <col min="2570" max="2570" width="16" style="20" customWidth="1"/>
    <col min="2571" max="2816" width="11.42578125" style="20"/>
    <col min="2817" max="2817" width="17.85546875" style="20" customWidth="1"/>
    <col min="2818" max="2818" width="14.28515625" style="20" customWidth="1"/>
    <col min="2819" max="2819" width="14.85546875" style="20" customWidth="1"/>
    <col min="2820" max="2820" width="15.42578125" style="20" customWidth="1"/>
    <col min="2821" max="2821" width="15.5703125" style="20" customWidth="1"/>
    <col min="2822" max="2822" width="13.42578125" style="20" customWidth="1"/>
    <col min="2823" max="2823" width="13.5703125" style="20" customWidth="1"/>
    <col min="2824" max="2824" width="13.42578125" style="20" customWidth="1"/>
    <col min="2825" max="2825" width="11.42578125" style="20"/>
    <col min="2826" max="2826" width="16" style="20" customWidth="1"/>
    <col min="2827" max="3072" width="11.42578125" style="20"/>
    <col min="3073" max="3073" width="17.85546875" style="20" customWidth="1"/>
    <col min="3074" max="3074" width="14.28515625" style="20" customWidth="1"/>
    <col min="3075" max="3075" width="14.85546875" style="20" customWidth="1"/>
    <col min="3076" max="3076" width="15.42578125" style="20" customWidth="1"/>
    <col min="3077" max="3077" width="15.5703125" style="20" customWidth="1"/>
    <col min="3078" max="3078" width="13.42578125" style="20" customWidth="1"/>
    <col min="3079" max="3079" width="13.5703125" style="20" customWidth="1"/>
    <col min="3080" max="3080" width="13.42578125" style="20" customWidth="1"/>
    <col min="3081" max="3081" width="11.42578125" style="20"/>
    <col min="3082" max="3082" width="16" style="20" customWidth="1"/>
    <col min="3083" max="3328" width="11.42578125" style="20"/>
    <col min="3329" max="3329" width="17.85546875" style="20" customWidth="1"/>
    <col min="3330" max="3330" width="14.28515625" style="20" customWidth="1"/>
    <col min="3331" max="3331" width="14.85546875" style="20" customWidth="1"/>
    <col min="3332" max="3332" width="15.42578125" style="20" customWidth="1"/>
    <col min="3333" max="3333" width="15.5703125" style="20" customWidth="1"/>
    <col min="3334" max="3334" width="13.42578125" style="20" customWidth="1"/>
    <col min="3335" max="3335" width="13.5703125" style="20" customWidth="1"/>
    <col min="3336" max="3336" width="13.42578125" style="20" customWidth="1"/>
    <col min="3337" max="3337" width="11.42578125" style="20"/>
    <col min="3338" max="3338" width="16" style="20" customWidth="1"/>
    <col min="3339" max="3584" width="11.42578125" style="20"/>
    <col min="3585" max="3585" width="17.85546875" style="20" customWidth="1"/>
    <col min="3586" max="3586" width="14.28515625" style="20" customWidth="1"/>
    <col min="3587" max="3587" width="14.85546875" style="20" customWidth="1"/>
    <col min="3588" max="3588" width="15.42578125" style="20" customWidth="1"/>
    <col min="3589" max="3589" width="15.5703125" style="20" customWidth="1"/>
    <col min="3590" max="3590" width="13.42578125" style="20" customWidth="1"/>
    <col min="3591" max="3591" width="13.5703125" style="20" customWidth="1"/>
    <col min="3592" max="3592" width="13.42578125" style="20" customWidth="1"/>
    <col min="3593" max="3593" width="11.42578125" style="20"/>
    <col min="3594" max="3594" width="16" style="20" customWidth="1"/>
    <col min="3595" max="3840" width="11.42578125" style="20"/>
    <col min="3841" max="3841" width="17.85546875" style="20" customWidth="1"/>
    <col min="3842" max="3842" width="14.28515625" style="20" customWidth="1"/>
    <col min="3843" max="3843" width="14.85546875" style="20" customWidth="1"/>
    <col min="3844" max="3844" width="15.42578125" style="20" customWidth="1"/>
    <col min="3845" max="3845" width="15.5703125" style="20" customWidth="1"/>
    <col min="3846" max="3846" width="13.42578125" style="20" customWidth="1"/>
    <col min="3847" max="3847" width="13.5703125" style="20" customWidth="1"/>
    <col min="3848" max="3848" width="13.42578125" style="20" customWidth="1"/>
    <col min="3849" max="3849" width="11.42578125" style="20"/>
    <col min="3850" max="3850" width="16" style="20" customWidth="1"/>
    <col min="3851" max="4096" width="11.42578125" style="20"/>
    <col min="4097" max="4097" width="17.85546875" style="20" customWidth="1"/>
    <col min="4098" max="4098" width="14.28515625" style="20" customWidth="1"/>
    <col min="4099" max="4099" width="14.85546875" style="20" customWidth="1"/>
    <col min="4100" max="4100" width="15.42578125" style="20" customWidth="1"/>
    <col min="4101" max="4101" width="15.5703125" style="20" customWidth="1"/>
    <col min="4102" max="4102" width="13.42578125" style="20" customWidth="1"/>
    <col min="4103" max="4103" width="13.5703125" style="20" customWidth="1"/>
    <col min="4104" max="4104" width="13.42578125" style="20" customWidth="1"/>
    <col min="4105" max="4105" width="11.42578125" style="20"/>
    <col min="4106" max="4106" width="16" style="20" customWidth="1"/>
    <col min="4107" max="4352" width="11.42578125" style="20"/>
    <col min="4353" max="4353" width="17.85546875" style="20" customWidth="1"/>
    <col min="4354" max="4354" width="14.28515625" style="20" customWidth="1"/>
    <col min="4355" max="4355" width="14.85546875" style="20" customWidth="1"/>
    <col min="4356" max="4356" width="15.42578125" style="20" customWidth="1"/>
    <col min="4357" max="4357" width="15.5703125" style="20" customWidth="1"/>
    <col min="4358" max="4358" width="13.42578125" style="20" customWidth="1"/>
    <col min="4359" max="4359" width="13.5703125" style="20" customWidth="1"/>
    <col min="4360" max="4360" width="13.42578125" style="20" customWidth="1"/>
    <col min="4361" max="4361" width="11.42578125" style="20"/>
    <col min="4362" max="4362" width="16" style="20" customWidth="1"/>
    <col min="4363" max="4608" width="11.42578125" style="20"/>
    <col min="4609" max="4609" width="17.85546875" style="20" customWidth="1"/>
    <col min="4610" max="4610" width="14.28515625" style="20" customWidth="1"/>
    <col min="4611" max="4611" width="14.85546875" style="20" customWidth="1"/>
    <col min="4612" max="4612" width="15.42578125" style="20" customWidth="1"/>
    <col min="4613" max="4613" width="15.5703125" style="20" customWidth="1"/>
    <col min="4614" max="4614" width="13.42578125" style="20" customWidth="1"/>
    <col min="4615" max="4615" width="13.5703125" style="20" customWidth="1"/>
    <col min="4616" max="4616" width="13.42578125" style="20" customWidth="1"/>
    <col min="4617" max="4617" width="11.42578125" style="20"/>
    <col min="4618" max="4618" width="16" style="20" customWidth="1"/>
    <col min="4619" max="4864" width="11.42578125" style="20"/>
    <col min="4865" max="4865" width="17.85546875" style="20" customWidth="1"/>
    <col min="4866" max="4866" width="14.28515625" style="20" customWidth="1"/>
    <col min="4867" max="4867" width="14.85546875" style="20" customWidth="1"/>
    <col min="4868" max="4868" width="15.42578125" style="20" customWidth="1"/>
    <col min="4869" max="4869" width="15.5703125" style="20" customWidth="1"/>
    <col min="4870" max="4870" width="13.42578125" style="20" customWidth="1"/>
    <col min="4871" max="4871" width="13.5703125" style="20" customWidth="1"/>
    <col min="4872" max="4872" width="13.42578125" style="20" customWidth="1"/>
    <col min="4873" max="4873" width="11.42578125" style="20"/>
    <col min="4874" max="4874" width="16" style="20" customWidth="1"/>
    <col min="4875" max="5120" width="11.42578125" style="20"/>
    <col min="5121" max="5121" width="17.85546875" style="20" customWidth="1"/>
    <col min="5122" max="5122" width="14.28515625" style="20" customWidth="1"/>
    <col min="5123" max="5123" width="14.85546875" style="20" customWidth="1"/>
    <col min="5124" max="5124" width="15.42578125" style="20" customWidth="1"/>
    <col min="5125" max="5125" width="15.5703125" style="20" customWidth="1"/>
    <col min="5126" max="5126" width="13.42578125" style="20" customWidth="1"/>
    <col min="5127" max="5127" width="13.5703125" style="20" customWidth="1"/>
    <col min="5128" max="5128" width="13.42578125" style="20" customWidth="1"/>
    <col min="5129" max="5129" width="11.42578125" style="20"/>
    <col min="5130" max="5130" width="16" style="20" customWidth="1"/>
    <col min="5131" max="5376" width="11.42578125" style="20"/>
    <col min="5377" max="5377" width="17.85546875" style="20" customWidth="1"/>
    <col min="5378" max="5378" width="14.28515625" style="20" customWidth="1"/>
    <col min="5379" max="5379" width="14.85546875" style="20" customWidth="1"/>
    <col min="5380" max="5380" width="15.42578125" style="20" customWidth="1"/>
    <col min="5381" max="5381" width="15.5703125" style="20" customWidth="1"/>
    <col min="5382" max="5382" width="13.42578125" style="20" customWidth="1"/>
    <col min="5383" max="5383" width="13.5703125" style="20" customWidth="1"/>
    <col min="5384" max="5384" width="13.42578125" style="20" customWidth="1"/>
    <col min="5385" max="5385" width="11.42578125" style="20"/>
    <col min="5386" max="5386" width="16" style="20" customWidth="1"/>
    <col min="5387" max="5632" width="11.42578125" style="20"/>
    <col min="5633" max="5633" width="17.85546875" style="20" customWidth="1"/>
    <col min="5634" max="5634" width="14.28515625" style="20" customWidth="1"/>
    <col min="5635" max="5635" width="14.85546875" style="20" customWidth="1"/>
    <col min="5636" max="5636" width="15.42578125" style="20" customWidth="1"/>
    <col min="5637" max="5637" width="15.5703125" style="20" customWidth="1"/>
    <col min="5638" max="5638" width="13.42578125" style="20" customWidth="1"/>
    <col min="5639" max="5639" width="13.5703125" style="20" customWidth="1"/>
    <col min="5640" max="5640" width="13.42578125" style="20" customWidth="1"/>
    <col min="5641" max="5641" width="11.42578125" style="20"/>
    <col min="5642" max="5642" width="16" style="20" customWidth="1"/>
    <col min="5643" max="5888" width="11.42578125" style="20"/>
    <col min="5889" max="5889" width="17.85546875" style="20" customWidth="1"/>
    <col min="5890" max="5890" width="14.28515625" style="20" customWidth="1"/>
    <col min="5891" max="5891" width="14.85546875" style="20" customWidth="1"/>
    <col min="5892" max="5892" width="15.42578125" style="20" customWidth="1"/>
    <col min="5893" max="5893" width="15.5703125" style="20" customWidth="1"/>
    <col min="5894" max="5894" width="13.42578125" style="20" customWidth="1"/>
    <col min="5895" max="5895" width="13.5703125" style="20" customWidth="1"/>
    <col min="5896" max="5896" width="13.42578125" style="20" customWidth="1"/>
    <col min="5897" max="5897" width="11.42578125" style="20"/>
    <col min="5898" max="5898" width="16" style="20" customWidth="1"/>
    <col min="5899" max="6144" width="11.42578125" style="20"/>
    <col min="6145" max="6145" width="17.85546875" style="20" customWidth="1"/>
    <col min="6146" max="6146" width="14.28515625" style="20" customWidth="1"/>
    <col min="6147" max="6147" width="14.85546875" style="20" customWidth="1"/>
    <col min="6148" max="6148" width="15.42578125" style="20" customWidth="1"/>
    <col min="6149" max="6149" width="15.5703125" style="20" customWidth="1"/>
    <col min="6150" max="6150" width="13.42578125" style="20" customWidth="1"/>
    <col min="6151" max="6151" width="13.5703125" style="20" customWidth="1"/>
    <col min="6152" max="6152" width="13.42578125" style="20" customWidth="1"/>
    <col min="6153" max="6153" width="11.42578125" style="20"/>
    <col min="6154" max="6154" width="16" style="20" customWidth="1"/>
    <col min="6155" max="6400" width="11.42578125" style="20"/>
    <col min="6401" max="6401" width="17.85546875" style="20" customWidth="1"/>
    <col min="6402" max="6402" width="14.28515625" style="20" customWidth="1"/>
    <col min="6403" max="6403" width="14.85546875" style="20" customWidth="1"/>
    <col min="6404" max="6404" width="15.42578125" style="20" customWidth="1"/>
    <col min="6405" max="6405" width="15.5703125" style="20" customWidth="1"/>
    <col min="6406" max="6406" width="13.42578125" style="20" customWidth="1"/>
    <col min="6407" max="6407" width="13.5703125" style="20" customWidth="1"/>
    <col min="6408" max="6408" width="13.42578125" style="20" customWidth="1"/>
    <col min="6409" max="6409" width="11.42578125" style="20"/>
    <col min="6410" max="6410" width="16" style="20" customWidth="1"/>
    <col min="6411" max="6656" width="11.42578125" style="20"/>
    <col min="6657" max="6657" width="17.85546875" style="20" customWidth="1"/>
    <col min="6658" max="6658" width="14.28515625" style="20" customWidth="1"/>
    <col min="6659" max="6659" width="14.85546875" style="20" customWidth="1"/>
    <col min="6660" max="6660" width="15.42578125" style="20" customWidth="1"/>
    <col min="6661" max="6661" width="15.5703125" style="20" customWidth="1"/>
    <col min="6662" max="6662" width="13.42578125" style="20" customWidth="1"/>
    <col min="6663" max="6663" width="13.5703125" style="20" customWidth="1"/>
    <col min="6664" max="6664" width="13.42578125" style="20" customWidth="1"/>
    <col min="6665" max="6665" width="11.42578125" style="20"/>
    <col min="6666" max="6666" width="16" style="20" customWidth="1"/>
    <col min="6667" max="6912" width="11.42578125" style="20"/>
    <col min="6913" max="6913" width="17.85546875" style="20" customWidth="1"/>
    <col min="6914" max="6914" width="14.28515625" style="20" customWidth="1"/>
    <col min="6915" max="6915" width="14.85546875" style="20" customWidth="1"/>
    <col min="6916" max="6916" width="15.42578125" style="20" customWidth="1"/>
    <col min="6917" max="6917" width="15.5703125" style="20" customWidth="1"/>
    <col min="6918" max="6918" width="13.42578125" style="20" customWidth="1"/>
    <col min="6919" max="6919" width="13.5703125" style="20" customWidth="1"/>
    <col min="6920" max="6920" width="13.42578125" style="20" customWidth="1"/>
    <col min="6921" max="6921" width="11.42578125" style="20"/>
    <col min="6922" max="6922" width="16" style="20" customWidth="1"/>
    <col min="6923" max="7168" width="11.42578125" style="20"/>
    <col min="7169" max="7169" width="17.85546875" style="20" customWidth="1"/>
    <col min="7170" max="7170" width="14.28515625" style="20" customWidth="1"/>
    <col min="7171" max="7171" width="14.85546875" style="20" customWidth="1"/>
    <col min="7172" max="7172" width="15.42578125" style="20" customWidth="1"/>
    <col min="7173" max="7173" width="15.5703125" style="20" customWidth="1"/>
    <col min="7174" max="7174" width="13.42578125" style="20" customWidth="1"/>
    <col min="7175" max="7175" width="13.5703125" style="20" customWidth="1"/>
    <col min="7176" max="7176" width="13.42578125" style="20" customWidth="1"/>
    <col min="7177" max="7177" width="11.42578125" style="20"/>
    <col min="7178" max="7178" width="16" style="20" customWidth="1"/>
    <col min="7179" max="7424" width="11.42578125" style="20"/>
    <col min="7425" max="7425" width="17.85546875" style="20" customWidth="1"/>
    <col min="7426" max="7426" width="14.28515625" style="20" customWidth="1"/>
    <col min="7427" max="7427" width="14.85546875" style="20" customWidth="1"/>
    <col min="7428" max="7428" width="15.42578125" style="20" customWidth="1"/>
    <col min="7429" max="7429" width="15.5703125" style="20" customWidth="1"/>
    <col min="7430" max="7430" width="13.42578125" style="20" customWidth="1"/>
    <col min="7431" max="7431" width="13.5703125" style="20" customWidth="1"/>
    <col min="7432" max="7432" width="13.42578125" style="20" customWidth="1"/>
    <col min="7433" max="7433" width="11.42578125" style="20"/>
    <col min="7434" max="7434" width="16" style="20" customWidth="1"/>
    <col min="7435" max="7680" width="11.42578125" style="20"/>
    <col min="7681" max="7681" width="17.85546875" style="20" customWidth="1"/>
    <col min="7682" max="7682" width="14.28515625" style="20" customWidth="1"/>
    <col min="7683" max="7683" width="14.85546875" style="20" customWidth="1"/>
    <col min="7684" max="7684" width="15.42578125" style="20" customWidth="1"/>
    <col min="7685" max="7685" width="15.5703125" style="20" customWidth="1"/>
    <col min="7686" max="7686" width="13.42578125" style="20" customWidth="1"/>
    <col min="7687" max="7687" width="13.5703125" style="20" customWidth="1"/>
    <col min="7688" max="7688" width="13.42578125" style="20" customWidth="1"/>
    <col min="7689" max="7689" width="11.42578125" style="20"/>
    <col min="7690" max="7690" width="16" style="20" customWidth="1"/>
    <col min="7691" max="7936" width="11.42578125" style="20"/>
    <col min="7937" max="7937" width="17.85546875" style="20" customWidth="1"/>
    <col min="7938" max="7938" width="14.28515625" style="20" customWidth="1"/>
    <col min="7939" max="7939" width="14.85546875" style="20" customWidth="1"/>
    <col min="7940" max="7940" width="15.42578125" style="20" customWidth="1"/>
    <col min="7941" max="7941" width="15.5703125" style="20" customWidth="1"/>
    <col min="7942" max="7942" width="13.42578125" style="20" customWidth="1"/>
    <col min="7943" max="7943" width="13.5703125" style="20" customWidth="1"/>
    <col min="7944" max="7944" width="13.42578125" style="20" customWidth="1"/>
    <col min="7945" max="7945" width="11.42578125" style="20"/>
    <col min="7946" max="7946" width="16" style="20" customWidth="1"/>
    <col min="7947" max="8192" width="11.42578125" style="20"/>
    <col min="8193" max="8193" width="17.85546875" style="20" customWidth="1"/>
    <col min="8194" max="8194" width="14.28515625" style="20" customWidth="1"/>
    <col min="8195" max="8195" width="14.85546875" style="20" customWidth="1"/>
    <col min="8196" max="8196" width="15.42578125" style="20" customWidth="1"/>
    <col min="8197" max="8197" width="15.5703125" style="20" customWidth="1"/>
    <col min="8198" max="8198" width="13.42578125" style="20" customWidth="1"/>
    <col min="8199" max="8199" width="13.5703125" style="20" customWidth="1"/>
    <col min="8200" max="8200" width="13.42578125" style="20" customWidth="1"/>
    <col min="8201" max="8201" width="11.42578125" style="20"/>
    <col min="8202" max="8202" width="16" style="20" customWidth="1"/>
    <col min="8203" max="8448" width="11.42578125" style="20"/>
    <col min="8449" max="8449" width="17.85546875" style="20" customWidth="1"/>
    <col min="8450" max="8450" width="14.28515625" style="20" customWidth="1"/>
    <col min="8451" max="8451" width="14.85546875" style="20" customWidth="1"/>
    <col min="8452" max="8452" width="15.42578125" style="20" customWidth="1"/>
    <col min="8453" max="8453" width="15.5703125" style="20" customWidth="1"/>
    <col min="8454" max="8454" width="13.42578125" style="20" customWidth="1"/>
    <col min="8455" max="8455" width="13.5703125" style="20" customWidth="1"/>
    <col min="8456" max="8456" width="13.42578125" style="20" customWidth="1"/>
    <col min="8457" max="8457" width="11.42578125" style="20"/>
    <col min="8458" max="8458" width="16" style="20" customWidth="1"/>
    <col min="8459" max="8704" width="11.42578125" style="20"/>
    <col min="8705" max="8705" width="17.85546875" style="20" customWidth="1"/>
    <col min="8706" max="8706" width="14.28515625" style="20" customWidth="1"/>
    <col min="8707" max="8707" width="14.85546875" style="20" customWidth="1"/>
    <col min="8708" max="8708" width="15.42578125" style="20" customWidth="1"/>
    <col min="8709" max="8709" width="15.5703125" style="20" customWidth="1"/>
    <col min="8710" max="8710" width="13.42578125" style="20" customWidth="1"/>
    <col min="8711" max="8711" width="13.5703125" style="20" customWidth="1"/>
    <col min="8712" max="8712" width="13.42578125" style="20" customWidth="1"/>
    <col min="8713" max="8713" width="11.42578125" style="20"/>
    <col min="8714" max="8714" width="16" style="20" customWidth="1"/>
    <col min="8715" max="8960" width="11.42578125" style="20"/>
    <col min="8961" max="8961" width="17.85546875" style="20" customWidth="1"/>
    <col min="8962" max="8962" width="14.28515625" style="20" customWidth="1"/>
    <col min="8963" max="8963" width="14.85546875" style="20" customWidth="1"/>
    <col min="8964" max="8964" width="15.42578125" style="20" customWidth="1"/>
    <col min="8965" max="8965" width="15.5703125" style="20" customWidth="1"/>
    <col min="8966" max="8966" width="13.42578125" style="20" customWidth="1"/>
    <col min="8967" max="8967" width="13.5703125" style="20" customWidth="1"/>
    <col min="8968" max="8968" width="13.42578125" style="20" customWidth="1"/>
    <col min="8969" max="8969" width="11.42578125" style="20"/>
    <col min="8970" max="8970" width="16" style="20" customWidth="1"/>
    <col min="8971" max="9216" width="11.42578125" style="20"/>
    <col min="9217" max="9217" width="17.85546875" style="20" customWidth="1"/>
    <col min="9218" max="9218" width="14.28515625" style="20" customWidth="1"/>
    <col min="9219" max="9219" width="14.85546875" style="20" customWidth="1"/>
    <col min="9220" max="9220" width="15.42578125" style="20" customWidth="1"/>
    <col min="9221" max="9221" width="15.5703125" style="20" customWidth="1"/>
    <col min="9222" max="9222" width="13.42578125" style="20" customWidth="1"/>
    <col min="9223" max="9223" width="13.5703125" style="20" customWidth="1"/>
    <col min="9224" max="9224" width="13.42578125" style="20" customWidth="1"/>
    <col min="9225" max="9225" width="11.42578125" style="20"/>
    <col min="9226" max="9226" width="16" style="20" customWidth="1"/>
    <col min="9227" max="9472" width="11.42578125" style="20"/>
    <col min="9473" max="9473" width="17.85546875" style="20" customWidth="1"/>
    <col min="9474" max="9474" width="14.28515625" style="20" customWidth="1"/>
    <col min="9475" max="9475" width="14.85546875" style="20" customWidth="1"/>
    <col min="9476" max="9476" width="15.42578125" style="20" customWidth="1"/>
    <col min="9477" max="9477" width="15.5703125" style="20" customWidth="1"/>
    <col min="9478" max="9478" width="13.42578125" style="20" customWidth="1"/>
    <col min="9479" max="9479" width="13.5703125" style="20" customWidth="1"/>
    <col min="9480" max="9480" width="13.42578125" style="20" customWidth="1"/>
    <col min="9481" max="9481" width="11.42578125" style="20"/>
    <col min="9482" max="9482" width="16" style="20" customWidth="1"/>
    <col min="9483" max="9728" width="11.42578125" style="20"/>
    <col min="9729" max="9729" width="17.85546875" style="20" customWidth="1"/>
    <col min="9730" max="9730" width="14.28515625" style="20" customWidth="1"/>
    <col min="9731" max="9731" width="14.85546875" style="20" customWidth="1"/>
    <col min="9732" max="9732" width="15.42578125" style="20" customWidth="1"/>
    <col min="9733" max="9733" width="15.5703125" style="20" customWidth="1"/>
    <col min="9734" max="9734" width="13.42578125" style="20" customWidth="1"/>
    <col min="9735" max="9735" width="13.5703125" style="20" customWidth="1"/>
    <col min="9736" max="9736" width="13.42578125" style="20" customWidth="1"/>
    <col min="9737" max="9737" width="11.42578125" style="20"/>
    <col min="9738" max="9738" width="16" style="20" customWidth="1"/>
    <col min="9739" max="9984" width="11.42578125" style="20"/>
    <col min="9985" max="9985" width="17.85546875" style="20" customWidth="1"/>
    <col min="9986" max="9986" width="14.28515625" style="20" customWidth="1"/>
    <col min="9987" max="9987" width="14.85546875" style="20" customWidth="1"/>
    <col min="9988" max="9988" width="15.42578125" style="20" customWidth="1"/>
    <col min="9989" max="9989" width="15.5703125" style="20" customWidth="1"/>
    <col min="9990" max="9990" width="13.42578125" style="20" customWidth="1"/>
    <col min="9991" max="9991" width="13.5703125" style="20" customWidth="1"/>
    <col min="9992" max="9992" width="13.42578125" style="20" customWidth="1"/>
    <col min="9993" max="9993" width="11.42578125" style="20"/>
    <col min="9994" max="9994" width="16" style="20" customWidth="1"/>
    <col min="9995" max="10240" width="11.42578125" style="20"/>
    <col min="10241" max="10241" width="17.85546875" style="20" customWidth="1"/>
    <col min="10242" max="10242" width="14.28515625" style="20" customWidth="1"/>
    <col min="10243" max="10243" width="14.85546875" style="20" customWidth="1"/>
    <col min="10244" max="10244" width="15.42578125" style="20" customWidth="1"/>
    <col min="10245" max="10245" width="15.5703125" style="20" customWidth="1"/>
    <col min="10246" max="10246" width="13.42578125" style="20" customWidth="1"/>
    <col min="10247" max="10247" width="13.5703125" style="20" customWidth="1"/>
    <col min="10248" max="10248" width="13.42578125" style="20" customWidth="1"/>
    <col min="10249" max="10249" width="11.42578125" style="20"/>
    <col min="10250" max="10250" width="16" style="20" customWidth="1"/>
    <col min="10251" max="10496" width="11.42578125" style="20"/>
    <col min="10497" max="10497" width="17.85546875" style="20" customWidth="1"/>
    <col min="10498" max="10498" width="14.28515625" style="20" customWidth="1"/>
    <col min="10499" max="10499" width="14.85546875" style="20" customWidth="1"/>
    <col min="10500" max="10500" width="15.42578125" style="20" customWidth="1"/>
    <col min="10501" max="10501" width="15.5703125" style="20" customWidth="1"/>
    <col min="10502" max="10502" width="13.42578125" style="20" customWidth="1"/>
    <col min="10503" max="10503" width="13.5703125" style="20" customWidth="1"/>
    <col min="10504" max="10504" width="13.42578125" style="20" customWidth="1"/>
    <col min="10505" max="10505" width="11.42578125" style="20"/>
    <col min="10506" max="10506" width="16" style="20" customWidth="1"/>
    <col min="10507" max="10752" width="11.42578125" style="20"/>
    <col min="10753" max="10753" width="17.85546875" style="20" customWidth="1"/>
    <col min="10754" max="10754" width="14.28515625" style="20" customWidth="1"/>
    <col min="10755" max="10755" width="14.85546875" style="20" customWidth="1"/>
    <col min="10756" max="10756" width="15.42578125" style="20" customWidth="1"/>
    <col min="10757" max="10757" width="15.5703125" style="20" customWidth="1"/>
    <col min="10758" max="10758" width="13.42578125" style="20" customWidth="1"/>
    <col min="10759" max="10759" width="13.5703125" style="20" customWidth="1"/>
    <col min="10760" max="10760" width="13.42578125" style="20" customWidth="1"/>
    <col min="10761" max="10761" width="11.42578125" style="20"/>
    <col min="10762" max="10762" width="16" style="20" customWidth="1"/>
    <col min="10763" max="11008" width="11.42578125" style="20"/>
    <col min="11009" max="11009" width="17.85546875" style="20" customWidth="1"/>
    <col min="11010" max="11010" width="14.28515625" style="20" customWidth="1"/>
    <col min="11011" max="11011" width="14.85546875" style="20" customWidth="1"/>
    <col min="11012" max="11012" width="15.42578125" style="20" customWidth="1"/>
    <col min="11013" max="11013" width="15.5703125" style="20" customWidth="1"/>
    <col min="11014" max="11014" width="13.42578125" style="20" customWidth="1"/>
    <col min="11015" max="11015" width="13.5703125" style="20" customWidth="1"/>
    <col min="11016" max="11016" width="13.42578125" style="20" customWidth="1"/>
    <col min="11017" max="11017" width="11.42578125" style="20"/>
    <col min="11018" max="11018" width="16" style="20" customWidth="1"/>
    <col min="11019" max="11264" width="11.42578125" style="20"/>
    <col min="11265" max="11265" width="17.85546875" style="20" customWidth="1"/>
    <col min="11266" max="11266" width="14.28515625" style="20" customWidth="1"/>
    <col min="11267" max="11267" width="14.85546875" style="20" customWidth="1"/>
    <col min="11268" max="11268" width="15.42578125" style="20" customWidth="1"/>
    <col min="11269" max="11269" width="15.5703125" style="20" customWidth="1"/>
    <col min="11270" max="11270" width="13.42578125" style="20" customWidth="1"/>
    <col min="11271" max="11271" width="13.5703125" style="20" customWidth="1"/>
    <col min="11272" max="11272" width="13.42578125" style="20" customWidth="1"/>
    <col min="11273" max="11273" width="11.42578125" style="20"/>
    <col min="11274" max="11274" width="16" style="20" customWidth="1"/>
    <col min="11275" max="11520" width="11.42578125" style="20"/>
    <col min="11521" max="11521" width="17.85546875" style="20" customWidth="1"/>
    <col min="11522" max="11522" width="14.28515625" style="20" customWidth="1"/>
    <col min="11523" max="11523" width="14.85546875" style="20" customWidth="1"/>
    <col min="11524" max="11524" width="15.42578125" style="20" customWidth="1"/>
    <col min="11525" max="11525" width="15.5703125" style="20" customWidth="1"/>
    <col min="11526" max="11526" width="13.42578125" style="20" customWidth="1"/>
    <col min="11527" max="11527" width="13.5703125" style="20" customWidth="1"/>
    <col min="11528" max="11528" width="13.42578125" style="20" customWidth="1"/>
    <col min="11529" max="11529" width="11.42578125" style="20"/>
    <col min="11530" max="11530" width="16" style="20" customWidth="1"/>
    <col min="11531" max="11776" width="11.42578125" style="20"/>
    <col min="11777" max="11777" width="17.85546875" style="20" customWidth="1"/>
    <col min="11778" max="11778" width="14.28515625" style="20" customWidth="1"/>
    <col min="11779" max="11779" width="14.85546875" style="20" customWidth="1"/>
    <col min="11780" max="11780" width="15.42578125" style="20" customWidth="1"/>
    <col min="11781" max="11781" width="15.5703125" style="20" customWidth="1"/>
    <col min="11782" max="11782" width="13.42578125" style="20" customWidth="1"/>
    <col min="11783" max="11783" width="13.5703125" style="20" customWidth="1"/>
    <col min="11784" max="11784" width="13.42578125" style="20" customWidth="1"/>
    <col min="11785" max="11785" width="11.42578125" style="20"/>
    <col min="11786" max="11786" width="16" style="20" customWidth="1"/>
    <col min="11787" max="12032" width="11.42578125" style="20"/>
    <col min="12033" max="12033" width="17.85546875" style="20" customWidth="1"/>
    <col min="12034" max="12034" width="14.28515625" style="20" customWidth="1"/>
    <col min="12035" max="12035" width="14.85546875" style="20" customWidth="1"/>
    <col min="12036" max="12036" width="15.42578125" style="20" customWidth="1"/>
    <col min="12037" max="12037" width="15.5703125" style="20" customWidth="1"/>
    <col min="12038" max="12038" width="13.42578125" style="20" customWidth="1"/>
    <col min="12039" max="12039" width="13.5703125" style="20" customWidth="1"/>
    <col min="12040" max="12040" width="13.42578125" style="20" customWidth="1"/>
    <col min="12041" max="12041" width="11.42578125" style="20"/>
    <col min="12042" max="12042" width="16" style="20" customWidth="1"/>
    <col min="12043" max="12288" width="11.42578125" style="20"/>
    <col min="12289" max="12289" width="17.85546875" style="20" customWidth="1"/>
    <col min="12290" max="12290" width="14.28515625" style="20" customWidth="1"/>
    <col min="12291" max="12291" width="14.85546875" style="20" customWidth="1"/>
    <col min="12292" max="12292" width="15.42578125" style="20" customWidth="1"/>
    <col min="12293" max="12293" width="15.5703125" style="20" customWidth="1"/>
    <col min="12294" max="12294" width="13.42578125" style="20" customWidth="1"/>
    <col min="12295" max="12295" width="13.5703125" style="20" customWidth="1"/>
    <col min="12296" max="12296" width="13.42578125" style="20" customWidth="1"/>
    <col min="12297" max="12297" width="11.42578125" style="20"/>
    <col min="12298" max="12298" width="16" style="20" customWidth="1"/>
    <col min="12299" max="12544" width="11.42578125" style="20"/>
    <col min="12545" max="12545" width="17.85546875" style="20" customWidth="1"/>
    <col min="12546" max="12546" width="14.28515625" style="20" customWidth="1"/>
    <col min="12547" max="12547" width="14.85546875" style="20" customWidth="1"/>
    <col min="12548" max="12548" width="15.42578125" style="20" customWidth="1"/>
    <col min="12549" max="12549" width="15.5703125" style="20" customWidth="1"/>
    <col min="12550" max="12550" width="13.42578125" style="20" customWidth="1"/>
    <col min="12551" max="12551" width="13.5703125" style="20" customWidth="1"/>
    <col min="12552" max="12552" width="13.42578125" style="20" customWidth="1"/>
    <col min="12553" max="12553" width="11.42578125" style="20"/>
    <col min="12554" max="12554" width="16" style="20" customWidth="1"/>
    <col min="12555" max="12800" width="11.42578125" style="20"/>
    <col min="12801" max="12801" width="17.85546875" style="20" customWidth="1"/>
    <col min="12802" max="12802" width="14.28515625" style="20" customWidth="1"/>
    <col min="12803" max="12803" width="14.85546875" style="20" customWidth="1"/>
    <col min="12804" max="12804" width="15.42578125" style="20" customWidth="1"/>
    <col min="12805" max="12805" width="15.5703125" style="20" customWidth="1"/>
    <col min="12806" max="12806" width="13.42578125" style="20" customWidth="1"/>
    <col min="12807" max="12807" width="13.5703125" style="20" customWidth="1"/>
    <col min="12808" max="12808" width="13.42578125" style="20" customWidth="1"/>
    <col min="12809" max="12809" width="11.42578125" style="20"/>
    <col min="12810" max="12810" width="16" style="20" customWidth="1"/>
    <col min="12811" max="13056" width="11.42578125" style="20"/>
    <col min="13057" max="13057" width="17.85546875" style="20" customWidth="1"/>
    <col min="13058" max="13058" width="14.28515625" style="20" customWidth="1"/>
    <col min="13059" max="13059" width="14.85546875" style="20" customWidth="1"/>
    <col min="13060" max="13060" width="15.42578125" style="20" customWidth="1"/>
    <col min="13061" max="13061" width="15.5703125" style="20" customWidth="1"/>
    <col min="13062" max="13062" width="13.42578125" style="20" customWidth="1"/>
    <col min="13063" max="13063" width="13.5703125" style="20" customWidth="1"/>
    <col min="13064" max="13064" width="13.42578125" style="20" customWidth="1"/>
    <col min="13065" max="13065" width="11.42578125" style="20"/>
    <col min="13066" max="13066" width="16" style="20" customWidth="1"/>
    <col min="13067" max="13312" width="11.42578125" style="20"/>
    <col min="13313" max="13313" width="17.85546875" style="20" customWidth="1"/>
    <col min="13314" max="13314" width="14.28515625" style="20" customWidth="1"/>
    <col min="13315" max="13315" width="14.85546875" style="20" customWidth="1"/>
    <col min="13316" max="13316" width="15.42578125" style="20" customWidth="1"/>
    <col min="13317" max="13317" width="15.5703125" style="20" customWidth="1"/>
    <col min="13318" max="13318" width="13.42578125" style="20" customWidth="1"/>
    <col min="13319" max="13319" width="13.5703125" style="20" customWidth="1"/>
    <col min="13320" max="13320" width="13.42578125" style="20" customWidth="1"/>
    <col min="13321" max="13321" width="11.42578125" style="20"/>
    <col min="13322" max="13322" width="16" style="20" customWidth="1"/>
    <col min="13323" max="13568" width="11.42578125" style="20"/>
    <col min="13569" max="13569" width="17.85546875" style="20" customWidth="1"/>
    <col min="13570" max="13570" width="14.28515625" style="20" customWidth="1"/>
    <col min="13571" max="13571" width="14.85546875" style="20" customWidth="1"/>
    <col min="13572" max="13572" width="15.42578125" style="20" customWidth="1"/>
    <col min="13573" max="13573" width="15.5703125" style="20" customWidth="1"/>
    <col min="13574" max="13574" width="13.42578125" style="20" customWidth="1"/>
    <col min="13575" max="13575" width="13.5703125" style="20" customWidth="1"/>
    <col min="13576" max="13576" width="13.42578125" style="20" customWidth="1"/>
    <col min="13577" max="13577" width="11.42578125" style="20"/>
    <col min="13578" max="13578" width="16" style="20" customWidth="1"/>
    <col min="13579" max="13824" width="11.42578125" style="20"/>
    <col min="13825" max="13825" width="17.85546875" style="20" customWidth="1"/>
    <col min="13826" max="13826" width="14.28515625" style="20" customWidth="1"/>
    <col min="13827" max="13827" width="14.85546875" style="20" customWidth="1"/>
    <col min="13828" max="13828" width="15.42578125" style="20" customWidth="1"/>
    <col min="13829" max="13829" width="15.5703125" style="20" customWidth="1"/>
    <col min="13830" max="13830" width="13.42578125" style="20" customWidth="1"/>
    <col min="13831" max="13831" width="13.5703125" style="20" customWidth="1"/>
    <col min="13832" max="13832" width="13.42578125" style="20" customWidth="1"/>
    <col min="13833" max="13833" width="11.42578125" style="20"/>
    <col min="13834" max="13834" width="16" style="20" customWidth="1"/>
    <col min="13835" max="14080" width="11.42578125" style="20"/>
    <col min="14081" max="14081" width="17.85546875" style="20" customWidth="1"/>
    <col min="14082" max="14082" width="14.28515625" style="20" customWidth="1"/>
    <col min="14083" max="14083" width="14.85546875" style="20" customWidth="1"/>
    <col min="14084" max="14084" width="15.42578125" style="20" customWidth="1"/>
    <col min="14085" max="14085" width="15.5703125" style="20" customWidth="1"/>
    <col min="14086" max="14086" width="13.42578125" style="20" customWidth="1"/>
    <col min="14087" max="14087" width="13.5703125" style="20" customWidth="1"/>
    <col min="14088" max="14088" width="13.42578125" style="20" customWidth="1"/>
    <col min="14089" max="14089" width="11.42578125" style="20"/>
    <col min="14090" max="14090" width="16" style="20" customWidth="1"/>
    <col min="14091" max="14336" width="11.42578125" style="20"/>
    <col min="14337" max="14337" width="17.85546875" style="20" customWidth="1"/>
    <col min="14338" max="14338" width="14.28515625" style="20" customWidth="1"/>
    <col min="14339" max="14339" width="14.85546875" style="20" customWidth="1"/>
    <col min="14340" max="14340" width="15.42578125" style="20" customWidth="1"/>
    <col min="14341" max="14341" width="15.5703125" style="20" customWidth="1"/>
    <col min="14342" max="14342" width="13.42578125" style="20" customWidth="1"/>
    <col min="14343" max="14343" width="13.5703125" style="20" customWidth="1"/>
    <col min="14344" max="14344" width="13.42578125" style="20" customWidth="1"/>
    <col min="14345" max="14345" width="11.42578125" style="20"/>
    <col min="14346" max="14346" width="16" style="20" customWidth="1"/>
    <col min="14347" max="14592" width="11.42578125" style="20"/>
    <col min="14593" max="14593" width="17.85546875" style="20" customWidth="1"/>
    <col min="14594" max="14594" width="14.28515625" style="20" customWidth="1"/>
    <col min="14595" max="14595" width="14.85546875" style="20" customWidth="1"/>
    <col min="14596" max="14596" width="15.42578125" style="20" customWidth="1"/>
    <col min="14597" max="14597" width="15.5703125" style="20" customWidth="1"/>
    <col min="14598" max="14598" width="13.42578125" style="20" customWidth="1"/>
    <col min="14599" max="14599" width="13.5703125" style="20" customWidth="1"/>
    <col min="14600" max="14600" width="13.42578125" style="20" customWidth="1"/>
    <col min="14601" max="14601" width="11.42578125" style="20"/>
    <col min="14602" max="14602" width="16" style="20" customWidth="1"/>
    <col min="14603" max="14848" width="11.42578125" style="20"/>
    <col min="14849" max="14849" width="17.85546875" style="20" customWidth="1"/>
    <col min="14850" max="14850" width="14.28515625" style="20" customWidth="1"/>
    <col min="14851" max="14851" width="14.85546875" style="20" customWidth="1"/>
    <col min="14852" max="14852" width="15.42578125" style="20" customWidth="1"/>
    <col min="14853" max="14853" width="15.5703125" style="20" customWidth="1"/>
    <col min="14854" max="14854" width="13.42578125" style="20" customWidth="1"/>
    <col min="14855" max="14855" width="13.5703125" style="20" customWidth="1"/>
    <col min="14856" max="14856" width="13.42578125" style="20" customWidth="1"/>
    <col min="14857" max="14857" width="11.42578125" style="20"/>
    <col min="14858" max="14858" width="16" style="20" customWidth="1"/>
    <col min="14859" max="15104" width="11.42578125" style="20"/>
    <col min="15105" max="15105" width="17.85546875" style="20" customWidth="1"/>
    <col min="15106" max="15106" width="14.28515625" style="20" customWidth="1"/>
    <col min="15107" max="15107" width="14.85546875" style="20" customWidth="1"/>
    <col min="15108" max="15108" width="15.42578125" style="20" customWidth="1"/>
    <col min="15109" max="15109" width="15.5703125" style="20" customWidth="1"/>
    <col min="15110" max="15110" width="13.42578125" style="20" customWidth="1"/>
    <col min="15111" max="15111" width="13.5703125" style="20" customWidth="1"/>
    <col min="15112" max="15112" width="13.42578125" style="20" customWidth="1"/>
    <col min="15113" max="15113" width="11.42578125" style="20"/>
    <col min="15114" max="15114" width="16" style="20" customWidth="1"/>
    <col min="15115" max="15360" width="11.42578125" style="20"/>
    <col min="15361" max="15361" width="17.85546875" style="20" customWidth="1"/>
    <col min="15362" max="15362" width="14.28515625" style="20" customWidth="1"/>
    <col min="15363" max="15363" width="14.85546875" style="20" customWidth="1"/>
    <col min="15364" max="15364" width="15.42578125" style="20" customWidth="1"/>
    <col min="15365" max="15365" width="15.5703125" style="20" customWidth="1"/>
    <col min="15366" max="15366" width="13.42578125" style="20" customWidth="1"/>
    <col min="15367" max="15367" width="13.5703125" style="20" customWidth="1"/>
    <col min="15368" max="15368" width="13.42578125" style="20" customWidth="1"/>
    <col min="15369" max="15369" width="11.42578125" style="20"/>
    <col min="15370" max="15370" width="16" style="20" customWidth="1"/>
    <col min="15371" max="15616" width="11.42578125" style="20"/>
    <col min="15617" max="15617" width="17.85546875" style="20" customWidth="1"/>
    <col min="15618" max="15618" width="14.28515625" style="20" customWidth="1"/>
    <col min="15619" max="15619" width="14.85546875" style="20" customWidth="1"/>
    <col min="15620" max="15620" width="15.42578125" style="20" customWidth="1"/>
    <col min="15621" max="15621" width="15.5703125" style="20" customWidth="1"/>
    <col min="15622" max="15622" width="13.42578125" style="20" customWidth="1"/>
    <col min="15623" max="15623" width="13.5703125" style="20" customWidth="1"/>
    <col min="15624" max="15624" width="13.42578125" style="20" customWidth="1"/>
    <col min="15625" max="15625" width="11.42578125" style="20"/>
    <col min="15626" max="15626" width="16" style="20" customWidth="1"/>
    <col min="15627" max="15872" width="11.42578125" style="20"/>
    <col min="15873" max="15873" width="17.85546875" style="20" customWidth="1"/>
    <col min="15874" max="15874" width="14.28515625" style="20" customWidth="1"/>
    <col min="15875" max="15875" width="14.85546875" style="20" customWidth="1"/>
    <col min="15876" max="15876" width="15.42578125" style="20" customWidth="1"/>
    <col min="15877" max="15877" width="15.5703125" style="20" customWidth="1"/>
    <col min="15878" max="15878" width="13.42578125" style="20" customWidth="1"/>
    <col min="15879" max="15879" width="13.5703125" style="20" customWidth="1"/>
    <col min="15880" max="15880" width="13.42578125" style="20" customWidth="1"/>
    <col min="15881" max="15881" width="11.42578125" style="20"/>
    <col min="15882" max="15882" width="16" style="20" customWidth="1"/>
    <col min="15883" max="16128" width="11.42578125" style="20"/>
    <col min="16129" max="16129" width="17.85546875" style="20" customWidth="1"/>
    <col min="16130" max="16130" width="14.28515625" style="20" customWidth="1"/>
    <col min="16131" max="16131" width="14.85546875" style="20" customWidth="1"/>
    <col min="16132" max="16132" width="15.42578125" style="20" customWidth="1"/>
    <col min="16133" max="16133" width="15.5703125" style="20" customWidth="1"/>
    <col min="16134" max="16134" width="13.42578125" style="20" customWidth="1"/>
    <col min="16135" max="16135" width="13.5703125" style="20" customWidth="1"/>
    <col min="16136" max="16136" width="13.42578125" style="20" customWidth="1"/>
    <col min="16137" max="16137" width="11.42578125" style="20"/>
    <col min="16138" max="16138" width="16" style="20" customWidth="1"/>
    <col min="16139" max="16384" width="11.42578125" style="20"/>
  </cols>
  <sheetData>
    <row r="4" spans="1:10" x14ac:dyDescent="0.25">
      <c r="A4" s="20" t="s">
        <v>94</v>
      </c>
    </row>
    <row r="6" spans="1:10" ht="18" customHeight="1" x14ac:dyDescent="0.25">
      <c r="A6" s="129" t="s">
        <v>140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5" customHeight="1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</row>
    <row r="8" spans="1:10" ht="15.75" thickBot="1" x14ac:dyDescent="0.3"/>
    <row r="9" spans="1:10" ht="20.100000000000001" customHeight="1" thickBot="1" x14ac:dyDescent="0.3">
      <c r="A9" s="95" t="s">
        <v>2</v>
      </c>
      <c r="B9" s="96" t="s">
        <v>3</v>
      </c>
      <c r="C9" s="97" t="s">
        <v>4</v>
      </c>
      <c r="D9" s="96" t="s">
        <v>5</v>
      </c>
      <c r="E9" s="97" t="s">
        <v>6</v>
      </c>
      <c r="F9" s="96" t="s">
        <v>7</v>
      </c>
      <c r="G9" s="97" t="s">
        <v>8</v>
      </c>
      <c r="H9" s="96" t="s">
        <v>9</v>
      </c>
      <c r="I9" s="97" t="s">
        <v>10</v>
      </c>
      <c r="J9" s="96" t="s">
        <v>11</v>
      </c>
    </row>
    <row r="10" spans="1:10" ht="20.100000000000001" customHeight="1" x14ac:dyDescent="0.3">
      <c r="A10" s="100" t="s">
        <v>100</v>
      </c>
      <c r="B10" s="101">
        <f>+[2]enero!B57+[2]feb.!B57+[2]marzo!B57+[2]abril!B56+[2]mayo!B84+[2]junio!B84+[2]julio!B84+[2]agosto!B84+[2]sept.!B55+[2]oct.!B56+[2]nov.!B84+[2]dic.!B75</f>
        <v>30422</v>
      </c>
      <c r="C10" s="101">
        <f>+[2]enero!C57+[2]feb.!C57+[2]marzo!C57+[2]abril!C56+[2]mayo!C84+[2]junio!C84+[2]julio!C84+[2]agosto!C84+[2]sept.!D55+[2]oct.!C56+[2]nov.!C84+[2]dic.!C75</f>
        <v>913055</v>
      </c>
      <c r="D10" s="101">
        <f>+[2]enero!D57+[2]feb.!D57+[2]marzo!D57+[2]abril!D56+[2]mayo!D84+[2]junio!D84+[2]julio!D84+[2]agosto!D84+[2]sept.!C55+[2]oct.!D56+[2]nov.!D84+[2]dic.!D75</f>
        <v>760920</v>
      </c>
      <c r="E10" s="101">
        <f>+[2]enero!E57+[2]feb.!E57+[2]marzo!E57+[2]abril!E56+[2]mayo!E84+[2]junio!E84+[2]julio!E84+[2]agosto!E84+[2]sept.!E55+[2]oct.!E56+[2]nov.!E84+[2]dic.!E75</f>
        <v>431932</v>
      </c>
      <c r="F10" s="101">
        <f>+[2]enero!F57+[2]feb.!F57+[2]marzo!F57+[2]abril!F56+[2]mayo!F84+[2]junio!F84+[2]julio!F84+[2]agosto!F84+[2]sept.!F55+[2]oct.!F56+[2]nov.!F84+[2]dic.!F75</f>
        <v>37020</v>
      </c>
      <c r="G10" s="101">
        <f>+[2]enero!G57+[2]feb.!G57+[2]marzo!G57+[2]abril!G56+[2]mayo!G84+[2]junio!G84+[2]julio!G84+[2]agosto!G84+[2]sept.!G55+[2]oct.!G56+[2]nov.!G84+[2]dic.!G75</f>
        <v>3767</v>
      </c>
      <c r="H10" s="101">
        <f>+[2]enero!H57+[2]feb.!H57+[2]marzo!H57+[2]abril!H56+[2]mayo!H84+[2]junio!H84+[2]julio!H84+[2]agosto!H84+[2]sept.!H55+[2]oct.!H56+[2]nov.!H84+[2]dic.!H75</f>
        <v>117592</v>
      </c>
      <c r="I10" s="101">
        <f>+[2]enero!I57+[2]feb.!I57+[2]marzo!I57+[2]abril!I56+[2]mayo!I84+[2]junio!I84+[2]julio!I84+[2]agosto!I84+[2]sept.!I55+[2]oct.!I56+[2]nov.!I84+[2]dic.!I75</f>
        <v>49429</v>
      </c>
      <c r="J10" s="101">
        <f>SUM(B10:I10)</f>
        <v>2344137</v>
      </c>
    </row>
    <row r="11" spans="1:10" ht="20.100000000000001" customHeight="1" x14ac:dyDescent="0.3">
      <c r="A11" s="102" t="s">
        <v>101</v>
      </c>
      <c r="B11" s="101">
        <f>+[2]enero!B58+[2]feb.!B58+[2]marzo!B58+[2]abril!B57+[2]mayo!B85+[2]junio!B85+[2]julio!B85+[2]agosto!B85+[2]sept.!B56+[2]oct.!B57+[2]nov.!B85+[2]dic.!B76</f>
        <v>83026</v>
      </c>
      <c r="C11" s="101">
        <f>+[2]enero!C58+[2]feb.!C58+[2]marzo!C58+[2]abril!C57+[2]mayo!C85+[2]junio!C85+[2]julio!C85+[2]agosto!C85+[2]sept.!D56+[2]oct.!C57+[2]nov.!C85+[2]dic.!C76</f>
        <v>30533</v>
      </c>
      <c r="D11" s="101">
        <f>+[2]enero!D58+[2]feb.!D58+[2]marzo!D58+[2]abril!D57+[2]mayo!D85+[2]junio!D85+[2]julio!D85+[2]agosto!D85+[2]sept.!C56+[2]oct.!D57+[2]nov.!D85+[2]dic.!D76</f>
        <v>30840</v>
      </c>
      <c r="E11" s="101">
        <f>+[2]enero!E58+[2]feb.!E58+[2]marzo!E58+[2]abril!E57+[2]mayo!E85+[2]junio!E85+[2]julio!E85+[2]agosto!E85+[2]sept.!E56+[2]oct.!E57+[2]nov.!E85+[2]dic.!E76</f>
        <v>20896</v>
      </c>
      <c r="F11" s="101">
        <f>+[2]enero!F58+[2]feb.!F58+[2]marzo!F58+[2]abril!F57+[2]mayo!F85+[2]junio!F85+[2]julio!F85+[2]agosto!F85+[2]sept.!F56+[2]oct.!F57+[2]nov.!F85+[2]dic.!F76</f>
        <v>53046</v>
      </c>
      <c r="G11" s="101">
        <f>+[2]enero!G58+[2]feb.!G58+[2]marzo!G58+[2]abril!G57+[2]mayo!G85+[2]junio!G85+[2]julio!G85+[2]agosto!G85+[2]sept.!G56+[2]oct.!G57+[2]nov.!G85+[2]dic.!G76</f>
        <v>35552</v>
      </c>
      <c r="H11" s="101">
        <f>+[2]enero!H58+[2]feb.!H58+[2]marzo!H58+[2]abril!H57+[2]mayo!H85+[2]junio!H85+[2]julio!H85+[2]agosto!H85+[2]sept.!H56+[2]oct.!H57+[2]nov.!H85+[2]dic.!H76</f>
        <v>157273</v>
      </c>
      <c r="I11" s="101">
        <f>+[2]enero!I58+[2]feb.!I58+[2]marzo!I58+[2]abril!I57+[2]mayo!I85+[2]junio!I85+[2]julio!I85+[2]agosto!I85+[2]sept.!I56+[2]oct.!I57+[2]nov.!I85+[2]dic.!I76</f>
        <v>22446</v>
      </c>
      <c r="J11" s="101">
        <f>SUM(B11:I11)</f>
        <v>433612</v>
      </c>
    </row>
    <row r="12" spans="1:10" ht="20.100000000000001" customHeight="1" x14ac:dyDescent="0.3">
      <c r="A12" s="102" t="s">
        <v>102</v>
      </c>
      <c r="B12" s="101">
        <f>+[2]enero!B59+[2]feb.!B59+[2]marzo!B59+[2]abril!B58+[2]mayo!B86+[2]junio!B86+[2]julio!B86+[2]agosto!B86+[2]sept.!B57+[2]oct.!B58+[2]nov.!B86+[2]dic.!B77</f>
        <v>4620</v>
      </c>
      <c r="C12" s="101">
        <f>+[2]enero!C59+[2]feb.!C59+[2]marzo!C59+[2]abril!C58+[2]mayo!C86+[2]junio!C86+[2]julio!C86+[2]agosto!C86+[2]sept.!D57+[2]oct.!C58+[2]nov.!C86+[2]dic.!C77</f>
        <v>0</v>
      </c>
      <c r="D12" s="101">
        <f>+[2]enero!D59+[2]feb.!D59+[2]marzo!D59+[2]abril!D58+[2]mayo!D86+[2]junio!D86+[2]julio!D86+[2]agosto!D86+[2]sept.!C57+[2]oct.!D58+[2]nov.!D86+[2]dic.!D77</f>
        <v>18805</v>
      </c>
      <c r="E12" s="101">
        <f>+[2]enero!E59+[2]feb.!E59+[2]marzo!E59+[2]abril!E58+[2]mayo!E86+[2]junio!E86+[2]julio!E86+[2]agosto!E86+[2]sept.!E57+[2]oct.!E58+[2]nov.!E86+[2]dic.!E77</f>
        <v>0</v>
      </c>
      <c r="F12" s="101">
        <f>+[2]enero!F59+[2]feb.!F59+[2]marzo!F59+[2]abril!F58+[2]mayo!F86+[2]junio!F86+[2]julio!F86+[2]agosto!F86+[2]sept.!F57+[2]oct.!F58+[2]nov.!F86+[2]dic.!F77</f>
        <v>106</v>
      </c>
      <c r="G12" s="101">
        <f>+[2]enero!G59+[2]feb.!G59+[2]marzo!G59+[2]abril!G58+[2]mayo!G86+[2]junio!G86+[2]julio!G86+[2]agosto!G86+[2]sept.!G57+[2]oct.!G58+[2]nov.!G86+[2]dic.!G77</f>
        <v>45011</v>
      </c>
      <c r="H12" s="101">
        <f>+[2]enero!H59+[2]feb.!H59+[2]marzo!H59+[2]abril!H58+[2]mayo!H86+[2]junio!H86+[2]julio!H86+[2]agosto!H86+[2]sept.!H57+[2]oct.!H58+[2]nov.!H86+[2]dic.!H77</f>
        <v>731</v>
      </c>
      <c r="I12" s="101">
        <f>+[2]enero!I59+[2]feb.!I59+[2]marzo!I59+[2]abril!I58+[2]mayo!I86+[2]junio!I86+[2]julio!I86+[2]agosto!I86+[2]sept.!I57+[2]oct.!I58+[2]nov.!I86+[2]dic.!I77</f>
        <v>0</v>
      </c>
      <c r="J12" s="101">
        <f t="shared" ref="J12:J44" si="0">SUM(B12:I12)</f>
        <v>69273</v>
      </c>
    </row>
    <row r="13" spans="1:10" ht="20.100000000000001" customHeight="1" x14ac:dyDescent="0.3">
      <c r="A13" s="102" t="s">
        <v>103</v>
      </c>
      <c r="B13" s="101">
        <f>+[2]enero!B60+[2]feb.!B60+[2]marzo!B60+[2]abril!B59+[2]mayo!B87+[2]junio!B87+[2]julio!B87+[2]agosto!B87+[2]sept.!B58+[2]oct.!B59+[2]nov.!B87+[2]dic.!B78</f>
        <v>18166</v>
      </c>
      <c r="C13" s="101">
        <f>+[2]enero!C60+[2]feb.!C60+[2]marzo!C60+[2]abril!C59+[2]mayo!C87+[2]junio!C87+[2]julio!C87+[2]agosto!C87+[2]sept.!D58+[2]oct.!C59+[2]nov.!C87+[2]dic.!C78</f>
        <v>937819</v>
      </c>
      <c r="D13" s="101">
        <f>+[2]enero!D60+[2]feb.!D60+[2]marzo!D60+[2]abril!D59+[2]mayo!D87+[2]junio!D87+[2]julio!D87+[2]agosto!D87+[2]sept.!C58+[2]oct.!D59+[2]nov.!D87+[2]dic.!D78</f>
        <v>90994</v>
      </c>
      <c r="E13" s="101">
        <f>+[2]enero!E60+[2]feb.!E60+[2]marzo!E60+[2]abril!E59+[2]mayo!E87+[2]junio!E87+[2]julio!E87+[2]agosto!E87+[2]sept.!E58+[2]oct.!E59+[2]nov.!E87+[2]dic.!E78</f>
        <v>16207</v>
      </c>
      <c r="F13" s="101">
        <f>+[2]enero!F60+[2]feb.!F60+[2]marzo!F60+[2]abril!F59+[2]mayo!F87+[2]junio!F87+[2]julio!F87+[2]agosto!F87+[2]sept.!F58+[2]oct.!F59+[2]nov.!F87+[2]dic.!F78</f>
        <v>99567</v>
      </c>
      <c r="G13" s="101">
        <f>+[2]enero!G60+[2]feb.!G60+[2]marzo!G60+[2]abril!G59+[2]mayo!G87+[2]junio!G87+[2]julio!G87+[2]agosto!G87+[2]sept.!G58+[2]oct.!G59+[2]nov.!G87+[2]dic.!G78</f>
        <v>161488</v>
      </c>
      <c r="H13" s="101">
        <f>+[2]enero!H60+[2]feb.!H60+[2]marzo!H60+[2]abril!H59+[2]mayo!H87+[2]junio!H87+[2]julio!H87+[2]agosto!H87+[2]sept.!H58+[2]oct.!H59+[2]nov.!H87+[2]dic.!H78</f>
        <v>8860</v>
      </c>
      <c r="I13" s="101">
        <f>+[2]enero!I60+[2]feb.!I60+[2]marzo!I60+[2]abril!I59+[2]mayo!I87+[2]junio!I87+[2]julio!I87+[2]agosto!I87+[2]sept.!I58+[2]oct.!I59+[2]nov.!I87+[2]dic.!I78</f>
        <v>432210</v>
      </c>
      <c r="J13" s="101">
        <f t="shared" si="0"/>
        <v>1765311</v>
      </c>
    </row>
    <row r="14" spans="1:10" ht="20.100000000000001" customHeight="1" x14ac:dyDescent="0.3">
      <c r="A14" s="102" t="s">
        <v>104</v>
      </c>
      <c r="B14" s="101">
        <f>+[2]enero!B61+[2]feb.!B61+[2]marzo!B61+[2]abril!B60+[2]mayo!B88+[2]junio!B88+[2]julio!B88+[2]agosto!B88+[2]sept.!B59+[2]oct.!B60+[2]nov.!B88+[2]dic.!B79</f>
        <v>254</v>
      </c>
      <c r="C14" s="101">
        <f>+[2]enero!C61+[2]feb.!C61+[2]marzo!C61+[2]abril!C60+[2]mayo!C88+[2]junio!C88+[2]julio!C88+[2]agosto!C88+[2]sept.!D59+[2]oct.!C60+[2]nov.!C88+[2]dic.!C79</f>
        <v>461</v>
      </c>
      <c r="D14" s="101">
        <f>+[2]enero!D61+[2]feb.!D61+[2]marzo!D61+[2]abril!D60+[2]mayo!D88+[2]junio!D88+[2]julio!D88+[2]agosto!D88+[2]sept.!C59+[2]oct.!D60+[2]nov.!D88+[2]dic.!D79</f>
        <v>6942</v>
      </c>
      <c r="E14" s="101">
        <f>+[2]enero!E61+[2]feb.!E61+[2]marzo!E61+[2]abril!E60+[2]mayo!E88+[2]junio!E88+[2]julio!E88+[2]agosto!E88+[2]sept.!E59+[2]oct.!E60+[2]nov.!E88+[2]dic.!E79</f>
        <v>0</v>
      </c>
      <c r="F14" s="101">
        <f>+[2]enero!F61+[2]feb.!F61+[2]marzo!F61+[2]abril!F60+[2]mayo!F88+[2]junio!F88+[2]julio!F88+[2]agosto!F88+[2]sept.!F59+[2]oct.!F60+[2]nov.!F88+[2]dic.!F79</f>
        <v>294</v>
      </c>
      <c r="G14" s="101">
        <f>+[2]enero!G61+[2]feb.!G61+[2]marzo!G61+[2]abril!G60+[2]mayo!G88+[2]junio!G88+[2]julio!G88+[2]agosto!G88+[2]sept.!G59+[2]oct.!G60+[2]nov.!G88+[2]dic.!G79</f>
        <v>66</v>
      </c>
      <c r="H14" s="101">
        <f>+[2]enero!H61+[2]feb.!H61+[2]marzo!H61+[2]abril!H60+[2]mayo!H88+[2]junio!H88+[2]julio!H88+[2]agosto!H88+[2]sept.!H59+[2]oct.!H60+[2]nov.!H88+[2]dic.!H79</f>
        <v>27526</v>
      </c>
      <c r="I14" s="101">
        <f>+[2]enero!I61+[2]feb.!I61+[2]marzo!I61+[2]abril!I60+[2]mayo!I88+[2]junio!I88+[2]julio!I88+[2]agosto!I88+[2]sept.!I59+[2]oct.!I60+[2]nov.!I88+[2]dic.!I79</f>
        <v>1142</v>
      </c>
      <c r="J14" s="101">
        <f t="shared" si="0"/>
        <v>36685</v>
      </c>
    </row>
    <row r="15" spans="1:10" ht="20.100000000000001" customHeight="1" x14ac:dyDescent="0.3">
      <c r="A15" s="102" t="s">
        <v>105</v>
      </c>
      <c r="B15" s="101">
        <f>+[2]enero!B62+[2]feb.!B62+[2]marzo!B62+[2]abril!B61+[2]mayo!B89+[2]junio!B89+[2]julio!B89+[2]agosto!B89+[2]sept.!B60+[2]oct.!B61+[2]nov.!B89+[2]dic.!B80</f>
        <v>37412</v>
      </c>
      <c r="C15" s="101">
        <f>+[2]enero!C62+[2]feb.!C62+[2]marzo!C62+[2]abril!C61+[2]mayo!C89+[2]junio!C89+[2]julio!C89+[2]agosto!C89+[2]sept.!D60+[2]oct.!C61+[2]nov.!C89+[2]dic.!C80</f>
        <v>5331</v>
      </c>
      <c r="D15" s="101">
        <f>+[2]enero!D62+[2]feb.!D62+[2]marzo!D62+[2]abril!D61+[2]mayo!D89+[2]junio!D89+[2]julio!D89+[2]agosto!D89+[2]sept.!C60+[2]oct.!D61+[2]nov.!D89+[2]dic.!D80</f>
        <v>35796</v>
      </c>
      <c r="E15" s="101">
        <f>+[2]enero!E62+[2]feb.!E62+[2]marzo!E62+[2]abril!E61+[2]mayo!E89+[2]junio!E89+[2]julio!E89+[2]agosto!E89+[2]sept.!E60+[2]oct.!E61+[2]nov.!E89+[2]dic.!E80</f>
        <v>40897</v>
      </c>
      <c r="F15" s="101">
        <f>+[2]enero!F62+[2]feb.!F62+[2]marzo!F62+[2]abril!F61+[2]mayo!F89+[2]junio!F89+[2]julio!F89+[2]agosto!F89+[2]sept.!F60+[2]oct.!F61+[2]nov.!F89+[2]dic.!F80</f>
        <v>35646</v>
      </c>
      <c r="G15" s="101">
        <f>+[2]enero!G62+[2]feb.!G62+[2]marzo!G62+[2]abril!G61+[2]mayo!G89+[2]junio!G89+[2]julio!G89+[2]agosto!G89+[2]sept.!G60+[2]oct.!G61+[2]nov.!G89+[2]dic.!G80</f>
        <v>43952</v>
      </c>
      <c r="H15" s="101">
        <f>+[2]enero!H62+[2]feb.!H62+[2]marzo!H62+[2]abril!H61+[2]mayo!H89+[2]junio!H89+[2]julio!H89+[2]agosto!H89+[2]sept.!H60+[2]oct.!H61+[2]nov.!H89+[2]dic.!H80</f>
        <v>279398</v>
      </c>
      <c r="I15" s="101">
        <f>+[2]enero!I62+[2]feb.!I62+[2]marzo!I62+[2]abril!I61+[2]mayo!I89+[2]junio!I89+[2]julio!I89+[2]agosto!I89+[2]sept.!I60+[2]oct.!I61+[2]nov.!I89+[2]dic.!I80</f>
        <v>44476</v>
      </c>
      <c r="J15" s="101">
        <f t="shared" si="0"/>
        <v>522908</v>
      </c>
    </row>
    <row r="16" spans="1:10" ht="20.100000000000001" customHeight="1" x14ac:dyDescent="0.3">
      <c r="A16" s="102" t="s">
        <v>106</v>
      </c>
      <c r="B16" s="101">
        <f>+[2]enero!B63+[2]feb.!B63+[2]marzo!B63+[2]abril!B62+[2]mayo!B90+[2]junio!B90+[2]julio!B90+[2]agosto!B90+[2]sept.!B61+[2]oct.!B62+[2]nov.!B90+[2]dic.!B81</f>
        <v>2936</v>
      </c>
      <c r="C16" s="101">
        <f>+[2]enero!C63+[2]feb.!C63+[2]marzo!C63+[2]abril!C62+[2]mayo!C90+[2]junio!C90+[2]julio!C90+[2]agosto!C90+[2]sept.!D61+[2]oct.!C62+[2]nov.!C90+[2]dic.!C81</f>
        <v>4131</v>
      </c>
      <c r="D16" s="101">
        <f>+[2]enero!D63+[2]feb.!D63+[2]marzo!D63+[2]abril!D62+[2]mayo!D90+[2]junio!D90+[2]julio!D90+[2]agosto!D90+[2]sept.!C61+[2]oct.!D62+[2]nov.!D90+[2]dic.!D81</f>
        <v>9683</v>
      </c>
      <c r="E16" s="101">
        <f>+[2]enero!E63+[2]feb.!E63+[2]marzo!E63+[2]abril!E62+[2]mayo!E90+[2]junio!E90+[2]julio!E90+[2]agosto!E90+[2]sept.!E61+[2]oct.!E62+[2]nov.!E90+[2]dic.!E81</f>
        <v>4475</v>
      </c>
      <c r="F16" s="101">
        <f>+[2]enero!F63+[2]feb.!F63+[2]marzo!F63+[2]abril!F62+[2]mayo!F90+[2]junio!F90+[2]julio!F90+[2]agosto!F90+[2]sept.!F61+[2]oct.!F62+[2]nov.!F90+[2]dic.!F81</f>
        <v>3951</v>
      </c>
      <c r="G16" s="101">
        <f>+[2]enero!G63+[2]feb.!G63+[2]marzo!G63+[2]abril!G62+[2]mayo!G90+[2]junio!G90+[2]julio!G90+[2]agosto!G90+[2]sept.!G61+[2]oct.!G62+[2]nov.!G90+[2]dic.!G81</f>
        <v>34230</v>
      </c>
      <c r="H16" s="101">
        <f>+[2]enero!H63+[2]feb.!H63+[2]marzo!H63+[2]abril!H62+[2]mayo!H90+[2]junio!H90+[2]julio!H90+[2]agosto!H90+[2]sept.!H61+[2]oct.!H62+[2]nov.!H90+[2]dic.!H81</f>
        <v>35237</v>
      </c>
      <c r="I16" s="101">
        <f>+[2]enero!I63+[2]feb.!I63+[2]marzo!I63+[2]abril!I62+[2]mayo!I90+[2]junio!I90+[2]julio!I90+[2]agosto!I90+[2]sept.!I61+[2]oct.!I62+[2]nov.!I90+[2]dic.!I81</f>
        <v>12415</v>
      </c>
      <c r="J16" s="101">
        <f t="shared" si="0"/>
        <v>107058</v>
      </c>
    </row>
    <row r="17" spans="1:10" ht="20.100000000000001" customHeight="1" x14ac:dyDescent="0.3">
      <c r="A17" s="102" t="s">
        <v>107</v>
      </c>
      <c r="B17" s="101">
        <f>+[2]enero!B64+[2]feb.!B64+[2]marzo!B64+[2]abril!B63+[2]mayo!B91+[2]junio!B91+[2]julio!B91+[2]agosto!B91+[2]sept.!B62+[2]oct.!B63+[2]nov.!B91+[2]dic.!B82</f>
        <v>232</v>
      </c>
      <c r="C17" s="101">
        <f>+[2]enero!C64+[2]feb.!C64+[2]marzo!C64+[2]abril!C63+[2]mayo!C91+[2]junio!C91+[2]julio!C91+[2]agosto!C91+[2]sept.!D62+[2]oct.!C63+[2]nov.!C91+[2]dic.!C82</f>
        <v>0</v>
      </c>
      <c r="D17" s="101">
        <f>+[2]enero!D64+[2]feb.!D64+[2]marzo!D64+[2]abril!D63+[2]mayo!D91+[2]junio!D91+[2]julio!D91+[2]agosto!D91+[2]sept.!C62+[2]oct.!D63+[2]nov.!D91+[2]dic.!D82</f>
        <v>80</v>
      </c>
      <c r="E17" s="101">
        <f>+[2]enero!E64+[2]feb.!E64+[2]marzo!E64+[2]abril!E63+[2]mayo!E91+[2]junio!E91+[2]julio!E91+[2]agosto!E91+[2]sept.!E62+[2]oct.!E63+[2]nov.!E91+[2]dic.!E82</f>
        <v>107</v>
      </c>
      <c r="F17" s="101">
        <f>+[2]enero!F64+[2]feb.!F64+[2]marzo!F64+[2]abril!F63+[2]mayo!F91+[2]junio!F91+[2]julio!F91+[2]agosto!F91+[2]sept.!F62+[2]oct.!F63+[2]nov.!F91+[2]dic.!F82</f>
        <v>344</v>
      </c>
      <c r="G17" s="101">
        <f>+[2]enero!G64+[2]feb.!G64+[2]marzo!G64+[2]abril!G63+[2]mayo!G91+[2]junio!G91+[2]julio!G91+[2]agosto!G91+[2]sept.!G62+[2]oct.!G63+[2]nov.!G91+[2]dic.!G82</f>
        <v>3200</v>
      </c>
      <c r="H17" s="101">
        <f>+[2]enero!H64+[2]feb.!H64+[2]marzo!H64+[2]abril!H63+[2]mayo!H91+[2]junio!H91+[2]julio!H91+[2]agosto!H91+[2]sept.!H62+[2]oct.!H63+[2]nov.!H91+[2]dic.!H82</f>
        <v>7539</v>
      </c>
      <c r="I17" s="101">
        <f>+[2]enero!I64+[2]feb.!I64+[2]marzo!I64+[2]abril!I63+[2]mayo!I91+[2]junio!I91+[2]julio!I91+[2]agosto!I91+[2]sept.!I62+[2]oct.!I63+[2]nov.!I91+[2]dic.!I82</f>
        <v>0</v>
      </c>
      <c r="J17" s="101">
        <f t="shared" si="0"/>
        <v>11502</v>
      </c>
    </row>
    <row r="18" spans="1:10" ht="20.100000000000001" customHeight="1" x14ac:dyDescent="0.3">
      <c r="A18" s="102" t="s">
        <v>108</v>
      </c>
      <c r="B18" s="101">
        <f>+[2]enero!B65+[2]feb.!B65+[2]marzo!B65+[2]abril!B64+[2]mayo!B92+[2]junio!B92+[2]julio!B92+[2]agosto!B92+[2]sept.!B63+[2]oct.!B64+[2]nov.!B92+[2]dic.!B83</f>
        <v>15848</v>
      </c>
      <c r="C18" s="101">
        <f>+[2]enero!C65+[2]feb.!C65+[2]marzo!C65+[2]abril!C64+[2]mayo!C92+[2]junio!C92+[2]julio!C92+[2]agosto!C92+[2]sept.!D63+[2]oct.!C64+[2]nov.!C92+[2]dic.!C83</f>
        <v>12349</v>
      </c>
      <c r="D18" s="101">
        <f>+[2]enero!D65+[2]feb.!D65+[2]marzo!D65+[2]abril!D64+[2]mayo!D92+[2]junio!D92+[2]julio!D92+[2]agosto!D92+[2]sept.!C63+[2]oct.!D64+[2]nov.!D92+[2]dic.!D83</f>
        <v>16626</v>
      </c>
      <c r="E18" s="101">
        <f>+[2]enero!E65+[2]feb.!E65+[2]marzo!E65+[2]abril!E64+[2]mayo!E92+[2]junio!E92+[2]julio!E92+[2]agosto!E92+[2]sept.!E63+[2]oct.!E64+[2]nov.!E92+[2]dic.!E83</f>
        <v>3270</v>
      </c>
      <c r="F18" s="101">
        <f>+[2]enero!F65+[2]feb.!F65+[2]marzo!F65+[2]abril!F64+[2]mayo!F92+[2]junio!F92+[2]julio!F92+[2]agosto!F92+[2]sept.!F63+[2]oct.!F64+[2]nov.!F92+[2]dic.!F83</f>
        <v>41385</v>
      </c>
      <c r="G18" s="101">
        <f>+[2]enero!G65+[2]feb.!G65+[2]marzo!G65+[2]abril!G64+[2]mayo!G92+[2]junio!G92+[2]julio!G92+[2]agosto!G92+[2]sept.!G63+[2]oct.!G64+[2]nov.!G92+[2]dic.!G83</f>
        <v>105156</v>
      </c>
      <c r="H18" s="101">
        <f>+[2]enero!H65+[2]feb.!H65+[2]marzo!H65+[2]abril!H64+[2]mayo!H92+[2]junio!H92+[2]julio!H92+[2]agosto!H92+[2]sept.!H63+[2]oct.!H64+[2]nov.!H92+[2]dic.!H83</f>
        <v>179102</v>
      </c>
      <c r="I18" s="101">
        <f>+[2]enero!I65+[2]feb.!I65+[2]marzo!I65+[2]abril!I64+[2]mayo!I92+[2]junio!I92+[2]julio!I92+[2]agosto!I92+[2]sept.!I63+[2]oct.!I64+[2]nov.!I92+[2]dic.!I83</f>
        <v>5715</v>
      </c>
      <c r="J18" s="101">
        <f t="shared" si="0"/>
        <v>379451</v>
      </c>
    </row>
    <row r="19" spans="1:10" ht="20.100000000000001" customHeight="1" x14ac:dyDescent="0.3">
      <c r="A19" s="102" t="s">
        <v>109</v>
      </c>
      <c r="B19" s="101">
        <f>+[2]enero!B66+[2]feb.!B66+[2]marzo!B66+[2]abril!B65+[2]mayo!B93+[2]junio!B93+[2]julio!B93+[2]agosto!B93+[2]sept.!B64+[2]oct.!B65+[2]nov.!B93+[2]dic.!B84</f>
        <v>12603</v>
      </c>
      <c r="C19" s="101">
        <f>+[2]enero!C66+[2]feb.!C66+[2]marzo!C66+[2]abril!C65+[2]mayo!C93+[2]junio!C93+[2]julio!C93+[2]agosto!C93+[2]sept.!D64+[2]oct.!C65+[2]nov.!C93+[2]dic.!C84</f>
        <v>6770</v>
      </c>
      <c r="D19" s="101">
        <f>+[2]enero!D66+[2]feb.!D66+[2]marzo!D66+[2]abril!D65+[2]mayo!D93+[2]junio!D93+[2]julio!D93+[2]agosto!D93+[2]sept.!C64+[2]oct.!D65+[2]nov.!D93+[2]dic.!D84</f>
        <v>3163</v>
      </c>
      <c r="E19" s="101">
        <f>+[2]enero!E66+[2]feb.!E66+[2]marzo!E66+[2]abril!E65+[2]mayo!E93+[2]junio!E93+[2]julio!E93+[2]agosto!E93+[2]sept.!E64+[2]oct.!E65+[2]nov.!E93+[2]dic.!E84</f>
        <v>18698</v>
      </c>
      <c r="F19" s="101">
        <f>+[2]enero!F66+[2]feb.!F66+[2]marzo!F66+[2]abril!F65+[2]mayo!F93+[2]junio!F93+[2]julio!F93+[2]agosto!F93+[2]sept.!F64+[2]oct.!F65+[2]nov.!F93+[2]dic.!F84</f>
        <v>10031</v>
      </c>
      <c r="G19" s="101">
        <f>+[2]enero!G66+[2]feb.!G66+[2]marzo!G66+[2]abril!G65+[2]mayo!G93+[2]junio!G93+[2]julio!G93+[2]agosto!G93+[2]sept.!G64+[2]oct.!G65+[2]nov.!G93+[2]dic.!G84</f>
        <v>3991</v>
      </c>
      <c r="H19" s="101">
        <f>+[2]enero!H66+[2]feb.!H66+[2]marzo!H66+[2]abril!H65+[2]mayo!H93+[2]junio!H93+[2]julio!H93+[2]agosto!H93+[2]sept.!H64+[2]oct.!H65+[2]nov.!H93+[2]dic.!H84</f>
        <v>26909</v>
      </c>
      <c r="I19" s="101">
        <f>+[2]enero!I66+[2]feb.!I66+[2]marzo!I66+[2]abril!I65+[2]mayo!I93+[2]junio!I93+[2]julio!I93+[2]agosto!I93+[2]sept.!I64+[2]oct.!I65+[2]nov.!I93+[2]dic.!I84</f>
        <v>3155</v>
      </c>
      <c r="J19" s="101">
        <f t="shared" si="0"/>
        <v>85320</v>
      </c>
    </row>
    <row r="20" spans="1:10" ht="20.100000000000001" customHeight="1" x14ac:dyDescent="0.3">
      <c r="A20" s="102" t="s">
        <v>110</v>
      </c>
      <c r="B20" s="101">
        <f>+[2]enero!B67+[2]feb.!B67+[2]marzo!B67+[2]abril!B66+[2]mayo!B94+[2]junio!B94+[2]julio!B94+[2]agosto!B94+[2]sept.!B65+[2]oct.!B66+[2]nov.!B94+[2]dic.!B85</f>
        <v>89</v>
      </c>
      <c r="C20" s="101">
        <f>+[2]enero!C67+[2]feb.!C67+[2]marzo!C67+[2]abril!C66+[2]mayo!C94+[2]junio!C94+[2]julio!C94+[2]agosto!C94+[2]sept.!D65+[2]oct.!C66+[2]nov.!C94+[2]dic.!C85</f>
        <v>7485</v>
      </c>
      <c r="D20" s="101">
        <f>+[2]enero!D67+[2]feb.!D67+[2]marzo!D67+[2]abril!D66+[2]mayo!D94+[2]junio!D94+[2]julio!D94+[2]agosto!D94+[2]sept.!C65+[2]oct.!D66+[2]nov.!D94+[2]dic.!D85</f>
        <v>130</v>
      </c>
      <c r="E20" s="101">
        <f>+[2]enero!E67+[2]feb.!E67+[2]marzo!E67+[2]abril!E66+[2]mayo!E94+[2]junio!E94+[2]julio!E94+[2]agosto!E94+[2]sept.!E65+[2]oct.!E66+[2]nov.!E94+[2]dic.!E85</f>
        <v>971</v>
      </c>
      <c r="F20" s="101">
        <f>+[2]enero!F67+[2]feb.!F67+[2]marzo!F67+[2]abril!F66+[2]mayo!F94+[2]junio!F94+[2]julio!F94+[2]agosto!F94+[2]sept.!F65+[2]oct.!F66+[2]nov.!F94+[2]dic.!F85</f>
        <v>20251</v>
      </c>
      <c r="G20" s="101">
        <f>+[2]enero!G67+[2]feb.!G67+[2]marzo!G67+[2]abril!G66+[2]mayo!G94+[2]junio!G94+[2]julio!G94+[2]agosto!G94+[2]sept.!G65+[2]oct.!G66+[2]nov.!G94+[2]dic.!G85</f>
        <v>10208</v>
      </c>
      <c r="H20" s="101">
        <f>+[2]enero!H67+[2]feb.!H67+[2]marzo!H67+[2]abril!H66+[2]mayo!H94+[2]junio!H94+[2]julio!H94+[2]agosto!H94+[2]sept.!H65+[2]oct.!H66+[2]nov.!H94+[2]dic.!H85</f>
        <v>371</v>
      </c>
      <c r="I20" s="101">
        <f>+[2]enero!I67+[2]feb.!I67+[2]marzo!I67+[2]abril!I66+[2]mayo!I94+[2]junio!I94+[2]julio!I94+[2]agosto!I94+[2]sept.!I65+[2]oct.!I66+[2]nov.!I94+[2]dic.!I85</f>
        <v>6197</v>
      </c>
      <c r="J20" s="101">
        <f t="shared" si="0"/>
        <v>45702</v>
      </c>
    </row>
    <row r="21" spans="1:10" ht="20.100000000000001" customHeight="1" x14ac:dyDescent="0.3">
      <c r="A21" s="102" t="s">
        <v>111</v>
      </c>
      <c r="B21" s="101">
        <f>+[2]enero!B68+[2]feb.!B68+[2]marzo!B68+[2]abril!B67+[2]mayo!B95+[2]junio!B95+[2]julio!B95+[2]agosto!B95+[2]sept.!B66+[2]oct.!B67+[2]nov.!B95+[2]dic.!B86</f>
        <v>0</v>
      </c>
      <c r="C21" s="101">
        <f>+[2]enero!C68+[2]feb.!C68+[2]marzo!C68+[2]abril!C67+[2]mayo!C95+[2]junio!C95+[2]julio!C95+[2]agosto!C95+[2]sept.!D66+[2]oct.!C67+[2]nov.!C95+[2]dic.!C86</f>
        <v>0</v>
      </c>
      <c r="D21" s="101">
        <f>+[2]enero!D68+[2]feb.!D68+[2]marzo!D68+[2]abril!D67+[2]mayo!D95+[2]junio!D95+[2]julio!D95+[2]agosto!D95+[2]sept.!C66+[2]oct.!D67+[2]nov.!D95+[2]dic.!D86</f>
        <v>0</v>
      </c>
      <c r="E21" s="101">
        <f>+[2]enero!E68+[2]feb.!E68+[2]marzo!E68+[2]abril!E67+[2]mayo!E95+[2]junio!E95+[2]julio!E95+[2]agosto!E95+[2]sept.!E66+[2]oct.!E67+[2]nov.!E95+[2]dic.!E86</f>
        <v>40153</v>
      </c>
      <c r="F21" s="101">
        <f>+[2]enero!F68+[2]feb.!F68+[2]marzo!F68+[2]abril!F67+[2]mayo!F95+[2]junio!F95+[2]julio!F95+[2]agosto!F95+[2]sept.!F66+[2]oct.!F67+[2]nov.!F95+[2]dic.!F86</f>
        <v>10875</v>
      </c>
      <c r="G21" s="101">
        <f>+[2]enero!G68+[2]feb.!G68+[2]marzo!G68+[2]abril!G67+[2]mayo!G95+[2]junio!G95+[2]julio!G95+[2]agosto!G95+[2]sept.!G66+[2]oct.!G67+[2]nov.!G95+[2]dic.!G86</f>
        <v>3465</v>
      </c>
      <c r="H21" s="101">
        <f>+[2]enero!H68+[2]feb.!H68+[2]marzo!H68+[2]abril!H67+[2]mayo!H95+[2]junio!H95+[2]julio!H95+[2]agosto!H95+[2]sept.!H66+[2]oct.!H67+[2]nov.!H95+[2]dic.!H86</f>
        <v>416</v>
      </c>
      <c r="I21" s="101">
        <f>+[2]enero!I68+[2]feb.!I68+[2]marzo!I68+[2]abril!I67+[2]mayo!I95+[2]junio!I95+[2]julio!I95+[2]agosto!I95+[2]sept.!I66+[2]oct.!I67+[2]nov.!I95+[2]dic.!I86</f>
        <v>1063</v>
      </c>
      <c r="J21" s="101">
        <f t="shared" si="0"/>
        <v>55972</v>
      </c>
    </row>
    <row r="22" spans="1:10" ht="20.100000000000001" customHeight="1" x14ac:dyDescent="0.3">
      <c r="A22" s="102" t="s">
        <v>112</v>
      </c>
      <c r="B22" s="101">
        <f>+[2]enero!B69+[2]feb.!B69+[2]marzo!B69+[2]abril!B68+[2]mayo!B96+[2]junio!B96+[2]julio!B96+[2]agosto!B96+[2]sept.!B67+[2]oct.!B68+[2]nov.!B96+[2]dic.!B87</f>
        <v>4702</v>
      </c>
      <c r="C22" s="101">
        <f>+[2]enero!C69+[2]feb.!C69+[2]marzo!C69+[2]abril!C68+[2]mayo!C96+[2]junio!C96+[2]julio!C96+[2]agosto!C96+[2]sept.!D67+[2]oct.!C68+[2]nov.!C96+[2]dic.!C87</f>
        <v>23834</v>
      </c>
      <c r="D22" s="101">
        <f>+[2]enero!D69+[2]feb.!D69+[2]marzo!D69+[2]abril!D68+[2]mayo!D96+[2]junio!D96+[2]julio!D96+[2]agosto!D96+[2]sept.!C67+[2]oct.!D68+[2]nov.!D96+[2]dic.!D87</f>
        <v>540</v>
      </c>
      <c r="E22" s="101">
        <f>+[2]enero!E69+[2]feb.!E69+[2]marzo!E69+[2]abril!E68+[2]mayo!E96+[2]junio!E96+[2]julio!E96+[2]agosto!E96+[2]sept.!E67+[2]oct.!E68+[2]nov.!E96+[2]dic.!E87</f>
        <v>8609</v>
      </c>
      <c r="F22" s="101">
        <f>+[2]enero!F69+[2]feb.!F69+[2]marzo!F69+[2]abril!F68+[2]mayo!F96+[2]junio!F96+[2]julio!F96+[2]agosto!F96+[2]sept.!F67+[2]oct.!F68+[2]nov.!F96+[2]dic.!F87</f>
        <v>28211</v>
      </c>
      <c r="G22" s="101">
        <f>+[2]enero!G69+[2]feb.!G69+[2]marzo!G69+[2]abril!G68+[2]mayo!G96+[2]junio!G96+[2]julio!G96+[2]agosto!G96+[2]sept.!G67+[2]oct.!G68+[2]nov.!G96+[2]dic.!G87</f>
        <v>10051</v>
      </c>
      <c r="H22" s="101">
        <f>+[2]enero!H69+[2]feb.!H69+[2]marzo!H69+[2]abril!H68+[2]mayo!H96+[2]junio!H96+[2]julio!H96+[2]agosto!H96+[2]sept.!H67+[2]oct.!H68+[2]nov.!H96+[2]dic.!H87</f>
        <v>594</v>
      </c>
      <c r="I22" s="101">
        <f>+[2]enero!I69+[2]feb.!I69+[2]marzo!I69+[2]abril!I68+[2]mayo!I96+[2]junio!I96+[2]julio!I96+[2]agosto!I96+[2]sept.!I67+[2]oct.!I68+[2]nov.!I96+[2]dic.!I87</f>
        <v>5409</v>
      </c>
      <c r="J22" s="101">
        <f t="shared" si="0"/>
        <v>81950</v>
      </c>
    </row>
    <row r="23" spans="1:10" ht="20.100000000000001" customHeight="1" x14ac:dyDescent="0.3">
      <c r="A23" s="102" t="s">
        <v>113</v>
      </c>
      <c r="B23" s="101">
        <f>+[2]enero!B70+[2]feb.!B70+[2]marzo!B70+[2]abril!B69+[2]mayo!B97+[2]junio!B97+[2]julio!B97+[2]agosto!B97+[2]sept.!B68+[2]oct.!B69+[2]nov.!B97+[2]dic.!B88</f>
        <v>68929</v>
      </c>
      <c r="C23" s="101">
        <f>+[2]enero!C70+[2]feb.!C70+[2]marzo!C70+[2]abril!C69+[2]mayo!C97+[2]junio!C97+[2]julio!C97+[2]agosto!C97+[2]sept.!D68+[2]oct.!C69+[2]nov.!C97+[2]dic.!C88</f>
        <v>16412</v>
      </c>
      <c r="D23" s="101">
        <f>+[2]enero!D70+[2]feb.!D70+[2]marzo!D70+[2]abril!D69+[2]mayo!D97+[2]junio!D97+[2]julio!D97+[2]agosto!D97+[2]sept.!C68+[2]oct.!D69+[2]nov.!D97+[2]dic.!D88</f>
        <v>41576</v>
      </c>
      <c r="E23" s="101">
        <f>+[2]enero!E70+[2]feb.!E70+[2]marzo!E70+[2]abril!E69+[2]mayo!E97+[2]junio!E97+[2]julio!E97+[2]agosto!E97+[2]sept.!E68+[2]oct.!E69+[2]nov.!E97+[2]dic.!E88</f>
        <v>59056</v>
      </c>
      <c r="F23" s="101">
        <f>+[2]enero!F70+[2]feb.!F70+[2]marzo!F70+[2]abril!F69+[2]mayo!F97+[2]junio!F97+[2]julio!F97+[2]agosto!F97+[2]sept.!F68+[2]oct.!F69+[2]nov.!F97+[2]dic.!F88</f>
        <v>45158</v>
      </c>
      <c r="G23" s="101">
        <f>+[2]enero!G70+[2]feb.!G70+[2]marzo!G70+[2]abril!G69+[2]mayo!G97+[2]junio!G97+[2]julio!G97+[2]agosto!G97+[2]sept.!G68+[2]oct.!G69+[2]nov.!G97+[2]dic.!G88</f>
        <v>8161</v>
      </c>
      <c r="H23" s="101">
        <f>+[2]enero!H70+[2]feb.!H70+[2]marzo!H70+[2]abril!H69+[2]mayo!H97+[2]junio!H97+[2]julio!H97+[2]agosto!H97+[2]sept.!H68+[2]oct.!H69+[2]nov.!H97+[2]dic.!H88</f>
        <v>29625</v>
      </c>
      <c r="I23" s="101">
        <f>+[2]enero!I70+[2]feb.!I70+[2]marzo!I70+[2]abril!I69+[2]mayo!I97+[2]junio!I97+[2]julio!I97+[2]agosto!I97+[2]sept.!I68+[2]oct.!I69+[2]nov.!I97+[2]dic.!I88</f>
        <v>13398</v>
      </c>
      <c r="J23" s="101">
        <f t="shared" si="0"/>
        <v>282315</v>
      </c>
    </row>
    <row r="24" spans="1:10" ht="20.100000000000001" customHeight="1" x14ac:dyDescent="0.3">
      <c r="A24" s="102" t="s">
        <v>114</v>
      </c>
      <c r="B24" s="101">
        <f>+[2]enero!B71+[2]feb.!B71+[2]marzo!B71+[2]abril!B70+[2]mayo!B98+[2]junio!B98+[2]julio!B98+[2]agosto!B98+[2]sept.!B69+[2]oct.!B70+[2]nov.!B98+[2]dic.!B89</f>
        <v>8573</v>
      </c>
      <c r="C24" s="101">
        <f>+[2]enero!C71+[2]feb.!C71+[2]marzo!C71+[2]abril!C70+[2]mayo!C98+[2]junio!C98+[2]julio!C98+[2]agosto!C98+[2]sept.!D69+[2]oct.!C70+[2]nov.!C98+[2]dic.!C89</f>
        <v>4276</v>
      </c>
      <c r="D24" s="101">
        <f>+[2]enero!D71+[2]feb.!D71+[2]marzo!D71+[2]abril!D70+[2]mayo!D98+[2]junio!D98+[2]julio!D98+[2]agosto!D98+[2]sept.!C69+[2]oct.!D70+[2]nov.!D98+[2]dic.!D89</f>
        <v>20574</v>
      </c>
      <c r="E24" s="101">
        <f>+[2]enero!E71+[2]feb.!E71+[2]marzo!E71+[2]abril!E70+[2]mayo!E98+[2]junio!E98+[2]julio!E98+[2]agosto!E98+[2]sept.!E69+[2]oct.!E70+[2]nov.!E98+[2]dic.!E89</f>
        <v>3987</v>
      </c>
      <c r="F24" s="101">
        <f>+[2]enero!F71+[2]feb.!F71+[2]marzo!F71+[2]abril!F70+[2]mayo!F98+[2]junio!F98+[2]julio!F98+[2]agosto!F98+[2]sept.!F69+[2]oct.!F70+[2]nov.!F98+[2]dic.!F89</f>
        <v>14082</v>
      </c>
      <c r="G24" s="101">
        <f>+[2]enero!G71+[2]feb.!G71+[2]marzo!G71+[2]abril!G70+[2]mayo!G98+[2]junio!G98+[2]julio!G98+[2]agosto!G98+[2]sept.!G69+[2]oct.!G70+[2]nov.!G98+[2]dic.!G89</f>
        <v>15634</v>
      </c>
      <c r="H24" s="101">
        <f>+[2]enero!H71+[2]feb.!H71+[2]marzo!H71+[2]abril!H70+[2]mayo!H98+[2]junio!H98+[2]julio!H98+[2]agosto!H98+[2]sept.!H69+[2]oct.!H70+[2]nov.!H98+[2]dic.!H89</f>
        <v>14604</v>
      </c>
      <c r="I24" s="101">
        <f>+[2]enero!I71+[2]feb.!I71+[2]marzo!I71+[2]abril!I70+[2]mayo!I98+[2]junio!I98+[2]julio!I98+[2]agosto!I98+[2]sept.!I69+[2]oct.!I70+[2]nov.!I98+[2]dic.!I89</f>
        <v>1808</v>
      </c>
      <c r="J24" s="101">
        <f t="shared" si="0"/>
        <v>83538</v>
      </c>
    </row>
    <row r="25" spans="1:10" ht="20.100000000000001" customHeight="1" x14ac:dyDescent="0.3">
      <c r="A25" s="102" t="s">
        <v>115</v>
      </c>
      <c r="B25" s="101">
        <f>+[2]enero!B72+[2]feb.!B72+[2]marzo!B72+[2]abril!B71+[2]mayo!B99+[2]junio!B99+[2]julio!B99+[2]agosto!B99+[2]sept.!B70+[2]oct.!B71+[2]nov.!B99+[2]dic.!B90</f>
        <v>20</v>
      </c>
      <c r="C25" s="101">
        <f>+[2]enero!C72+[2]feb.!C72+[2]marzo!C72+[2]abril!C71+[2]mayo!C99+[2]junio!C99+[2]julio!C99+[2]agosto!C99+[2]sept.!D70+[2]oct.!C71+[2]nov.!C99+[2]dic.!C90</f>
        <v>0</v>
      </c>
      <c r="D25" s="101">
        <f>+[2]enero!D72+[2]feb.!D72+[2]marzo!D72+[2]abril!D71+[2]mayo!D99+[2]junio!D99+[2]julio!D99+[2]agosto!D99+[2]sept.!C70+[2]oct.!D71+[2]nov.!D99+[2]dic.!D90</f>
        <v>0</v>
      </c>
      <c r="E25" s="101">
        <f>+[2]enero!E72+[2]feb.!E72+[2]marzo!E72+[2]abril!E71+[2]mayo!E99+[2]junio!E99+[2]julio!E99+[2]agosto!E99+[2]sept.!E70+[2]oct.!E71+[2]nov.!E99+[2]dic.!E90</f>
        <v>12113</v>
      </c>
      <c r="F25" s="101">
        <f>+[2]enero!F72+[2]feb.!F72+[2]marzo!F72+[2]abril!F71+[2]mayo!F99+[2]junio!F99+[2]julio!F99+[2]agosto!F99+[2]sept.!F70+[2]oct.!F71+[2]nov.!F99+[2]dic.!F90</f>
        <v>10</v>
      </c>
      <c r="G25" s="101">
        <f>+[2]enero!G72+[2]feb.!G72+[2]marzo!G72+[2]abril!G71+[2]mayo!G99+[2]junio!G99+[2]julio!G99+[2]agosto!G99+[2]sept.!G70+[2]oct.!G71+[2]nov.!G99+[2]dic.!G90</f>
        <v>10</v>
      </c>
      <c r="H25" s="101">
        <f>+[2]enero!H72+[2]feb.!H72+[2]marzo!H72+[2]abril!H71+[2]mayo!H99+[2]junio!H99+[2]julio!H99+[2]agosto!H99+[2]sept.!H70+[2]oct.!H71+[2]nov.!H99+[2]dic.!H90</f>
        <v>14</v>
      </c>
      <c r="I25" s="101">
        <f>+[2]enero!I72+[2]feb.!I72+[2]marzo!I72+[2]abril!I71+[2]mayo!I99+[2]junio!I99+[2]julio!I99+[2]agosto!I99+[2]sept.!I70+[2]oct.!I71+[2]nov.!I99+[2]dic.!I90</f>
        <v>120</v>
      </c>
      <c r="J25" s="101">
        <f t="shared" si="0"/>
        <v>12287</v>
      </c>
    </row>
    <row r="26" spans="1:10" ht="20.100000000000001" customHeight="1" x14ac:dyDescent="0.3">
      <c r="A26" s="102" t="s">
        <v>116</v>
      </c>
      <c r="B26" s="101">
        <f>+[2]enero!B73+[2]feb.!B73+[2]marzo!B73+[2]abril!B72+[2]mayo!B100+[2]junio!B100+[2]julio!B100+[2]agosto!B100+[2]sept.!B71+[2]oct.!B72+[2]nov.!B100+[2]dic.!B91</f>
        <v>32889</v>
      </c>
      <c r="C26" s="101">
        <f>+[2]enero!C73+[2]feb.!C73+[2]marzo!C73+[2]abril!C72+[2]mayo!C100+[2]junio!C100+[2]julio!C100+[2]agosto!C100+[2]sept.!D71+[2]oct.!C72+[2]nov.!C100+[2]dic.!C91</f>
        <v>26506</v>
      </c>
      <c r="D26" s="101">
        <f>+[2]enero!D73+[2]feb.!D73+[2]marzo!D73+[2]abril!D72+[2]mayo!D100+[2]junio!D100+[2]julio!D100+[2]agosto!D100+[2]sept.!C71+[2]oct.!D72+[2]nov.!D100+[2]dic.!D91</f>
        <v>6493</v>
      </c>
      <c r="E26" s="101">
        <f>+[2]enero!E73+[2]feb.!E73+[2]marzo!E73+[2]abril!E72+[2]mayo!E100+[2]junio!E100+[2]julio!E100+[2]agosto!E100+[2]sept.!E71+[2]oct.!E72+[2]nov.!E100+[2]dic.!E91</f>
        <v>9858</v>
      </c>
      <c r="F26" s="101">
        <f>+[2]enero!F73+[2]feb.!F73+[2]marzo!F73+[2]abril!F72+[2]mayo!F100+[2]junio!F100+[2]julio!F100+[2]agosto!F100+[2]sept.!F71+[2]oct.!F72+[2]nov.!F100+[2]dic.!F91</f>
        <v>19992</v>
      </c>
      <c r="G26" s="101">
        <f>+[2]enero!G73+[2]feb.!G73+[2]marzo!G73+[2]abril!G72+[2]mayo!G100+[2]junio!G100+[2]julio!G100+[2]agosto!G100+[2]sept.!G71+[2]oct.!G72+[2]nov.!G100+[2]dic.!G91</f>
        <v>6022</v>
      </c>
      <c r="H26" s="101">
        <f>+[2]enero!H73+[2]feb.!H73+[2]marzo!H73+[2]abril!H72+[2]mayo!H100+[2]junio!H100+[2]julio!H100+[2]agosto!H100+[2]sept.!H71+[2]oct.!H72+[2]nov.!H100+[2]dic.!H91</f>
        <v>10542</v>
      </c>
      <c r="I26" s="101">
        <f>+[2]enero!I73+[2]feb.!I73+[2]marzo!I73+[2]abril!I72+[2]mayo!I100+[2]junio!I100+[2]julio!I100+[2]agosto!I100+[2]sept.!I71+[2]oct.!I72+[2]nov.!I100+[2]dic.!I91</f>
        <v>9147</v>
      </c>
      <c r="J26" s="101">
        <f t="shared" si="0"/>
        <v>121449</v>
      </c>
    </row>
    <row r="27" spans="1:10" ht="20.100000000000001" customHeight="1" x14ac:dyDescent="0.3">
      <c r="A27" s="102" t="s">
        <v>117</v>
      </c>
      <c r="B27" s="101">
        <f>+[2]enero!B74+[2]feb.!B74+[2]marzo!B74+[2]abril!B73+[2]mayo!B101+[2]junio!B101+[2]julio!B101+[2]agosto!B101+[2]sept.!B72+[2]oct.!B73+[2]nov.!B101+[2]dic.!B92</f>
        <v>8548</v>
      </c>
      <c r="C27" s="101">
        <f>+[2]enero!C74+[2]feb.!C74+[2]marzo!C74+[2]abril!C73+[2]mayo!C101+[2]junio!C101+[2]julio!C101+[2]agosto!C101+[2]sept.!D72+[2]oct.!C73+[2]nov.!C101+[2]dic.!C92</f>
        <v>867</v>
      </c>
      <c r="D27" s="101">
        <f>+[2]enero!D74+[2]feb.!D74+[2]marzo!D74+[2]abril!D73+[2]mayo!D101+[2]junio!D101+[2]julio!D101+[2]agosto!D101+[2]sept.!C72+[2]oct.!D73+[2]nov.!D101+[2]dic.!D92</f>
        <v>4229</v>
      </c>
      <c r="E27" s="101">
        <f>+[2]enero!E74+[2]feb.!E74+[2]marzo!E74+[2]abril!E73+[2]mayo!E101+[2]junio!E101+[2]julio!E101+[2]agosto!E101+[2]sept.!E72+[2]oct.!E73+[2]nov.!E101+[2]dic.!E92</f>
        <v>6907</v>
      </c>
      <c r="F27" s="101">
        <f>+[2]enero!F74+[2]feb.!F74+[2]marzo!F74+[2]abril!F73+[2]mayo!F101+[2]junio!F101+[2]julio!F101+[2]agosto!F101+[2]sept.!F72+[2]oct.!F73+[2]nov.!F101+[2]dic.!F92</f>
        <v>3818</v>
      </c>
      <c r="G27" s="101">
        <f>+[2]enero!G74+[2]feb.!G74+[2]marzo!G74+[2]abril!G73+[2]mayo!G101+[2]junio!G101+[2]julio!G101+[2]agosto!G101+[2]sept.!G72+[2]oct.!G73+[2]nov.!G101+[2]dic.!G92</f>
        <v>5721</v>
      </c>
      <c r="H27" s="101">
        <f>+[2]enero!H74+[2]feb.!H74+[2]marzo!H74+[2]abril!H73+[2]mayo!H101+[2]junio!H101+[2]julio!H101+[2]agosto!H101+[2]sept.!H72+[2]oct.!H73+[2]nov.!H101+[2]dic.!H92</f>
        <v>10431</v>
      </c>
      <c r="I27" s="101">
        <f>+[2]enero!I74+[2]feb.!I74+[2]marzo!I74+[2]abril!I73+[2]mayo!I101+[2]junio!I101+[2]julio!I101+[2]agosto!I101+[2]sept.!I72+[2]oct.!I73+[2]nov.!I101+[2]dic.!I92</f>
        <v>150</v>
      </c>
      <c r="J27" s="101">
        <f t="shared" si="0"/>
        <v>40671</v>
      </c>
    </row>
    <row r="28" spans="1:10" ht="20.100000000000001" customHeight="1" x14ac:dyDescent="0.3">
      <c r="A28" s="102" t="s">
        <v>118</v>
      </c>
      <c r="B28" s="101">
        <f>+[2]enero!B75+[2]feb.!B75+[2]marzo!B75+[2]abril!B74+[2]mayo!B102+[2]junio!B102+[2]julio!B102+[2]agosto!B102+[2]sept.!B73+[2]oct.!B74+[2]nov.!B102+[2]dic.!B93</f>
        <v>936</v>
      </c>
      <c r="C28" s="101">
        <f>+[2]enero!C75+[2]feb.!C75+[2]marzo!C75+[2]abril!C74+[2]mayo!C102+[2]junio!C102+[2]julio!C102+[2]agosto!C102+[2]sept.!D73+[2]oct.!C74+[2]nov.!C102+[2]dic.!C93</f>
        <v>131</v>
      </c>
      <c r="D28" s="101">
        <f>+[2]enero!D75+[2]feb.!D75+[2]marzo!D75+[2]abril!D74+[2]mayo!D102+[2]junio!D102+[2]julio!D102+[2]agosto!D102+[2]sept.!C73+[2]oct.!D74+[2]nov.!D102+[2]dic.!D93</f>
        <v>7610</v>
      </c>
      <c r="E28" s="101">
        <f>+[2]enero!E75+[2]feb.!E75+[2]marzo!E75+[2]abril!E74+[2]mayo!E102+[2]junio!E102+[2]julio!E102+[2]agosto!E102+[2]sept.!E73+[2]oct.!E74+[2]nov.!E102+[2]dic.!E93</f>
        <v>4335</v>
      </c>
      <c r="F28" s="101">
        <f>+[2]enero!F75+[2]feb.!F75+[2]marzo!F75+[2]abril!F74+[2]mayo!F102+[2]junio!F102+[2]julio!F102+[2]agosto!F102+[2]sept.!F73+[2]oct.!F74+[2]nov.!F102+[2]dic.!F93</f>
        <v>20839</v>
      </c>
      <c r="G28" s="101">
        <f>+[2]enero!G75+[2]feb.!G75+[2]marzo!G75+[2]abril!G74+[2]mayo!G102+[2]junio!G102+[2]julio!G102+[2]agosto!G102+[2]sept.!G73+[2]oct.!G74+[2]nov.!G102+[2]dic.!G93</f>
        <v>3630</v>
      </c>
      <c r="H28" s="101">
        <f>+[2]enero!H75+[2]feb.!H75+[2]marzo!H75+[2]abril!H74+[2]mayo!H102+[2]junio!H102+[2]julio!H102+[2]agosto!H102+[2]sept.!H73+[2]oct.!H74+[2]nov.!H102+[2]dic.!H93</f>
        <v>17725</v>
      </c>
      <c r="I28" s="101">
        <f>+[2]enero!I75+[2]feb.!I75+[2]marzo!I75+[2]abril!I74+[2]mayo!I102+[2]junio!I102+[2]julio!I102+[2]agosto!I102+[2]sept.!I73+[2]oct.!I74+[2]nov.!I102+[2]dic.!I93</f>
        <v>39</v>
      </c>
      <c r="J28" s="101">
        <f t="shared" si="0"/>
        <v>55245</v>
      </c>
    </row>
    <row r="29" spans="1:10" ht="20.100000000000001" customHeight="1" x14ac:dyDescent="0.3">
      <c r="A29" s="102" t="s">
        <v>119</v>
      </c>
      <c r="B29" s="101">
        <f>+[2]enero!B76+[2]feb.!B76+[2]marzo!B76+[2]abril!B75+[2]mayo!B103+[2]junio!B103+[2]julio!B103+[2]agosto!B103+[2]sept.!B74+[2]oct.!B75+[2]nov.!B103+[2]dic.!B94</f>
        <v>1471</v>
      </c>
      <c r="C29" s="101">
        <f>+[2]enero!C76+[2]feb.!C76+[2]marzo!C76+[2]abril!C75+[2]mayo!C103+[2]junio!C103+[2]julio!C103+[2]agosto!C103+[2]sept.!D74+[2]oct.!C75+[2]nov.!C103+[2]dic.!C94</f>
        <v>1123</v>
      </c>
      <c r="D29" s="101">
        <f>+[2]enero!D76+[2]feb.!D76+[2]marzo!D76+[2]abril!D75+[2]mayo!D103+[2]junio!D103+[2]julio!D103+[2]agosto!D103+[2]sept.!C74+[2]oct.!D75+[2]nov.!D103+[2]dic.!D94</f>
        <v>4622</v>
      </c>
      <c r="E29" s="101">
        <f>+[2]enero!E76+[2]feb.!E76+[2]marzo!E76+[2]abril!E75+[2]mayo!E103+[2]junio!E103+[2]julio!E103+[2]agosto!E103+[2]sept.!E74+[2]oct.!E75+[2]nov.!E103+[2]dic.!E94</f>
        <v>2436</v>
      </c>
      <c r="F29" s="101">
        <f>+[2]enero!F76+[2]feb.!F76+[2]marzo!F76+[2]abril!F75+[2]mayo!F103+[2]junio!F103+[2]julio!F103+[2]agosto!F103+[2]sept.!F74+[2]oct.!F75+[2]nov.!F103+[2]dic.!F94</f>
        <v>5968</v>
      </c>
      <c r="G29" s="101">
        <f>+[2]enero!G76+[2]feb.!G76+[2]marzo!G76+[2]abril!G75+[2]mayo!G103+[2]junio!G103+[2]julio!G103+[2]agosto!G103+[2]sept.!G74+[2]oct.!G75+[2]nov.!G103+[2]dic.!G94</f>
        <v>891</v>
      </c>
      <c r="H29" s="101">
        <f>+[2]enero!H76+[2]feb.!H76+[2]marzo!H76+[2]abril!H75+[2]mayo!H103+[2]junio!H103+[2]julio!H103+[2]agosto!H103+[2]sept.!H74+[2]oct.!H75+[2]nov.!H103+[2]dic.!H94</f>
        <v>2949</v>
      </c>
      <c r="I29" s="101">
        <f>+[2]enero!I76+[2]feb.!I76+[2]marzo!I76+[2]abril!I75+[2]mayo!I103+[2]junio!I103+[2]julio!I103+[2]agosto!I103+[2]sept.!I74+[2]oct.!I75+[2]nov.!I103+[2]dic.!I94</f>
        <v>96</v>
      </c>
      <c r="J29" s="101">
        <f t="shared" si="0"/>
        <v>19556</v>
      </c>
    </row>
    <row r="30" spans="1:10" ht="20.100000000000001" customHeight="1" x14ac:dyDescent="0.3">
      <c r="A30" s="102" t="s">
        <v>120</v>
      </c>
      <c r="B30" s="101">
        <f>+[2]enero!B77+[2]feb.!B77+[2]marzo!B77+[2]abril!B76+[2]mayo!B104+[2]junio!B104+[2]julio!B104+[2]agosto!B104+[2]sept.!B75+[2]oct.!B76+[2]nov.!B104+[2]dic.!B95</f>
        <v>315</v>
      </c>
      <c r="C30" s="101">
        <f>+[2]enero!C77+[2]feb.!C77+[2]marzo!C77+[2]abril!C76+[2]mayo!C104+[2]junio!C104+[2]julio!C104+[2]agosto!C104+[2]sept.!D75+[2]oct.!C76+[2]nov.!C104+[2]dic.!C95</f>
        <v>70</v>
      </c>
      <c r="D30" s="101">
        <f>+[2]enero!D77+[2]feb.!D77+[2]marzo!D77+[2]abril!D76+[2]mayo!D104+[2]junio!D104+[2]julio!D104+[2]agosto!D104+[2]sept.!C75+[2]oct.!D76+[2]nov.!D104+[2]dic.!D95</f>
        <v>0</v>
      </c>
      <c r="E30" s="101">
        <f>+[2]enero!E77+[2]feb.!E77+[2]marzo!E77+[2]abril!E76+[2]mayo!E104+[2]junio!E104+[2]julio!E104+[2]agosto!E104+[2]sept.!E75+[2]oct.!E76+[2]nov.!E104+[2]dic.!E95</f>
        <v>6857</v>
      </c>
      <c r="F30" s="101">
        <f>+[2]enero!F77+[2]feb.!F77+[2]marzo!F77+[2]abril!F76+[2]mayo!F104+[2]junio!F104+[2]julio!F104+[2]agosto!F104+[2]sept.!F75+[2]oct.!F76+[2]nov.!F104+[2]dic.!F95</f>
        <v>2690</v>
      </c>
      <c r="G30" s="101">
        <f>+[2]enero!G77+[2]feb.!G77+[2]marzo!G77+[2]abril!G76+[2]mayo!G104+[2]junio!G104+[2]julio!G104+[2]agosto!G104+[2]sept.!G75+[2]oct.!G76+[2]nov.!G104+[2]dic.!G95</f>
        <v>772</v>
      </c>
      <c r="H30" s="101">
        <f>+[2]enero!H77+[2]feb.!H77+[2]marzo!H77+[2]abril!H76+[2]mayo!H104+[2]junio!H104+[2]julio!H104+[2]agosto!H104+[2]sept.!H75+[2]oct.!H76+[2]nov.!H104+[2]dic.!H95</f>
        <v>66</v>
      </c>
      <c r="I30" s="101">
        <f>+[2]enero!I77+[2]feb.!I77+[2]marzo!I77+[2]abril!I76+[2]mayo!I104+[2]junio!I104+[2]julio!I104+[2]agosto!I104+[2]sept.!I75+[2]oct.!I76+[2]nov.!I104+[2]dic.!I95</f>
        <v>124</v>
      </c>
      <c r="J30" s="101">
        <f t="shared" si="0"/>
        <v>10894</v>
      </c>
    </row>
    <row r="31" spans="1:10" ht="20.100000000000001" customHeight="1" x14ac:dyDescent="0.3">
      <c r="A31" s="102" t="s">
        <v>121</v>
      </c>
      <c r="B31" s="101">
        <f>+[2]enero!B78+[2]feb.!B78+[2]marzo!B78+[2]abril!B77+[2]mayo!B105+[2]junio!B105+[2]julio!B105+[2]agosto!B105+[2]sept.!B76+[2]oct.!B77+[2]nov.!B105+[2]dic.!B96</f>
        <v>1219</v>
      </c>
      <c r="C31" s="101">
        <f>+[2]enero!C78+[2]feb.!C78+[2]marzo!C78+[2]abril!C77+[2]mayo!C105+[2]junio!C105+[2]julio!C105+[2]agosto!C105+[2]sept.!D76+[2]oct.!C77+[2]nov.!C105+[2]dic.!C96</f>
        <v>136</v>
      </c>
      <c r="D31" s="101">
        <f>+[2]enero!D78+[2]feb.!D78+[2]marzo!D78+[2]abril!D77+[2]mayo!D105+[2]junio!D105+[2]julio!D105+[2]agosto!D105+[2]sept.!C76+[2]oct.!D77+[2]nov.!D105+[2]dic.!D96</f>
        <v>488</v>
      </c>
      <c r="E31" s="101">
        <f>+[2]enero!E78+[2]feb.!E78+[2]marzo!E78+[2]abril!E77+[2]mayo!E105+[2]junio!E105+[2]julio!E105+[2]agosto!E105+[2]sept.!E76+[2]oct.!E77+[2]nov.!E105+[2]dic.!E96</f>
        <v>25071</v>
      </c>
      <c r="F31" s="101">
        <f>+[2]enero!F78+[2]feb.!F78+[2]marzo!F78+[2]abril!F77+[2]mayo!F105+[2]junio!F105+[2]julio!F105+[2]agosto!F105+[2]sept.!F76+[2]oct.!F77+[2]nov.!F105+[2]dic.!F96</f>
        <v>7331</v>
      </c>
      <c r="G31" s="101">
        <f>+[2]enero!G78+[2]feb.!G78+[2]marzo!G78+[2]abril!G77+[2]mayo!G105+[2]junio!G105+[2]julio!G105+[2]agosto!G105+[2]sept.!G76+[2]oct.!G77+[2]nov.!G105+[2]dic.!G96</f>
        <v>4743</v>
      </c>
      <c r="H31" s="101">
        <f>+[2]enero!H78+[2]feb.!H78+[2]marzo!H78+[2]abril!H77+[2]mayo!H105+[2]junio!H105+[2]julio!H105+[2]agosto!H105+[2]sept.!H76+[2]oct.!H77+[2]nov.!H105+[2]dic.!H96</f>
        <v>1027</v>
      </c>
      <c r="I31" s="101">
        <f>+[2]enero!I78+[2]feb.!I78+[2]marzo!I78+[2]abril!I77+[2]mayo!I105+[2]junio!I105+[2]julio!I105+[2]agosto!I105+[2]sept.!I76+[2]oct.!I77+[2]nov.!I105+[2]dic.!I96</f>
        <v>201</v>
      </c>
      <c r="J31" s="101">
        <f t="shared" si="0"/>
        <v>40216</v>
      </c>
    </row>
    <row r="32" spans="1:10" ht="20.100000000000001" customHeight="1" x14ac:dyDescent="0.3">
      <c r="A32" s="102" t="s">
        <v>122</v>
      </c>
      <c r="B32" s="101">
        <f>+[2]enero!B79+[2]feb.!B79+[2]marzo!B79+[2]abril!B78+[2]mayo!B106+[2]junio!B106+[2]julio!B106+[2]agosto!B106+[2]sept.!B77+[2]oct.!B78+[2]nov.!B106+[2]dic.!B97</f>
        <v>4202</v>
      </c>
      <c r="C32" s="101">
        <f>+[2]enero!C79+[2]feb.!C79+[2]marzo!C79+[2]abril!C78+[2]mayo!C106+[2]junio!C106+[2]julio!C106+[2]agosto!C106+[2]sept.!D77+[2]oct.!C78+[2]nov.!C106+[2]dic.!C97</f>
        <v>629</v>
      </c>
      <c r="D32" s="101">
        <f>+[2]enero!D79+[2]feb.!D79+[2]marzo!D79+[2]abril!D78+[2]mayo!D106+[2]junio!D106+[2]julio!D106+[2]agosto!D106+[2]sept.!C77+[2]oct.!D78+[2]nov.!D106+[2]dic.!D97</f>
        <v>270</v>
      </c>
      <c r="E32" s="101">
        <f>+[2]enero!E79+[2]feb.!E79+[2]marzo!E79+[2]abril!E78+[2]mayo!E106+[2]junio!E106+[2]julio!E106+[2]agosto!E106+[2]sept.!E77+[2]oct.!E78+[2]nov.!E106+[2]dic.!E97</f>
        <v>2583</v>
      </c>
      <c r="F32" s="101">
        <f>+[2]enero!F79+[2]feb.!F79+[2]marzo!F79+[2]abril!F78+[2]mayo!F106+[2]junio!F106+[2]julio!F106+[2]agosto!F106+[2]sept.!F77+[2]oct.!F78+[2]nov.!F106+[2]dic.!F97</f>
        <v>12245</v>
      </c>
      <c r="G32" s="101">
        <f>+[2]enero!G79+[2]feb.!G79+[2]marzo!G79+[2]abril!G78+[2]mayo!G106+[2]junio!G106+[2]julio!G106+[2]agosto!G106+[2]sept.!G77+[2]oct.!G78+[2]nov.!G106+[2]dic.!G97</f>
        <v>430</v>
      </c>
      <c r="H32" s="101">
        <f>+[2]enero!H79+[2]feb.!H79+[2]marzo!H79+[2]abril!H78+[2]mayo!H106+[2]junio!H106+[2]julio!H106+[2]agosto!H106+[2]sept.!H77+[2]oct.!H78+[2]nov.!H106+[2]dic.!H97</f>
        <v>526</v>
      </c>
      <c r="I32" s="101">
        <f>+[2]enero!I79+[2]feb.!I79+[2]marzo!I79+[2]abril!I78+[2]mayo!I106+[2]junio!I106+[2]julio!I106+[2]agosto!I106+[2]sept.!I77+[2]oct.!I78+[2]nov.!I106+[2]dic.!I97</f>
        <v>217</v>
      </c>
      <c r="J32" s="101">
        <f t="shared" si="0"/>
        <v>21102</v>
      </c>
    </row>
    <row r="33" spans="1:10" ht="20.100000000000001" customHeight="1" x14ac:dyDescent="0.3">
      <c r="A33" s="102" t="s">
        <v>123</v>
      </c>
      <c r="B33" s="101">
        <f>+[2]enero!B80+[2]feb.!B80+[2]marzo!B80+[2]abril!B79+[2]mayo!B107+[2]junio!B107+[2]julio!B107+[2]agosto!B107+[2]sept.!B78+[2]oct.!B79+[2]nov.!B107+[2]dic.!B98</f>
        <v>0</v>
      </c>
      <c r="C33" s="101">
        <f>+[2]enero!C80+[2]feb.!C80+[2]marzo!C80+[2]abril!C79+[2]mayo!C107+[2]junio!C107+[2]julio!C107+[2]agosto!C107+[2]sept.!D78+[2]oct.!C79+[2]nov.!C107+[2]dic.!C98</f>
        <v>0</v>
      </c>
      <c r="D33" s="101">
        <f>+[2]enero!D80+[2]feb.!D80+[2]marzo!D80+[2]abril!D79+[2]mayo!D107+[2]junio!D107+[2]julio!D107+[2]agosto!D107+[2]sept.!C78+[2]oct.!D79+[2]nov.!D107+[2]dic.!D98</f>
        <v>0</v>
      </c>
      <c r="E33" s="101">
        <f>+[2]enero!E80+[2]feb.!E80+[2]marzo!E80+[2]abril!E79+[2]mayo!E107+[2]junio!E107+[2]julio!E107+[2]agosto!E107+[2]sept.!E78+[2]oct.!E79+[2]nov.!E107+[2]dic.!E98</f>
        <v>0</v>
      </c>
      <c r="F33" s="101">
        <f>+[2]enero!F80+[2]feb.!F80+[2]marzo!F80+[2]abril!F79+[2]mayo!F107+[2]junio!F107+[2]julio!F107+[2]agosto!F107+[2]sept.!F78+[2]oct.!F79+[2]nov.!F107+[2]dic.!F98</f>
        <v>0</v>
      </c>
      <c r="G33" s="101">
        <f>+[2]enero!G80+[2]feb.!G80+[2]marzo!G80+[2]abril!G79+[2]mayo!G107+[2]junio!G107+[2]julio!G107+[2]agosto!G107+[2]sept.!G78+[2]oct.!G79+[2]nov.!G107+[2]dic.!G98</f>
        <v>0</v>
      </c>
      <c r="H33" s="101">
        <f>+[2]enero!H80+[2]feb.!H80+[2]marzo!H80+[2]abril!H79+[2]mayo!H107+[2]junio!H107+[2]julio!H107+[2]agosto!H107+[2]sept.!H78+[2]oct.!H79+[2]nov.!H107+[2]dic.!H98</f>
        <v>0</v>
      </c>
      <c r="I33" s="101">
        <f>+[2]enero!I80+[2]feb.!I80+[2]marzo!I80+[2]abril!I79+[2]mayo!I107+[2]junio!I107+[2]julio!I107+[2]agosto!I107+[2]sept.!I78+[2]oct.!I79+[2]nov.!I107+[2]dic.!I98</f>
        <v>0</v>
      </c>
      <c r="J33" s="101">
        <f>SUM(B33:I33)</f>
        <v>0</v>
      </c>
    </row>
    <row r="34" spans="1:10" ht="20.100000000000001" customHeight="1" x14ac:dyDescent="0.3">
      <c r="A34" s="102" t="s">
        <v>124</v>
      </c>
      <c r="B34" s="101">
        <f>+[2]enero!B81+[2]feb.!B81+[2]marzo!B81+[2]abril!B80+[2]mayo!B108+[2]junio!B108+[2]julio!B108+[2]agosto!B108+[2]sept.!B79+[2]oct.!B80+[2]nov.!B108+[2]dic.!B99</f>
        <v>24</v>
      </c>
      <c r="C34" s="101">
        <f>+[2]enero!C81+[2]feb.!C81+[2]marzo!C81+[2]abril!C80+[2]mayo!C108+[2]junio!C108+[2]julio!C108+[2]agosto!C108+[2]sept.!D79+[2]oct.!C80+[2]nov.!C108+[2]dic.!C99</f>
        <v>24</v>
      </c>
      <c r="D34" s="101">
        <f>+[2]enero!D81+[2]feb.!D81+[2]marzo!D81+[2]abril!D80+[2]mayo!D108+[2]junio!D108+[2]julio!D108+[2]agosto!D108+[2]sept.!C79+[2]oct.!D80+[2]nov.!D108+[2]dic.!D99</f>
        <v>55</v>
      </c>
      <c r="E34" s="101">
        <f>+[2]enero!E81+[2]feb.!E81+[2]marzo!E81+[2]abril!E80+[2]mayo!E108+[2]junio!E108+[2]julio!E108+[2]agosto!E108+[2]sept.!E79+[2]oct.!E80+[2]nov.!E108+[2]dic.!E99</f>
        <v>8467</v>
      </c>
      <c r="F34" s="101">
        <f>+[2]enero!F81+[2]feb.!F81+[2]marzo!F81+[2]abril!F80+[2]mayo!F108+[2]junio!F108+[2]julio!F108+[2]agosto!F108+[2]sept.!F79+[2]oct.!F80+[2]nov.!F108+[2]dic.!F99</f>
        <v>6600</v>
      </c>
      <c r="G34" s="101">
        <f>+[2]enero!G81+[2]feb.!G81+[2]marzo!G81+[2]abril!G80+[2]mayo!G108+[2]junio!G108+[2]julio!G108+[2]agosto!G108+[2]sept.!G79+[2]oct.!G80+[2]nov.!G108+[2]dic.!G99</f>
        <v>3447</v>
      </c>
      <c r="H34" s="101">
        <f>+[2]enero!H81+[2]feb.!H81+[2]marzo!H81+[2]abril!H80+[2]mayo!H108+[2]junio!H108+[2]julio!H108+[2]agosto!H108+[2]sept.!H79+[2]oct.!H80+[2]nov.!H108+[2]dic.!H99</f>
        <v>15</v>
      </c>
      <c r="I34" s="101">
        <f>+[2]enero!I81+[2]feb.!I81+[2]marzo!I81+[2]abril!I80+[2]mayo!I108+[2]junio!I108+[2]julio!I108+[2]agosto!I108+[2]sept.!I79+[2]oct.!I80+[2]nov.!I108+[2]dic.!I99</f>
        <v>28</v>
      </c>
      <c r="J34" s="101">
        <f t="shared" si="0"/>
        <v>18660</v>
      </c>
    </row>
    <row r="35" spans="1:10" ht="20.100000000000001" customHeight="1" x14ac:dyDescent="0.3">
      <c r="A35" s="102" t="s">
        <v>125</v>
      </c>
      <c r="B35" s="101">
        <f>+[2]enero!B82+[2]feb.!B82+[2]marzo!B82+[2]abril!B81+[2]mayo!B109+[2]junio!B109+[2]julio!B109+[2]agosto!B109+[2]sept.!B80+[2]oct.!B81+[2]nov.!B109+[2]dic.!B100</f>
        <v>83137</v>
      </c>
      <c r="C35" s="101">
        <f>+[2]enero!C82+[2]feb.!C82+[2]marzo!C82+[2]abril!C81+[2]mayo!C109+[2]junio!C109+[2]julio!C109+[2]agosto!C109+[2]sept.!D80+[2]oct.!C81+[2]nov.!C109+[2]dic.!C100</f>
        <v>4113</v>
      </c>
      <c r="D35" s="101">
        <f>+[2]enero!D82+[2]feb.!D82+[2]marzo!D82+[2]abril!D81+[2]mayo!D109+[2]junio!D109+[2]julio!D109+[2]agosto!D109+[2]sept.!C80+[2]oct.!D81+[2]nov.!D109+[2]dic.!D100</f>
        <v>10324</v>
      </c>
      <c r="E35" s="101">
        <f>+[2]enero!E82+[2]feb.!E82+[2]marzo!E82+[2]abril!E81+[2]mayo!E109+[2]junio!E109+[2]julio!E109+[2]agosto!E109+[2]sept.!E80+[2]oct.!E81+[2]nov.!E109+[2]dic.!E100</f>
        <v>4326</v>
      </c>
      <c r="F35" s="101">
        <f>+[2]enero!F82+[2]feb.!F82+[2]marzo!F82+[2]abril!F81+[2]mayo!F109+[2]junio!F109+[2]julio!F109+[2]agosto!F109+[2]sept.!F80+[2]oct.!F81+[2]nov.!F109+[2]dic.!F100</f>
        <v>15070</v>
      </c>
      <c r="G35" s="101">
        <f>+[2]enero!G82+[2]feb.!G82+[2]marzo!G82+[2]abril!G81+[2]mayo!G109+[2]junio!G109+[2]julio!G109+[2]agosto!G109+[2]sept.!G80+[2]oct.!G81+[2]nov.!G109+[2]dic.!G100</f>
        <v>17567</v>
      </c>
      <c r="H35" s="101">
        <f>+[2]enero!H82+[2]feb.!H82+[2]marzo!H82+[2]abril!H81+[2]mayo!H109+[2]junio!H109+[2]julio!H109+[2]agosto!H109+[2]sept.!H80+[2]oct.!H81+[2]nov.!H109+[2]dic.!H100</f>
        <v>1799</v>
      </c>
      <c r="I35" s="101">
        <f>+[2]enero!I82+[2]feb.!I82+[2]marzo!I82+[2]abril!I81+[2]mayo!I109+[2]junio!I109+[2]julio!I109+[2]agosto!I109+[2]sept.!I80+[2]oct.!I81+[2]nov.!I109+[2]dic.!I100</f>
        <v>2063</v>
      </c>
      <c r="J35" s="101">
        <f t="shared" si="0"/>
        <v>138399</v>
      </c>
    </row>
    <row r="36" spans="1:10" ht="20.100000000000001" customHeight="1" x14ac:dyDescent="0.3">
      <c r="A36" s="102" t="s">
        <v>126</v>
      </c>
      <c r="B36" s="101">
        <f>+[2]enero!B83+[2]feb.!B83+[2]marzo!B83+[2]abril!B82+[2]mayo!B110+[2]junio!B110+[2]julio!B110+[2]agosto!B110+[2]sept.!B81+[2]oct.!B82+[2]nov.!B110+[2]dic.!B101</f>
        <v>977</v>
      </c>
      <c r="C36" s="101">
        <f>+[2]enero!C83+[2]feb.!C83+[2]marzo!C83+[2]abril!C82+[2]mayo!C110+[2]junio!C110+[2]julio!C110+[2]agosto!C110+[2]sept.!D81+[2]oct.!C82+[2]nov.!C110+[2]dic.!C101</f>
        <v>42037</v>
      </c>
      <c r="D36" s="101">
        <f>+[2]enero!D83+[2]feb.!D83+[2]marzo!D83+[2]abril!D82+[2]mayo!D110+[2]junio!D110+[2]julio!D110+[2]agosto!D110+[2]sept.!C81+[2]oct.!D82+[2]nov.!D110+[2]dic.!D101</f>
        <v>3655</v>
      </c>
      <c r="E36" s="101">
        <f>+[2]enero!E83+[2]feb.!E83+[2]marzo!E83+[2]abril!E82+[2]mayo!E110+[2]junio!E110+[2]julio!E110+[2]agosto!E110+[2]sept.!E81+[2]oct.!E82+[2]nov.!E110+[2]dic.!E101</f>
        <v>3463</v>
      </c>
      <c r="F36" s="101">
        <f>+[2]enero!F83+[2]feb.!F83+[2]marzo!F83+[2]abril!F82+[2]mayo!F110+[2]junio!F110+[2]julio!F110+[2]agosto!F110+[2]sept.!F81+[2]oct.!F82+[2]nov.!F110+[2]dic.!F101</f>
        <v>32428</v>
      </c>
      <c r="G36" s="101">
        <f>+[2]enero!G83+[2]feb.!G83+[2]marzo!G83+[2]abril!G82+[2]mayo!G110+[2]junio!G110+[2]julio!G110+[2]agosto!G110+[2]sept.!G81+[2]oct.!G82+[2]nov.!G110+[2]dic.!G101</f>
        <v>1307</v>
      </c>
      <c r="H36" s="101">
        <f>+[2]enero!H83+[2]feb.!H83+[2]marzo!H83+[2]abril!H82+[2]mayo!H110+[2]junio!H110+[2]julio!H110+[2]agosto!H110+[2]sept.!H81+[2]oct.!H82+[2]nov.!H110+[2]dic.!H101</f>
        <v>227</v>
      </c>
      <c r="I36" s="101">
        <f>+[2]enero!I83+[2]feb.!I83+[2]marzo!I83+[2]abril!I82+[2]mayo!I110+[2]junio!I110+[2]julio!I110+[2]agosto!I110+[2]sept.!I81+[2]oct.!I82+[2]nov.!I110+[2]dic.!I101</f>
        <v>7224</v>
      </c>
      <c r="J36" s="101">
        <f t="shared" si="0"/>
        <v>91318</v>
      </c>
    </row>
    <row r="37" spans="1:10" ht="20.100000000000001" customHeight="1" x14ac:dyDescent="0.3">
      <c r="A37" s="102" t="s">
        <v>127</v>
      </c>
      <c r="B37" s="101">
        <f>+[2]enero!B84+[2]feb.!B84+[2]marzo!B84+[2]abril!B83+[2]mayo!B111+[2]junio!B111+[2]julio!B111+[2]agosto!B111+[2]sept.!B82+[2]oct.!B83+[2]nov.!B111+[2]dic.!B102</f>
        <v>11809</v>
      </c>
      <c r="C37" s="101">
        <f>+[2]enero!C84+[2]feb.!C84+[2]marzo!C84+[2]abril!C83+[2]mayo!C111+[2]junio!C111+[2]julio!C111+[2]agosto!C111+[2]sept.!D82+[2]oct.!C83+[2]nov.!C111+[2]dic.!C102</f>
        <v>16838</v>
      </c>
      <c r="D37" s="101">
        <f>+[2]enero!D84+[2]feb.!D84+[2]marzo!D84+[2]abril!D83+[2]mayo!D111+[2]junio!D111+[2]julio!D111+[2]agosto!D111+[2]sept.!C82+[2]oct.!D83+[2]nov.!D111+[2]dic.!D102</f>
        <v>16504</v>
      </c>
      <c r="E37" s="101">
        <f>+[2]enero!E84+[2]feb.!E84+[2]marzo!E84+[2]abril!E83+[2]mayo!E111+[2]junio!E111+[2]julio!E111+[2]agosto!E111+[2]sept.!E82+[2]oct.!E83+[2]nov.!E111+[2]dic.!E102</f>
        <v>13037</v>
      </c>
      <c r="F37" s="101">
        <f>+[2]enero!F84+[2]feb.!F84+[2]marzo!F84+[2]abril!F83+[2]mayo!F111+[2]junio!F111+[2]julio!F111+[2]agosto!F111+[2]sept.!F82+[2]oct.!F83+[2]nov.!F111+[2]dic.!F102</f>
        <v>7018</v>
      </c>
      <c r="G37" s="101">
        <f>+[2]enero!G84+[2]feb.!G84+[2]marzo!G84+[2]abril!G83+[2]mayo!G111+[2]junio!G111+[2]julio!G111+[2]agosto!G111+[2]sept.!G82+[2]oct.!G83+[2]nov.!G111+[2]dic.!G102</f>
        <v>19625</v>
      </c>
      <c r="H37" s="101">
        <f>+[2]enero!H84+[2]feb.!H84+[2]marzo!H84+[2]abril!H83+[2]mayo!H111+[2]junio!H111+[2]julio!H111+[2]agosto!H111+[2]sept.!H82+[2]oct.!H83+[2]nov.!H111+[2]dic.!H102</f>
        <v>7207</v>
      </c>
      <c r="I37" s="101">
        <f>+[2]enero!I84+[2]feb.!I84+[2]marzo!I84+[2]abril!I83+[2]mayo!I111+[2]junio!I111+[2]julio!I111+[2]agosto!I111+[2]sept.!I82+[2]oct.!I83+[2]nov.!I111+[2]dic.!I102</f>
        <v>835</v>
      </c>
      <c r="J37" s="101">
        <f t="shared" si="0"/>
        <v>92873</v>
      </c>
    </row>
    <row r="38" spans="1:10" ht="20.100000000000001" customHeight="1" x14ac:dyDescent="0.3">
      <c r="A38" s="102" t="s">
        <v>128</v>
      </c>
      <c r="B38" s="101">
        <f>+[2]enero!B85+[2]feb.!B85+[2]marzo!B85+[2]abril!B84+[2]mayo!B112+[2]junio!B112+[2]julio!B112+[2]agosto!B112+[2]sept.!B83+[2]oct.!B84+[2]nov.!B112+[2]dic.!B103</f>
        <v>479</v>
      </c>
      <c r="C38" s="101">
        <f>+[2]enero!C85+[2]feb.!C85+[2]marzo!C85+[2]abril!C84+[2]mayo!C112+[2]junio!C112+[2]julio!C112+[2]agosto!C112+[2]sept.!D83+[2]oct.!C84+[2]nov.!C112+[2]dic.!C103</f>
        <v>112</v>
      </c>
      <c r="D38" s="101">
        <f>+[2]enero!D85+[2]feb.!D85+[2]marzo!D85+[2]abril!D84+[2]mayo!D112+[2]junio!D112+[2]julio!D112+[2]agosto!D112+[2]sept.!C83+[2]oct.!D84+[2]nov.!D112+[2]dic.!D103</f>
        <v>16551</v>
      </c>
      <c r="E38" s="101">
        <f>+[2]enero!E85+[2]feb.!E85+[2]marzo!E85+[2]abril!E84+[2]mayo!E112+[2]junio!E112+[2]julio!E112+[2]agosto!E112+[2]sept.!E83+[2]oct.!E84+[2]nov.!E112+[2]dic.!E103</f>
        <v>0</v>
      </c>
      <c r="F38" s="101">
        <f>+[2]enero!F85+[2]feb.!F85+[2]marzo!F85+[2]abril!F84+[2]mayo!F112+[2]junio!F112+[2]julio!F112+[2]agosto!F112+[2]sept.!F83+[2]oct.!F84+[2]nov.!F112+[2]dic.!F103</f>
        <v>4</v>
      </c>
      <c r="G38" s="101">
        <f>+[2]enero!G85+[2]feb.!G85+[2]marzo!G85+[2]abril!G84+[2]mayo!G112+[2]junio!G112+[2]julio!G112+[2]agosto!G112+[2]sept.!G83+[2]oct.!G84+[2]nov.!G112+[2]dic.!G103</f>
        <v>5713</v>
      </c>
      <c r="H38" s="101">
        <f>+[2]enero!H85+[2]feb.!H85+[2]marzo!H85+[2]abril!H84+[2]mayo!H112+[2]junio!H112+[2]julio!H112+[2]agosto!H112+[2]sept.!H83+[2]oct.!H84+[2]nov.!H112+[2]dic.!H103</f>
        <v>5911</v>
      </c>
      <c r="I38" s="101">
        <f>+[2]enero!I85+[2]feb.!I85+[2]marzo!I85+[2]abril!I84+[2]mayo!I112+[2]junio!I112+[2]julio!I112+[2]agosto!I112+[2]sept.!I83+[2]oct.!I84+[2]nov.!I112+[2]dic.!I103</f>
        <v>2743</v>
      </c>
      <c r="J38" s="101">
        <f t="shared" si="0"/>
        <v>31513</v>
      </c>
    </row>
    <row r="39" spans="1:10" ht="20.100000000000001" customHeight="1" x14ac:dyDescent="0.3">
      <c r="A39" s="102" t="s">
        <v>129</v>
      </c>
      <c r="B39" s="101">
        <f>+[2]enero!B86+[2]feb.!B86+[2]marzo!B86+[2]abril!B85+[2]mayo!B113+[2]junio!B113+[2]julio!B113+[2]agosto!B113+[2]sept.!B84+[2]oct.!B85+[2]nov.!B113+[2]dic.!B104</f>
        <v>15089</v>
      </c>
      <c r="C39" s="101">
        <f>+[2]enero!C86+[2]feb.!C86+[2]marzo!C86+[2]abril!C85+[2]mayo!C113+[2]junio!C113+[2]julio!C113+[2]agosto!C113+[2]sept.!D84+[2]oct.!C85+[2]nov.!C113+[2]dic.!C104</f>
        <v>57621</v>
      </c>
      <c r="D39" s="101">
        <f>+[2]enero!D86+[2]feb.!D86+[2]marzo!D86+[2]abril!D85+[2]mayo!D113+[2]junio!D113+[2]julio!D113+[2]agosto!D113+[2]sept.!C84+[2]oct.!D85+[2]nov.!D113+[2]dic.!D104</f>
        <v>1669</v>
      </c>
      <c r="E39" s="101">
        <f>+[2]enero!E86+[2]feb.!E86+[2]marzo!E86+[2]abril!E85+[2]mayo!E113+[2]junio!E113+[2]julio!E113+[2]agosto!E113+[2]sept.!E84+[2]oct.!E85+[2]nov.!E113+[2]dic.!E104</f>
        <v>10995</v>
      </c>
      <c r="F39" s="101">
        <f>+[2]enero!F86+[2]feb.!F86+[2]marzo!F86+[2]abril!F85+[2]mayo!F113+[2]junio!F113+[2]julio!F113+[2]agosto!F113+[2]sept.!F84+[2]oct.!F85+[2]nov.!F113+[2]dic.!F104</f>
        <v>78801</v>
      </c>
      <c r="G39" s="101">
        <f>+[2]enero!G86+[2]feb.!G86+[2]marzo!G86+[2]abril!G85+[2]mayo!G113+[2]junio!G113+[2]julio!G113+[2]agosto!G113+[2]sept.!G84+[2]oct.!G85+[2]nov.!G113+[2]dic.!G104</f>
        <v>17446</v>
      </c>
      <c r="H39" s="101">
        <f>+[2]enero!H86+[2]feb.!H86+[2]marzo!H86+[2]abril!H85+[2]mayo!H113+[2]junio!H113+[2]julio!H113+[2]agosto!H113+[2]sept.!H84+[2]oct.!H85+[2]nov.!H113+[2]dic.!H104</f>
        <v>351</v>
      </c>
      <c r="I39" s="101">
        <f>+[2]enero!I86+[2]feb.!I86+[2]marzo!I86+[2]abril!I85+[2]mayo!I113+[2]junio!I113+[2]julio!I113+[2]agosto!I113+[2]sept.!I84+[2]oct.!I85+[2]nov.!I113+[2]dic.!I104</f>
        <v>50601</v>
      </c>
      <c r="J39" s="101">
        <f t="shared" si="0"/>
        <v>232573</v>
      </c>
    </row>
    <row r="40" spans="1:10" ht="20.100000000000001" customHeight="1" x14ac:dyDescent="0.3">
      <c r="A40" s="102" t="s">
        <v>130</v>
      </c>
      <c r="B40" s="101">
        <f>+[2]enero!B87+[2]feb.!B87+[2]marzo!B87+[2]abril!B86+[2]mayo!B114+[2]junio!B114+[2]julio!B114+[2]agosto!B114+[2]sept.!B85+[2]oct.!B86+[2]nov.!B114+[2]dic.!B105</f>
        <v>16179</v>
      </c>
      <c r="C40" s="101">
        <f>+[2]enero!C87+[2]feb.!C87+[2]marzo!C87+[2]abril!C86+[2]mayo!C114+[2]junio!C114+[2]julio!C114+[2]agosto!C114+[2]sept.!D85+[2]oct.!C86+[2]nov.!C114+[2]dic.!C105</f>
        <v>98804</v>
      </c>
      <c r="D40" s="101">
        <f>+[2]enero!D87+[2]feb.!D87+[2]marzo!D87+[2]abril!D86+[2]mayo!D114+[2]junio!D114+[2]julio!D114+[2]agosto!D114+[2]sept.!C85+[2]oct.!D86+[2]nov.!D114+[2]dic.!D105</f>
        <v>10225</v>
      </c>
      <c r="E40" s="101">
        <f>+[2]enero!E87+[2]feb.!E87+[2]marzo!E87+[2]abril!E86+[2]mayo!E114+[2]junio!E114+[2]julio!E114+[2]agosto!E114+[2]sept.!E85+[2]oct.!E86+[2]nov.!E114+[2]dic.!E105</f>
        <v>294</v>
      </c>
      <c r="F40" s="101">
        <f>+[2]enero!F87+[2]feb.!F87+[2]marzo!F87+[2]abril!F86+[2]mayo!F114+[2]junio!F114+[2]julio!F114+[2]agosto!F114+[2]sept.!F85+[2]oct.!F86+[2]nov.!F114+[2]dic.!F105</f>
        <v>4951</v>
      </c>
      <c r="G40" s="101">
        <f>+[2]enero!G87+[2]feb.!G87+[2]marzo!G87+[2]abril!G86+[2]mayo!G114+[2]junio!G114+[2]julio!G114+[2]agosto!G114+[2]sept.!G85+[2]oct.!G86+[2]nov.!G114+[2]dic.!G105</f>
        <v>0</v>
      </c>
      <c r="H40" s="101">
        <f>+[2]enero!H87+[2]feb.!H87+[2]marzo!H87+[2]abril!H86+[2]mayo!H114+[2]junio!H114+[2]julio!H114+[2]agosto!H114+[2]sept.!H85+[2]oct.!H86+[2]nov.!H114+[2]dic.!H105</f>
        <v>0</v>
      </c>
      <c r="I40" s="101">
        <f>+[2]enero!I87+[2]feb.!I87+[2]marzo!I87+[2]abril!I86+[2]mayo!I114+[2]junio!I114+[2]julio!I114+[2]agosto!I114+[2]sept.!I85+[2]oct.!I86+[2]nov.!I114+[2]dic.!I105</f>
        <v>1171</v>
      </c>
      <c r="J40" s="101">
        <f t="shared" si="0"/>
        <v>131624</v>
      </c>
    </row>
    <row r="41" spans="1:10" ht="20.100000000000001" customHeight="1" x14ac:dyDescent="0.3">
      <c r="A41" s="102" t="s">
        <v>131</v>
      </c>
      <c r="B41" s="101">
        <f>+[2]enero!B88+[2]feb.!B88+[2]marzo!B88+[2]abril!B87+[2]mayo!B115+[2]junio!B115+[2]julio!B115+[2]agosto!B115+[2]sept.!B86+[2]oct.!B87+[2]nov.!B115+[2]dic.!B106</f>
        <v>2559</v>
      </c>
      <c r="C41" s="101">
        <f>+[2]enero!C88+[2]feb.!C88+[2]marzo!C88+[2]abril!C87+[2]mayo!C115+[2]junio!C115+[2]julio!C115+[2]agosto!C115+[2]sept.!D86+[2]oct.!C87+[2]nov.!C115+[2]dic.!C106</f>
        <v>1870</v>
      </c>
      <c r="D41" s="101">
        <f>+[2]enero!D88+[2]feb.!D88+[2]marzo!D88+[2]abril!D87+[2]mayo!D115+[2]junio!D115+[2]julio!D115+[2]agosto!D115+[2]sept.!C86+[2]oct.!D87+[2]nov.!D115+[2]dic.!D106</f>
        <v>210</v>
      </c>
      <c r="E41" s="101">
        <f>+[2]enero!E88+[2]feb.!E88+[2]marzo!E88+[2]abril!E87+[2]mayo!E115+[2]junio!E115+[2]julio!E115+[2]agosto!E115+[2]sept.!E86+[2]oct.!E87+[2]nov.!E115+[2]dic.!E106</f>
        <v>0</v>
      </c>
      <c r="F41" s="101">
        <f>+[2]enero!F88+[2]feb.!F88+[2]marzo!F88+[2]abril!F87+[2]mayo!F115+[2]junio!F115+[2]julio!F115+[2]agosto!F115+[2]sept.!F86+[2]oct.!F87+[2]nov.!F115+[2]dic.!F106</f>
        <v>30894</v>
      </c>
      <c r="G41" s="101">
        <f>+[2]enero!G88+[2]feb.!G88+[2]marzo!G88+[2]abril!G87+[2]mayo!G115+[2]junio!G115+[2]julio!G115+[2]agosto!G115+[2]sept.!G86+[2]oct.!G87+[2]nov.!G115+[2]dic.!G106</f>
        <v>9037</v>
      </c>
      <c r="H41" s="101">
        <f>+[2]enero!H88+[2]feb.!H88+[2]marzo!H88+[2]abril!H87+[2]mayo!H115+[2]junio!H115+[2]julio!H115+[2]agosto!H115+[2]sept.!H86+[2]oct.!H87+[2]nov.!H115+[2]dic.!H106</f>
        <v>100</v>
      </c>
      <c r="I41" s="101">
        <f>+[2]enero!I88+[2]feb.!I88+[2]marzo!I88+[2]abril!I87+[2]mayo!I115+[2]junio!I115+[2]julio!I115+[2]agosto!I115+[2]sept.!I86+[2]oct.!I87+[2]nov.!I115+[2]dic.!I106</f>
        <v>6539</v>
      </c>
      <c r="J41" s="101">
        <f t="shared" si="0"/>
        <v>51209</v>
      </c>
    </row>
    <row r="42" spans="1:10" ht="20.100000000000001" customHeight="1" x14ac:dyDescent="0.3">
      <c r="A42" s="102" t="s">
        <v>132</v>
      </c>
      <c r="B42" s="101">
        <f>+[2]enero!B89+[2]feb.!B89+[2]marzo!B89+[2]abril!B88+[2]mayo!B116+[2]junio!B116+[2]julio!B116+[2]agosto!B116+[2]sept.!B87+[2]oct.!B88+[2]nov.!B116+[2]dic.!B107</f>
        <v>465866</v>
      </c>
      <c r="C42" s="101">
        <f>+[2]enero!C89+[2]feb.!C89+[2]marzo!C89+[2]abril!C88+[2]mayo!C116+[2]junio!C116+[2]julio!C116+[2]agosto!C116+[2]sept.!D87+[2]oct.!C88+[2]nov.!C116+[2]dic.!C107</f>
        <v>161653</v>
      </c>
      <c r="D42" s="101">
        <f>+[2]enero!D89+[2]feb.!D89+[2]marzo!D89+[2]abril!D88+[2]mayo!D116+[2]junio!D116+[2]julio!D116+[2]agosto!D116+[2]sept.!C87+[2]oct.!D88+[2]nov.!D116+[2]dic.!D107</f>
        <v>838527</v>
      </c>
      <c r="E42" s="101">
        <f>+[2]enero!E89+[2]feb.!E89+[2]marzo!E89+[2]abril!E88+[2]mayo!E116+[2]junio!E116+[2]julio!E116+[2]agosto!E116+[2]sept.!E87+[2]oct.!E88+[2]nov.!E116+[2]dic.!E107</f>
        <v>160742</v>
      </c>
      <c r="F42" s="101">
        <f>+[2]enero!F89+[2]feb.!F89+[2]marzo!F89+[2]abril!F88+[2]mayo!F116+[2]junio!F116+[2]julio!F116+[2]agosto!F116+[2]sept.!F87+[2]oct.!F88+[2]nov.!F116+[2]dic.!F107</f>
        <v>312015</v>
      </c>
      <c r="G42" s="101">
        <f>+[2]enero!G89+[2]feb.!G89+[2]marzo!G89+[2]abril!G88+[2]mayo!G116+[2]junio!G116+[2]julio!G116+[2]agosto!G116+[2]sept.!G87+[2]oct.!G88+[2]nov.!G116+[2]dic.!G107</f>
        <v>906792</v>
      </c>
      <c r="H42" s="101">
        <f>+[2]enero!H89+[2]feb.!H89+[2]marzo!H89+[2]abril!H88+[2]mayo!H116+[2]junio!H116+[2]julio!H116+[2]agosto!H116+[2]sept.!H87+[2]oct.!H88+[2]nov.!H116+[2]dic.!H107</f>
        <v>162790</v>
      </c>
      <c r="I42" s="101">
        <f>+[2]enero!I89+[2]feb.!I89+[2]marzo!I89+[2]abril!I88+[2]mayo!I116+[2]junio!I116+[2]julio!I116+[2]agosto!I116+[2]sept.!I87+[2]oct.!I88+[2]nov.!I116+[2]dic.!I107</f>
        <v>4222</v>
      </c>
      <c r="J42" s="101">
        <f t="shared" si="0"/>
        <v>3012607</v>
      </c>
    </row>
    <row r="43" spans="1:10" ht="20.100000000000001" customHeight="1" x14ac:dyDescent="0.3">
      <c r="A43" s="102" t="s">
        <v>133</v>
      </c>
      <c r="B43" s="101">
        <f>+[2]enero!B90+[2]feb.!B90+[2]marzo!B90+[2]abril!B89+[2]mayo!B117+[2]junio!B117+[2]julio!B117+[2]agosto!B117+[2]sept.!B88+[2]oct.!B89+[2]nov.!B117+[2]dic.!B108</f>
        <v>1523887</v>
      </c>
      <c r="C43" s="101">
        <f>+[2]enero!C90+[2]feb.!C90+[2]marzo!C90+[2]abril!C89+[2]mayo!C117+[2]junio!C117+[2]julio!C117+[2]agosto!C117+[2]sept.!D88+[2]oct.!C89+[2]nov.!C117+[2]dic.!C108</f>
        <v>1318565</v>
      </c>
      <c r="D43" s="101">
        <f>+[2]enero!D90+[2]feb.!D90+[2]marzo!D90+[2]abril!D89+[2]mayo!D117+[2]junio!D117+[2]julio!D117+[2]agosto!D117+[2]sept.!C88+[2]oct.!D89+[2]nov.!D117+[2]dic.!D108</f>
        <v>257629</v>
      </c>
      <c r="E43" s="101">
        <f>+[2]enero!E90+[2]feb.!E90+[2]marzo!E90+[2]abril!E89+[2]mayo!E117+[2]junio!E117+[2]julio!E117+[2]agosto!E117+[2]sept.!E88+[2]oct.!E89+[2]nov.!E117+[2]dic.!E108</f>
        <v>2218246</v>
      </c>
      <c r="F43" s="101">
        <f>+[2]enero!F90+[2]feb.!F90+[2]marzo!F90+[2]abril!F89+[2]mayo!F117+[2]junio!F117+[2]julio!F117+[2]agosto!F117+[2]sept.!F88+[2]oct.!F89+[2]nov.!F117+[2]dic.!F108</f>
        <v>476719</v>
      </c>
      <c r="G43" s="101">
        <f>+[2]enero!G90+[2]feb.!G90+[2]marzo!G90+[2]abril!G89+[2]mayo!G117+[2]junio!G117+[2]julio!G117+[2]agosto!G117+[2]sept.!G88+[2]oct.!G89+[2]nov.!G117+[2]dic.!G108</f>
        <v>1429099</v>
      </c>
      <c r="H43" s="101">
        <f>+[2]enero!H90+[2]feb.!H90+[2]marzo!H90+[2]abril!H89+[2]mayo!H117+[2]junio!H117+[2]julio!H117+[2]agosto!H117+[2]sept.!H88+[2]oct.!H89+[2]nov.!H117+[2]dic.!H108</f>
        <v>315322</v>
      </c>
      <c r="I43" s="101">
        <f>+[2]enero!I90+[2]feb.!I90+[2]marzo!I90+[2]abril!I89+[2]mayo!I117+[2]junio!I117+[2]julio!I117+[2]agosto!I117+[2]sept.!I88+[2]oct.!I89+[2]nov.!I117+[2]dic.!I108</f>
        <v>27534</v>
      </c>
      <c r="J43" s="101">
        <f t="shared" si="0"/>
        <v>7567001</v>
      </c>
    </row>
    <row r="44" spans="1:10" ht="20.100000000000001" customHeight="1" thickBot="1" x14ac:dyDescent="0.35">
      <c r="A44" s="103" t="s">
        <v>134</v>
      </c>
      <c r="B44" s="101">
        <f>+[2]enero!B91+[2]feb.!B91+[2]marzo!B91+[2]abril!B90+[2]mayo!B118+[2]junio!B118+[2]julio!B118+[2]agosto!B118+[2]sept.!B89+[2]oct.!B90+[2]nov.!B118+[2]dic.!B109</f>
        <v>0</v>
      </c>
      <c r="C44" s="101">
        <f>+[2]enero!C91+[2]feb.!C91+[2]marzo!C91+[2]abril!C90+[2]mayo!C118+[2]junio!C118+[2]julio!C118+[2]agosto!C118+[2]sept.!D89+[2]oct.!C90+[2]nov.!C118+[2]dic.!C109</f>
        <v>0</v>
      </c>
      <c r="D44" s="101">
        <f>+[2]enero!D91+[2]feb.!D91+[2]marzo!D91+[2]abril!D90+[2]mayo!D118+[2]junio!D118+[2]julio!D118+[2]agosto!D118+[2]sept.!C89+[2]oct.!D90+[2]nov.!D118+[2]dic.!D109</f>
        <v>0</v>
      </c>
      <c r="E44" s="101">
        <f>+[2]enero!E91+[2]feb.!E91+[2]marzo!E91+[2]abril!E90+[2]mayo!E118+[2]junio!E118+[2]julio!E118+[2]agosto!E118+[2]sept.!E89+[2]oct.!E90+[2]nov.!E118+[2]dic.!E109</f>
        <v>0</v>
      </c>
      <c r="F44" s="101">
        <f>+[2]enero!F91+[2]feb.!F91+[2]marzo!F91+[2]abril!F90+[2]mayo!F118+[2]junio!F118+[2]julio!F118+[2]agosto!F118+[2]sept.!F89+[2]oct.!F90+[2]nov.!F118+[2]dic.!F109</f>
        <v>0</v>
      </c>
      <c r="G44" s="101">
        <f>+[2]enero!G91+[2]feb.!G91+[2]marzo!G91+[2]abril!G90+[2]mayo!G118+[2]junio!G118+[2]julio!G118+[2]agosto!G118+[2]sept.!G89+[2]oct.!G90+[2]nov.!G118+[2]dic.!G109</f>
        <v>0</v>
      </c>
      <c r="H44" s="101">
        <f>+[2]enero!H91+[2]feb.!H91+[2]marzo!H91+[2]abril!H90+[2]mayo!H118+[2]junio!H118+[2]julio!H118+[2]agosto!H118+[2]sept.!H89+[2]oct.!H90+[2]nov.!H118+[2]dic.!H109</f>
        <v>0</v>
      </c>
      <c r="I44" s="101">
        <f>+[2]enero!I91+[2]feb.!I91+[2]marzo!I91+[2]abril!I90+[2]mayo!I118+[2]junio!I118+[2]julio!I118+[2]agosto!I118+[2]sept.!I89+[2]oct.!I90+[2]nov.!I118+[2]dic.!I109</f>
        <v>0</v>
      </c>
      <c r="J44" s="101">
        <f t="shared" si="0"/>
        <v>0</v>
      </c>
    </row>
    <row r="45" spans="1:10" ht="18" thickBot="1" x14ac:dyDescent="0.35">
      <c r="A45" s="104" t="s">
        <v>11</v>
      </c>
      <c r="B45" s="105">
        <f>SUM(B10:B44)</f>
        <v>2457418</v>
      </c>
      <c r="C45" s="105">
        <f t="shared" ref="C45:H45" si="1">SUM(C10:C44)</f>
        <v>3693555</v>
      </c>
      <c r="D45" s="105">
        <f t="shared" si="1"/>
        <v>2215730</v>
      </c>
      <c r="E45" s="105">
        <f t="shared" si="1"/>
        <v>3138988</v>
      </c>
      <c r="F45" s="105">
        <f t="shared" si="1"/>
        <v>1437360</v>
      </c>
      <c r="G45" s="105">
        <f t="shared" si="1"/>
        <v>2916184</v>
      </c>
      <c r="H45" s="105">
        <f t="shared" si="1"/>
        <v>1422779</v>
      </c>
      <c r="I45" s="105">
        <f>SUM(I10:I44)</f>
        <v>711917</v>
      </c>
      <c r="J45" s="105">
        <f>SUM(J10:J44)</f>
        <v>17993931</v>
      </c>
    </row>
    <row r="46" spans="1:10" x14ac:dyDescent="0.25">
      <c r="A46" s="94" t="s">
        <v>135</v>
      </c>
    </row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</sheetData>
  <mergeCells count="1">
    <mergeCell ref="A6:J7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2D2F4-9395-4AFD-985A-71CF587F12AB}">
  <dimension ref="A1:AD297"/>
  <sheetViews>
    <sheetView zoomScale="85" zoomScaleNormal="85" workbookViewId="0">
      <selection activeCell="L14" sqref="L14"/>
    </sheetView>
  </sheetViews>
  <sheetFormatPr baseColWidth="10" defaultColWidth="14.85546875" defaultRowHeight="12.75" x14ac:dyDescent="0.2"/>
  <cols>
    <col min="1" max="1" width="15.28515625" style="8" customWidth="1"/>
    <col min="2" max="3" width="16" style="8" customWidth="1"/>
    <col min="4" max="4" width="16.42578125" style="8" customWidth="1"/>
    <col min="5" max="5" width="16.5703125" style="8" customWidth="1"/>
    <col min="6" max="6" width="15.28515625" style="8" customWidth="1"/>
    <col min="7" max="7" width="16.85546875" style="8" customWidth="1"/>
    <col min="8" max="8" width="15.28515625" style="8" customWidth="1"/>
    <col min="9" max="9" width="18" style="8" customWidth="1"/>
    <col min="10" max="10" width="18.42578125" style="8" customWidth="1"/>
    <col min="11" max="11" width="21.5703125" style="40" customWidth="1"/>
    <col min="12" max="13" width="21.5703125" style="8" customWidth="1"/>
    <col min="14" max="16384" width="14.85546875" style="8"/>
  </cols>
  <sheetData>
    <row r="1" spans="1:15" x14ac:dyDescent="0.2">
      <c r="A1" s="34" t="s">
        <v>94</v>
      </c>
      <c r="B1" s="34"/>
      <c r="C1" s="34"/>
      <c r="D1" s="34"/>
      <c r="E1" s="34"/>
      <c r="F1" s="34"/>
      <c r="G1" s="34"/>
      <c r="H1" s="34"/>
      <c r="I1" s="34"/>
      <c r="J1" s="34"/>
      <c r="K1" s="62"/>
      <c r="L1" s="34"/>
      <c r="M1" s="34"/>
      <c r="N1" s="34"/>
      <c r="O1" s="34"/>
    </row>
    <row r="2" spans="1:15" x14ac:dyDescent="0.2">
      <c r="A2" s="34"/>
      <c r="B2" s="34"/>
      <c r="C2" s="61"/>
      <c r="D2" s="61"/>
      <c r="E2" s="61"/>
      <c r="F2" s="61"/>
      <c r="G2" s="61"/>
      <c r="H2" s="61"/>
      <c r="I2" s="61"/>
      <c r="J2" s="61"/>
      <c r="K2" s="62"/>
      <c r="L2" s="34"/>
      <c r="M2" s="34"/>
      <c r="N2" s="34"/>
      <c r="O2" s="34"/>
    </row>
    <row r="3" spans="1:1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62"/>
      <c r="L3" s="34"/>
      <c r="M3" s="34"/>
      <c r="N3" s="34"/>
      <c r="O3" s="34"/>
    </row>
    <row r="4" spans="1:15" s="41" customFormat="1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62"/>
      <c r="L4" s="34"/>
      <c r="M4" s="34"/>
      <c r="N4" s="63"/>
      <c r="O4" s="63"/>
    </row>
    <row r="5" spans="1:15" s="41" customFormat="1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62"/>
      <c r="L5" s="34"/>
      <c r="M5" s="34"/>
      <c r="N5" s="63"/>
      <c r="O5" s="63"/>
    </row>
    <row r="6" spans="1:15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62"/>
      <c r="L6" s="34"/>
      <c r="M6" s="34"/>
      <c r="N6" s="34"/>
      <c r="O6" s="34"/>
    </row>
    <row r="7" spans="1:15" ht="19.5" customHeight="1" x14ac:dyDescent="0.25">
      <c r="A7" s="130" t="s">
        <v>95</v>
      </c>
      <c r="B7" s="130"/>
      <c r="C7" s="130"/>
      <c r="D7" s="130"/>
      <c r="E7" s="130"/>
      <c r="F7" s="130"/>
      <c r="G7" s="130"/>
      <c r="H7" s="130"/>
      <c r="I7" s="130"/>
      <c r="J7" s="130"/>
      <c r="K7" s="62"/>
      <c r="L7" s="34"/>
      <c r="M7" s="34"/>
      <c r="N7" s="34"/>
      <c r="O7" s="34"/>
    </row>
    <row r="8" spans="1:15" ht="20.100000000000001" customHeight="1" x14ac:dyDescent="0.35">
      <c r="A8" s="130" t="s">
        <v>67</v>
      </c>
      <c r="B8" s="130"/>
      <c r="C8" s="130"/>
      <c r="D8" s="130"/>
      <c r="E8" s="130"/>
      <c r="F8" s="130"/>
      <c r="G8" s="130"/>
      <c r="H8" s="130"/>
      <c r="I8" s="130"/>
      <c r="J8" s="130"/>
      <c r="K8" s="52"/>
      <c r="L8" s="53"/>
      <c r="M8" s="53"/>
      <c r="N8" s="55"/>
      <c r="O8" s="55"/>
    </row>
    <row r="9" spans="1:15" ht="9" customHeight="1" thickBot="1" x14ac:dyDescent="0.4">
      <c r="A9" s="35"/>
      <c r="B9" s="34"/>
      <c r="C9" s="34"/>
      <c r="D9" s="34"/>
      <c r="E9" s="34"/>
      <c r="F9" s="34"/>
      <c r="G9" s="34"/>
      <c r="H9" s="34"/>
      <c r="I9" s="34"/>
      <c r="J9" s="34"/>
      <c r="K9" s="52"/>
      <c r="L9" s="53"/>
      <c r="M9" s="53"/>
      <c r="N9" s="55"/>
      <c r="O9" s="55"/>
    </row>
    <row r="10" spans="1:15" ht="20.100000000000001" customHeight="1" x14ac:dyDescent="0.35">
      <c r="A10" s="30" t="s">
        <v>2</v>
      </c>
      <c r="B10" s="31" t="s">
        <v>3</v>
      </c>
      <c r="C10" s="31" t="s">
        <v>4</v>
      </c>
      <c r="D10" s="31" t="s">
        <v>5</v>
      </c>
      <c r="E10" s="31" t="s">
        <v>6</v>
      </c>
      <c r="F10" s="31" t="s">
        <v>7</v>
      </c>
      <c r="G10" s="31" t="s">
        <v>8</v>
      </c>
      <c r="H10" s="31" t="s">
        <v>9</v>
      </c>
      <c r="I10" s="31" t="s">
        <v>10</v>
      </c>
      <c r="J10" s="32" t="s">
        <v>11</v>
      </c>
      <c r="K10" s="52"/>
      <c r="L10" s="53"/>
      <c r="M10" s="53"/>
      <c r="N10" s="55"/>
      <c r="O10" s="55"/>
    </row>
    <row r="11" spans="1:15" ht="20.100000000000001" customHeight="1" x14ac:dyDescent="0.35">
      <c r="A11" s="9" t="s">
        <v>12</v>
      </c>
      <c r="B11" s="5">
        <f>+[12]ENERO!B82+[12]FEBRERO!B82+[12]MARZO!B82+[12]ABRIL!B82+[12]MAYO!B82+[12]JUNIO!B82+[12]JULIO!B82+[12]AGOSTO!B82+[12]SEPTIEMBRE!B82+[12]OCTUBRE!B82+[12]NOVIEMBRE!B82+[12]DICIEMBRE!B82</f>
        <v>40845.070440689218</v>
      </c>
      <c r="C11" s="5">
        <f>+[12]ENERO!C82+[12]FEBRERO!C82+[12]MARZO!C82+[12]ABRIL!C82+[12]MAYO!C82+[12]JUNIO!C82+[12]JULIO!C82+[12]AGOSTO!C82+[12]SEPTIEMBRE!C82+[12]OCTUBRE!C82+[12]NOVIEMBRE!C82+[12]DICIEMBRE!C82</f>
        <v>1624025.9793891776</v>
      </c>
      <c r="D11" s="5">
        <f>+[12]ENERO!D82+[12]FEBRERO!D82+[12]MARZO!D82+[12]ABRIL!D82+[12]MAYO!D82+[12]JUNIO!D82+[12]JULIO!D82+[12]AGOSTO!D82+[12]SEPTIEMBRE!D82+[12]OCTUBRE!D82+[12]NOVIEMBRE!D82+[12]DICIEMBRE!D82</f>
        <v>504084.54398594983</v>
      </c>
      <c r="E11" s="5">
        <f>+[12]ENERO!E82+[12]FEBRERO!E82+[12]MARZO!E82+[12]ABRIL!E82+[12]MAYO!E82+[12]JUNIO!E82+[12]JULIO!E82+[12]AGOSTO!E82+[12]SEPTIEMBRE!E82+[12]OCTUBRE!E82+[12]NOVIEMBRE!E82+[12]DICIEMBRE!E82</f>
        <v>484557.6756474463</v>
      </c>
      <c r="F11" s="5">
        <f>+[12]ENERO!F82+[12]FEBRERO!F82+[12]MARZO!F82+[12]ABRIL!F82+[12]MAYO!F82+[12]JUNIO!F82+[12]JULIO!F82+[12]AGOSTO!F82+[12]SEPTIEMBRE!F82+[12]OCTUBRE!F82+[12]NOVIEMBRE!F82+[12]DICIEMBRE!F82</f>
        <v>32975.679834451446</v>
      </c>
      <c r="G11" s="5">
        <f>+[12]ENERO!G82+[12]FEBRERO!G82+[12]MARZO!G82+[12]ABRIL!G82+[12]MAYO!G82+[12]JUNIO!G82+[12]JULIO!G82+[12]AGOSTO!G82+[12]SEPTIEMBRE!G82+[12]OCTUBRE!G82+[12]NOVIEMBRE!G82+[12]DICIEMBRE!G82</f>
        <v>0</v>
      </c>
      <c r="H11" s="5">
        <f>+[12]ENERO!H82+[12]FEBRERO!H82+[12]MARZO!H82+[12]ABRIL!H82+[12]MAYO!H82+[12]JUNIO!H82+[12]JULIO!H82+[12]AGOSTO!H82+[12]SEPTIEMBRE!H82+[12]OCTUBRE!H82+[12]NOVIEMBRE!H82+[12]DICIEMBRE!H82</f>
        <v>107759.36262577582</v>
      </c>
      <c r="I11" s="5">
        <f>+[12]ENERO!I82+[12]FEBRERO!I82+[12]MARZO!I82+[12]ABRIL!I82+[12]MAYO!I82+[12]JUNIO!I82+[12]JULIO!I82+[12]AGOSTO!I82+[12]SEPTIEMBRE!I82+[12]OCTUBRE!I82+[12]NOVIEMBRE!I82+[12]DICIEMBRE!I82</f>
        <v>47518.68807650973</v>
      </c>
      <c r="J11" s="6">
        <f>SUM(B11:I11)</f>
        <v>2841767</v>
      </c>
      <c r="K11" s="52"/>
      <c r="L11" s="53"/>
      <c r="M11" s="53"/>
      <c r="N11" s="55"/>
      <c r="O11" s="55"/>
    </row>
    <row r="12" spans="1:15" ht="20.100000000000001" customHeight="1" x14ac:dyDescent="0.35">
      <c r="A12" s="9" t="s">
        <v>13</v>
      </c>
      <c r="B12" s="5">
        <f>+[12]ENERO!B83+[12]FEBRERO!B83+[12]MARZO!B83+[12]ABRIL!B83+[12]MAYO!B83+[12]JUNIO!B83+[12]JULIO!B83+[12]AGOSTO!B83+[12]SEPTIEMBRE!B83+[12]OCTUBRE!B83+[12]NOVIEMBRE!B83+[12]DICIEMBRE!B83</f>
        <v>18437.568523264621</v>
      </c>
      <c r="C12" s="5">
        <f>+[12]ENERO!C83+[12]FEBRERO!C83+[12]MARZO!C83+[12]ABRIL!C83+[12]MAYO!C83+[12]JUNIO!C83+[12]JULIO!C83+[12]AGOSTO!C83+[12]SEPTIEMBRE!C83+[12]OCTUBRE!C83+[12]NOVIEMBRE!C83+[12]DICIEMBRE!C83</f>
        <v>22248.39746719824</v>
      </c>
      <c r="D12" s="5">
        <f>+[12]ENERO!D83+[12]FEBRERO!D83+[12]MARZO!D83+[12]ABRIL!D83+[12]MAYO!D83+[12]JUNIO!D83+[12]JULIO!D83+[12]AGOSTO!D83+[12]SEPTIEMBRE!D83+[12]OCTUBRE!D83+[12]NOVIEMBRE!D83+[12]DICIEMBRE!D83</f>
        <v>33698.373188805737</v>
      </c>
      <c r="E12" s="5">
        <f>+[12]ENERO!E83+[12]FEBRERO!E83+[12]MARZO!E83+[12]ABRIL!E83+[12]MAYO!E83+[12]JUNIO!E83+[12]JULIO!E83+[12]AGOSTO!E83+[12]SEPTIEMBRE!E83+[12]OCTUBRE!E83+[12]NOVIEMBRE!E83+[12]DICIEMBRE!E83</f>
        <v>17097.337826091953</v>
      </c>
      <c r="F12" s="5">
        <f>+[12]ENERO!F83+[12]FEBRERO!F83+[12]MARZO!F83+[12]ABRIL!F83+[12]MAYO!F83+[12]JUNIO!F83+[12]JULIO!F83+[12]AGOSTO!F83+[12]SEPTIEMBRE!F83+[12]OCTUBRE!F83+[12]NOVIEMBRE!F83+[12]DICIEMBRE!F83</f>
        <v>34228.887482078731</v>
      </c>
      <c r="G12" s="5">
        <f>+[12]ENERO!G83+[12]FEBRERO!G83+[12]MARZO!G83+[12]ABRIL!G83+[12]MAYO!G83+[12]JUNIO!G83+[12]JULIO!G83+[12]AGOSTO!G83+[12]SEPTIEMBRE!G83+[12]OCTUBRE!G83+[12]NOVIEMBRE!G83+[12]DICIEMBRE!G83</f>
        <v>41416.437515064703</v>
      </c>
      <c r="H12" s="5">
        <f>+[12]ENERO!H83+[12]FEBRERO!H83+[12]MARZO!H83+[12]ABRIL!H83+[12]MAYO!H83+[12]JUNIO!H83+[12]JULIO!H83+[12]AGOSTO!H83+[12]SEPTIEMBRE!H83+[12]OCTUBRE!H83+[12]NOVIEMBRE!H83+[12]DICIEMBRE!H83</f>
        <v>279445.73207193631</v>
      </c>
      <c r="I12" s="5">
        <f>+[12]ENERO!I83+[12]FEBRERO!I83+[12]MARZO!I83+[12]ABRIL!I83+[12]MAYO!I83+[12]JUNIO!I83+[12]JULIO!I83+[12]AGOSTO!I83+[12]SEPTIEMBRE!I83+[12]OCTUBRE!I83+[12]NOVIEMBRE!I83+[12]DICIEMBRE!I83</f>
        <v>18771.265925559757</v>
      </c>
      <c r="J12" s="6">
        <f t="shared" ref="J12:J70" si="0">SUM(B12:I12)</f>
        <v>465344.00000000006</v>
      </c>
      <c r="K12" s="52"/>
      <c r="L12" s="53"/>
      <c r="M12" s="53"/>
      <c r="N12" s="55"/>
      <c r="O12" s="55"/>
    </row>
    <row r="13" spans="1:15" ht="20.100000000000001" customHeight="1" x14ac:dyDescent="0.35">
      <c r="A13" s="9" t="s">
        <v>14</v>
      </c>
      <c r="B13" s="5">
        <f>+[12]ENERO!B84+[12]FEBRERO!B84+[12]MARZO!B84+[12]ABRIL!B84+[12]MAYO!B84+[12]JUNIO!B84+[12]JULIO!B84+[12]AGOSTO!B84+[12]SEPTIEMBRE!B84+[12]OCTUBRE!B84+[12]NOVIEMBRE!B84+[12]DICIEMBRE!B84</f>
        <v>0</v>
      </c>
      <c r="C13" s="5">
        <f>+[12]ENERO!C84+[12]FEBRERO!C84+[12]MARZO!C84+[12]ABRIL!C84+[12]MAYO!C84+[12]JUNIO!C84+[12]JULIO!C84+[12]AGOSTO!C84+[12]SEPTIEMBRE!C84+[12]OCTUBRE!C84+[12]NOVIEMBRE!C84+[12]DICIEMBRE!C84</f>
        <v>0</v>
      </c>
      <c r="D13" s="5">
        <f>+[12]ENERO!D84+[12]FEBRERO!D84+[12]MARZO!D84+[12]ABRIL!D84+[12]MAYO!D84+[12]JUNIO!D84+[12]JULIO!D84+[12]AGOSTO!D84+[12]SEPTIEMBRE!D84+[12]OCTUBRE!D84+[12]NOVIEMBRE!D84+[12]DICIEMBRE!D84</f>
        <v>505</v>
      </c>
      <c r="E13" s="5">
        <f>+[12]ENERO!E84+[12]FEBRERO!E84+[12]MARZO!E84+[12]ABRIL!E84+[12]MAYO!E84+[12]JUNIO!E84+[12]JULIO!E84+[12]AGOSTO!E84+[12]SEPTIEMBRE!E84+[12]OCTUBRE!E84+[12]NOVIEMBRE!E84+[12]DICIEMBRE!E84</f>
        <v>0</v>
      </c>
      <c r="F13" s="5">
        <f>+[12]ENERO!F84+[12]FEBRERO!F84+[12]MARZO!F84+[12]ABRIL!F84+[12]MAYO!F84+[12]JUNIO!F84+[12]JULIO!F84+[12]AGOSTO!F84+[12]SEPTIEMBRE!F84+[12]OCTUBRE!F84+[12]NOVIEMBRE!F84+[12]DICIEMBRE!F84</f>
        <v>0</v>
      </c>
      <c r="G13" s="5">
        <f>+[12]ENERO!G84+[12]FEBRERO!G84+[12]MARZO!G84+[12]ABRIL!G84+[12]MAYO!G84+[12]JUNIO!G84+[12]JULIO!G84+[12]AGOSTO!G84+[12]SEPTIEMBRE!G84+[12]OCTUBRE!G84+[12]NOVIEMBRE!G84+[12]DICIEMBRE!G84</f>
        <v>7104</v>
      </c>
      <c r="H13" s="5">
        <f>+[12]ENERO!H84+[12]FEBRERO!H84+[12]MARZO!H84+[12]ABRIL!H84+[12]MAYO!H84+[12]JUNIO!H84+[12]JULIO!H84+[12]AGOSTO!H84+[12]SEPTIEMBRE!H84+[12]OCTUBRE!H84+[12]NOVIEMBRE!H84+[12]DICIEMBRE!H84</f>
        <v>287</v>
      </c>
      <c r="I13" s="5">
        <f>+[12]ENERO!I84+[12]FEBRERO!I84+[12]MARZO!I84+[12]ABRIL!I84+[12]MAYO!I84+[12]JUNIO!I84+[12]JULIO!I84+[12]AGOSTO!I84+[12]SEPTIEMBRE!I84+[12]OCTUBRE!I84+[12]NOVIEMBRE!I84+[12]DICIEMBRE!I84</f>
        <v>0</v>
      </c>
      <c r="J13" s="6">
        <f t="shared" si="0"/>
        <v>7896</v>
      </c>
      <c r="K13" s="52"/>
      <c r="L13" s="53"/>
      <c r="M13" s="53"/>
      <c r="N13" s="55"/>
      <c r="O13" s="55"/>
    </row>
    <row r="14" spans="1:15" ht="20.100000000000001" customHeight="1" x14ac:dyDescent="0.35">
      <c r="A14" s="9" t="s">
        <v>15</v>
      </c>
      <c r="B14" s="5">
        <f>(+[12]ENERO!B85+[12]FEBRERO!B85+[12]MARZO!B85+[12]ABRIL!B85+[12]MAYO!B85+[12]JUNIO!B85+[12]JULIO!B85+[12]AGOSTO!B85+[12]SEPTIEMBRE!B85+[12]OCTUBRE!B85+[12]NOVIEMBRE!B85+[12]DICIEMBRE!B85)/7</f>
        <v>10600.68010252436</v>
      </c>
      <c r="C14" s="5">
        <f>(+[12]ENERO!C85+[12]FEBRERO!C85+[12]MARZO!C85+[12]ABRIL!C85+[12]MAYO!C85+[12]JUNIO!C85+[12]JULIO!C85+[12]AGOSTO!C85+[12]SEPTIEMBRE!C85+[12]OCTUBRE!C85+[12]NOVIEMBRE!C85+[12]DICIEMBRE!C85)/7</f>
        <v>534444.9750697877</v>
      </c>
      <c r="D14" s="5">
        <f>(+[12]ENERO!D85+[12]FEBRERO!D85+[12]MARZO!D85+[12]ABRIL!D85+[12]MAYO!D85+[12]JUNIO!D85+[12]JULIO!D85+[12]AGOSTO!D85+[12]SEPTIEMBRE!D85+[12]OCTUBRE!D85+[12]NOVIEMBRE!D85+[12]DICIEMBRE!D85)/7</f>
        <v>28422.072545978132</v>
      </c>
      <c r="E14" s="5">
        <f>(+[12]ENERO!E85+[12]FEBRERO!E85+[12]MARZO!E85+[12]ABRIL!E85+[12]MAYO!E85+[12]JUNIO!E85+[12]JULIO!E85+[12]AGOSTO!E85+[12]SEPTIEMBRE!E85+[12]OCTUBRE!E85+[12]NOVIEMBRE!E85+[12]DICIEMBRE!E85)/7</f>
        <v>3827.5564751111647</v>
      </c>
      <c r="F14" s="5">
        <f>(+[12]ENERO!F85+[12]FEBRERO!F85+[12]MARZO!F85+[12]ABRIL!F85+[12]MAYO!F85+[12]JUNIO!F85+[12]JULIO!F85+[12]AGOSTO!F85+[12]SEPTIEMBRE!F85+[12]OCTUBRE!F85+[12]NOVIEMBRE!F85+[12]DICIEMBRE!F85)/7</f>
        <v>35240.407979590942</v>
      </c>
      <c r="G14" s="5">
        <f>(+[12]ENERO!G85+[12]FEBRERO!G85+[12]MARZO!G85+[12]ABRIL!G85+[12]MAYO!G85+[12]JUNIO!G85+[12]JULIO!G85+[12]AGOSTO!G85+[12]SEPTIEMBRE!G85+[12]OCTUBRE!G85+[12]NOVIEMBRE!G85+[12]DICIEMBRE!G85)/7</f>
        <v>47024.889973838792</v>
      </c>
      <c r="H14" s="5">
        <f>(+[12]ENERO!H85+[12]FEBRERO!H85+[12]MARZO!H85+[12]ABRIL!H85+[12]MAYO!H85+[12]JUNIO!H85+[12]JULIO!H85+[12]AGOSTO!H85+[12]SEPTIEMBRE!H85+[12]OCTUBRE!H85+[12]NOVIEMBRE!H85+[12]DICIEMBRE!H85)/7</f>
        <v>1658.1361168395265</v>
      </c>
      <c r="I14" s="5">
        <f>(+[12]ENERO!I85+[12]FEBRERO!I85+[12]MARZO!I85+[12]ABRIL!I85+[12]MAYO!I85+[12]JUNIO!I85+[12]JULIO!I85+[12]AGOSTO!I85+[12]SEPTIEMBRE!I85+[12]OCTUBRE!I85+[12]NOVIEMBRE!I85+[12]DICIEMBRE!I85)/7</f>
        <v>142441.9960220436</v>
      </c>
      <c r="J14" s="6">
        <f t="shared" si="0"/>
        <v>803660.7142857142</v>
      </c>
      <c r="K14" s="52"/>
      <c r="L14" s="53"/>
      <c r="M14" s="53"/>
      <c r="N14" s="55"/>
      <c r="O14" s="55"/>
    </row>
    <row r="15" spans="1:15" ht="20.100000000000001" customHeight="1" x14ac:dyDescent="0.35">
      <c r="A15" s="9" t="s">
        <v>16</v>
      </c>
      <c r="B15" s="5">
        <f>+[12]ENERO!B86+[12]FEBRERO!B86+[12]MARZO!B86+[12]ABRIL!B86+[12]MAYO!B86+[12]JUNIO!B86+[12]JULIO!B86+[12]AGOSTO!B86+[12]SEPTIEMBRE!B86+[12]OCTUBRE!B86+[12]NOVIEMBRE!B86+[12]DICIEMBRE!B86</f>
        <v>44.778924097273396</v>
      </c>
      <c r="C15" s="5">
        <f>+[12]ENERO!C86+[12]FEBRERO!C86+[12]MARZO!C86+[12]ABRIL!C86+[12]MAYO!C86+[12]JUNIO!C86+[12]JULIO!C86+[12]AGOSTO!C86+[12]SEPTIEMBRE!C86+[12]OCTUBRE!C86+[12]NOVIEMBRE!C86+[12]DICIEMBRE!C86</f>
        <v>983.49870626267625</v>
      </c>
      <c r="D15" s="5">
        <f>+[12]ENERO!D86+[12]FEBRERO!D86+[12]MARZO!D86+[12]ABRIL!D86+[12]MAYO!D86+[12]JUNIO!D86+[12]JULIO!D86+[12]AGOSTO!D86+[12]SEPTIEMBRE!D86+[12]OCTUBRE!D86+[12]NOVIEMBRE!D86+[12]DICIEMBRE!D86</f>
        <v>18209.687422883755</v>
      </c>
      <c r="E15" s="5">
        <f>+[12]ENERO!E86+[12]FEBRERO!E86+[12]MARZO!E86+[12]ABRIL!E86+[12]MAYO!E86+[12]JUNIO!E86+[12]JULIO!E86+[12]AGOSTO!E86+[12]SEPTIEMBRE!E86+[12]OCTUBRE!E86+[12]NOVIEMBRE!E86+[12]DICIEMBRE!E86</f>
        <v>890.53836308563439</v>
      </c>
      <c r="F15" s="5">
        <f>+[12]ENERO!F86+[12]FEBRERO!F86+[12]MARZO!F86+[12]ABRIL!F86+[12]MAYO!F86+[12]JUNIO!F86+[12]JULIO!F86+[12]AGOSTO!F86+[12]SEPTIEMBRE!F86+[12]OCTUBRE!F86+[12]NOVIEMBRE!F86+[12]DICIEMBRE!F86</f>
        <v>52.909518148449052</v>
      </c>
      <c r="G15" s="5">
        <f>+[12]ENERO!G86+[12]FEBRERO!G86+[12]MARZO!G86+[12]ABRIL!G86+[12]MAYO!G86+[12]JUNIO!G86+[12]JULIO!G86+[12]AGOSTO!G86+[12]SEPTIEMBRE!G86+[12]OCTUBRE!G86+[12]NOVIEMBRE!G86+[12]DICIEMBRE!G86</f>
        <v>5.2255541069100397</v>
      </c>
      <c r="H15" s="5">
        <f>+[12]ENERO!H86+[12]FEBRERO!H86+[12]MARZO!H86+[12]ABRIL!H86+[12]MAYO!H86+[12]JUNIO!H86+[12]JULIO!H86+[12]AGOSTO!H86+[12]SEPTIEMBRE!H86+[12]OCTUBRE!H86+[12]NOVIEMBRE!H86+[12]DICIEMBRE!H86</f>
        <v>58509.81369714703</v>
      </c>
      <c r="I15" s="5">
        <f>+[12]ENERO!I86+[12]FEBRERO!I86+[12]MARZO!I86+[12]ABRIL!I86+[12]MAYO!I86+[12]JUNIO!I86+[12]JULIO!I86+[12]AGOSTO!I86+[12]SEPTIEMBRE!I86+[12]OCTUBRE!I86+[12]NOVIEMBRE!I86+[12]DICIEMBRE!I86</f>
        <v>4936.5478142682723</v>
      </c>
      <c r="J15" s="6">
        <f t="shared" si="0"/>
        <v>83633</v>
      </c>
      <c r="K15" s="52"/>
      <c r="L15" s="53"/>
      <c r="M15" s="53"/>
      <c r="N15" s="55"/>
      <c r="O15" s="55"/>
    </row>
    <row r="16" spans="1:15" ht="20.100000000000001" customHeight="1" x14ac:dyDescent="0.35">
      <c r="A16" s="9" t="s">
        <v>17</v>
      </c>
      <c r="B16" s="5">
        <f>+[12]ENERO!B87+[12]FEBRERO!B87+[12]MARZO!B87+[12]ABRIL!B87+[12]MAYO!B87+[12]JUNIO!B87+[12]JULIO!B87+[12]AGOSTO!B87+[12]SEPTIEMBRE!B87+[12]OCTUBRE!B87+[12]NOVIEMBRE!B87+[12]DICIEMBRE!B87</f>
        <v>3783.4660220490578</v>
      </c>
      <c r="C16" s="5">
        <f>+[12]ENERO!C87+[12]FEBRERO!C87+[12]MARZO!C87+[12]ABRIL!C87+[12]MAYO!C87+[12]JUNIO!C87+[12]JULIO!C87+[12]AGOSTO!C87+[12]SEPTIEMBRE!C87+[12]OCTUBRE!C87+[12]NOVIEMBRE!C87+[12]DICIEMBRE!C87</f>
        <v>3344.5346711765742</v>
      </c>
      <c r="D16" s="5">
        <f>+[12]ENERO!D87+[12]FEBRERO!D87+[12]MARZO!D87+[12]ABRIL!D87+[12]MAYO!D87+[12]JUNIO!D87+[12]JULIO!D87+[12]AGOSTO!D87+[12]SEPTIEMBRE!D87+[12]OCTUBRE!D87+[12]NOVIEMBRE!D87+[12]DICIEMBRE!D87</f>
        <v>14121.991138838963</v>
      </c>
      <c r="E16" s="5">
        <f>+[12]ENERO!E87+[12]FEBRERO!E87+[12]MARZO!E87+[12]ABRIL!E87+[12]MAYO!E87+[12]JUNIO!E87+[12]JULIO!E87+[12]AGOSTO!E87+[12]SEPTIEMBRE!E87+[12]OCTUBRE!E87+[12]NOVIEMBRE!E87+[12]DICIEMBRE!E87</f>
        <v>14542.559393959735</v>
      </c>
      <c r="F16" s="5">
        <f>+[12]ENERO!F87+[12]FEBRERO!F87+[12]MARZO!F87+[12]ABRIL!F87+[12]MAYO!F87+[12]JUNIO!F87+[12]JULIO!F87+[12]AGOSTO!F87+[12]SEPTIEMBRE!F87+[12]OCTUBRE!F87+[12]NOVIEMBRE!F87+[12]DICIEMBRE!F87</f>
        <v>25473.525373164106</v>
      </c>
      <c r="G16" s="5">
        <f>+[12]ENERO!G87+[12]FEBRERO!G87+[12]MARZO!G87+[12]ABRIL!G87+[12]MAYO!G87+[12]JUNIO!G87+[12]JULIO!G87+[12]AGOSTO!G87+[12]SEPTIEMBRE!G87+[12]OCTUBRE!G87+[12]NOVIEMBRE!G87+[12]DICIEMBRE!G87</f>
        <v>7769.7125327104395</v>
      </c>
      <c r="H16" s="5">
        <f>+[12]ENERO!H87+[12]FEBRERO!H87+[12]MARZO!H87+[12]ABRIL!H87+[12]MAYO!H87+[12]JUNIO!H87+[12]JULIO!H87+[12]AGOSTO!H87+[12]SEPTIEMBRE!H87+[12]OCTUBRE!H87+[12]NOVIEMBRE!H87+[12]DICIEMBRE!H87</f>
        <v>233356.98093540588</v>
      </c>
      <c r="I16" s="5">
        <f>+[12]ENERO!I87+[12]FEBRERO!I87+[12]MARZO!I87+[12]ABRIL!I87+[12]MAYO!I87+[12]JUNIO!I87+[12]JULIO!I87+[12]AGOSTO!I87+[12]SEPTIEMBRE!I87+[12]OCTUBRE!I87+[12]NOVIEMBRE!I87+[12]DICIEMBRE!I87</f>
        <v>7892.2299326952398</v>
      </c>
      <c r="J16" s="6">
        <f t="shared" si="0"/>
        <v>310284.99999999994</v>
      </c>
      <c r="K16" s="52"/>
      <c r="L16" s="53"/>
      <c r="M16" s="53"/>
      <c r="N16" s="55"/>
      <c r="O16" s="55"/>
    </row>
    <row r="17" spans="1:15" ht="20.100000000000001" customHeight="1" x14ac:dyDescent="0.35">
      <c r="A17" s="9" t="s">
        <v>18</v>
      </c>
      <c r="B17" s="5">
        <f>+[12]ENERO!B88+[12]FEBRERO!B88+[12]MARZO!B88+[12]ABRIL!B88+[12]MAYO!B88+[12]JUNIO!B88+[12]JULIO!B88+[12]AGOSTO!B88+[12]SEPTIEMBRE!B88+[12]OCTUBRE!B88+[12]NOVIEMBRE!B88+[12]DICIEMBRE!B88</f>
        <v>495.16055590773186</v>
      </c>
      <c r="C17" s="5">
        <f>+[12]ENERO!C88+[12]FEBRERO!C88+[12]MARZO!C88+[12]ABRIL!C88+[12]MAYO!C88+[12]JUNIO!C88+[12]JULIO!C88+[12]AGOSTO!C88+[12]SEPTIEMBRE!C88+[12]OCTUBRE!C88+[12]NOVIEMBRE!C88+[12]DICIEMBRE!C88</f>
        <v>2348.7815046936303</v>
      </c>
      <c r="D17" s="5">
        <f>+[12]ENERO!D88+[12]FEBRERO!D88+[12]MARZO!D88+[12]ABRIL!D88+[12]MAYO!D88+[12]JUNIO!D88+[12]JULIO!D88+[12]AGOSTO!D88+[12]SEPTIEMBRE!D88+[12]OCTUBRE!D88+[12]NOVIEMBRE!D88+[12]DICIEMBRE!D88</f>
        <v>15506.995190025053</v>
      </c>
      <c r="E17" s="5">
        <f>+[12]ENERO!E88+[12]FEBRERO!E88+[12]MARZO!E88+[12]ABRIL!E88+[12]MAYO!E88+[12]JUNIO!E88+[12]JULIO!E88+[12]AGOSTO!E88+[12]SEPTIEMBRE!E88+[12]OCTUBRE!E88+[12]NOVIEMBRE!E88+[12]DICIEMBRE!E88</f>
        <v>604.79416854245699</v>
      </c>
      <c r="F17" s="5">
        <f>+[12]ENERO!F88+[12]FEBRERO!F88+[12]MARZO!F88+[12]ABRIL!F88+[12]MAYO!F88+[12]JUNIO!F88+[12]JULIO!F88+[12]AGOSTO!F88+[12]SEPTIEMBRE!F88+[12]OCTUBRE!F88+[12]NOVIEMBRE!F88+[12]DICIEMBRE!F88</f>
        <v>5904.2176206739796</v>
      </c>
      <c r="G17" s="5">
        <f>+[12]ENERO!G88+[12]FEBRERO!G88+[12]MARZO!G88+[12]ABRIL!G88+[12]MAYO!G88+[12]JUNIO!G88+[12]JULIO!G88+[12]AGOSTO!G88+[12]SEPTIEMBRE!G88+[12]OCTUBRE!G88+[12]NOVIEMBRE!G88+[12]DICIEMBRE!G88</f>
        <v>55151.908400992332</v>
      </c>
      <c r="H17" s="5">
        <f>+[12]ENERO!H88+[12]FEBRERO!H88+[12]MARZO!H88+[12]ABRIL!H88+[12]MAYO!H88+[12]JUNIO!H88+[12]JULIO!H88+[12]AGOSTO!H88+[12]SEPTIEMBRE!H88+[12]OCTUBRE!H88+[12]NOVIEMBRE!H88+[12]DICIEMBRE!H88</f>
        <v>164524.79151219668</v>
      </c>
      <c r="I17" s="5">
        <f>+[12]ENERO!I88+[12]FEBRERO!I88+[12]MARZO!I88+[12]ABRIL!I88+[12]MAYO!I88+[12]JUNIO!I88+[12]JULIO!I88+[12]AGOSTO!I88+[12]SEPTIEMBRE!I88+[12]OCTUBRE!I88+[12]NOVIEMBRE!I88+[12]DICIEMBRE!I88</f>
        <v>97331.35104696815</v>
      </c>
      <c r="J17" s="6">
        <f t="shared" si="0"/>
        <v>341868</v>
      </c>
      <c r="K17" s="52"/>
      <c r="L17" s="53"/>
      <c r="M17" s="53"/>
      <c r="N17" s="55"/>
      <c r="O17" s="55"/>
    </row>
    <row r="18" spans="1:15" s="45" customFormat="1" ht="20.100000000000001" customHeight="1" x14ac:dyDescent="0.35">
      <c r="A18" s="9" t="s">
        <v>19</v>
      </c>
      <c r="B18" s="5">
        <f>+[12]ENERO!B89+[12]FEBRERO!B89+[12]MARZO!B89+[12]ABRIL!B89+[12]MAYO!B89+[12]JUNIO!B89+[12]JULIO!B89+[12]AGOSTO!B89+[12]SEPTIEMBRE!B89+[12]OCTUBRE!B89+[12]NOVIEMBRE!B89+[12]DICIEMBRE!B89</f>
        <v>0</v>
      </c>
      <c r="C18" s="5">
        <f>+[12]ENERO!C89+[12]FEBRERO!C89+[12]MARZO!C89+[12]ABRIL!C89+[12]MAYO!C89+[12]JUNIO!C89+[12]JULIO!C89+[12]AGOSTO!C89+[12]SEPTIEMBRE!C89+[12]OCTUBRE!C89+[12]NOVIEMBRE!C89+[12]DICIEMBRE!C89</f>
        <v>0</v>
      </c>
      <c r="D18" s="5">
        <f>+[12]ENERO!D89+[12]FEBRERO!D89+[12]MARZO!D89+[12]ABRIL!D89+[12]MAYO!D89+[12]JUNIO!D89+[12]JULIO!D89+[12]AGOSTO!D89+[12]SEPTIEMBRE!D89+[12]OCTUBRE!D89+[12]NOVIEMBRE!D89+[12]DICIEMBRE!D89</f>
        <v>143.68059709553577</v>
      </c>
      <c r="E18" s="5">
        <f>+[12]ENERO!E89+[12]FEBRERO!E89+[12]MARZO!E89+[12]ABRIL!E89+[12]MAYO!E89+[12]JUNIO!E89+[12]JULIO!E89+[12]AGOSTO!E89+[12]SEPTIEMBRE!E89+[12]OCTUBRE!E89+[12]NOVIEMBRE!E89+[12]DICIEMBRE!E89</f>
        <v>88.576507639691954</v>
      </c>
      <c r="F18" s="5">
        <f>+[12]ENERO!F89+[12]FEBRERO!F89+[12]MARZO!F89+[12]ABRIL!F89+[12]MAYO!F89+[12]JUNIO!F89+[12]JULIO!F89+[12]AGOSTO!F89+[12]SEPTIEMBRE!F89+[12]OCTUBRE!F89+[12]NOVIEMBRE!F89+[12]DICIEMBRE!F89</f>
        <v>2347.3214774847038</v>
      </c>
      <c r="G18" s="5">
        <f>+[12]ENERO!G89+[12]FEBRERO!G89+[12]MARZO!G89+[12]ABRIL!G89+[12]MAYO!G89+[12]JUNIO!G89+[12]JULIO!G89+[12]AGOSTO!G89+[12]SEPTIEMBRE!G89+[12]OCTUBRE!G89+[12]NOVIEMBRE!G89+[12]DICIEMBRE!G89</f>
        <v>3528.2078936425023</v>
      </c>
      <c r="H18" s="5">
        <f>+[12]ENERO!H89+[12]FEBRERO!H89+[12]MARZO!H89+[12]ABRIL!H89+[12]MAYO!H89+[12]JUNIO!H89+[12]JULIO!H89+[12]AGOSTO!H89+[12]SEPTIEMBRE!H89+[12]OCTUBRE!H89+[12]NOVIEMBRE!H89+[12]DICIEMBRE!H89</f>
        <v>5477.2135241375654</v>
      </c>
      <c r="I18" s="5">
        <f>+[12]ENERO!I89+[12]FEBRERO!I89+[12]MARZO!I89+[12]ABRIL!I89+[12]MAYO!I89+[12]JUNIO!I89+[12]JULIO!I89+[12]AGOSTO!I89+[12]SEPTIEMBRE!I89+[12]OCTUBRE!I89+[12]NOVIEMBRE!I89+[12]DICIEMBRE!I89</f>
        <v>0</v>
      </c>
      <c r="J18" s="6">
        <f t="shared" si="0"/>
        <v>11585</v>
      </c>
      <c r="K18" s="52"/>
      <c r="L18" s="53"/>
      <c r="M18" s="53"/>
      <c r="N18" s="55"/>
      <c r="O18" s="55"/>
    </row>
    <row r="19" spans="1:15" s="45" customFormat="1" ht="20.100000000000001" customHeight="1" x14ac:dyDescent="0.35">
      <c r="A19" s="9" t="s">
        <v>20</v>
      </c>
      <c r="B19" s="5">
        <f>+[12]ENERO!B90+[12]FEBRERO!B90+[12]MARZO!B90+[12]ABRIL!B90+[12]MAYO!B90+[12]JUNIO!B90+[12]JULIO!B90+[12]AGOSTO!B90+[12]SEPTIEMBRE!B90+[12]OCTUBRE!B90+[12]NOVIEMBRE!B90+[12]DICIEMBRE!B90</f>
        <v>4061.3252803683563</v>
      </c>
      <c r="C19" s="5">
        <f>+[12]ENERO!C90+[12]FEBRERO!C90+[12]MARZO!C90+[12]ABRIL!C90+[12]MAYO!C90+[12]JUNIO!C90+[12]JULIO!C90+[12]AGOSTO!C90+[12]SEPTIEMBRE!C90+[12]OCTUBRE!C90+[12]NOVIEMBRE!C90+[12]DICIEMBRE!C90</f>
        <v>10746.051041002112</v>
      </c>
      <c r="D19" s="5">
        <f>+[12]ENERO!D90+[12]FEBRERO!D90+[12]MARZO!D90+[12]ABRIL!D90+[12]MAYO!D90+[12]JUNIO!D90+[12]JULIO!D90+[12]AGOSTO!D90+[12]SEPTIEMBRE!D90+[12]OCTUBRE!D90+[12]NOVIEMBRE!D90+[12]DICIEMBRE!D90</f>
        <v>33343.637480972619</v>
      </c>
      <c r="E19" s="5">
        <f>+[12]ENERO!E90+[12]FEBRERO!E90+[12]MARZO!E90+[12]ABRIL!E90+[12]MAYO!E90+[12]JUNIO!E90+[12]JULIO!E90+[12]AGOSTO!E90+[12]SEPTIEMBRE!E90+[12]OCTUBRE!E90+[12]NOVIEMBRE!E90+[12]DICIEMBRE!E90</f>
        <v>3780.9868663149864</v>
      </c>
      <c r="F19" s="5">
        <f>+[12]ENERO!F90+[12]FEBRERO!F90+[12]MARZO!F90+[12]ABRIL!F90+[12]MAYO!F90+[12]JUNIO!F90+[12]JULIO!F90+[12]AGOSTO!F90+[12]SEPTIEMBRE!F90+[12]OCTUBRE!F90+[12]NOVIEMBRE!F90+[12]DICIEMBRE!F90</f>
        <v>41994.076128757428</v>
      </c>
      <c r="G19" s="5">
        <f>+[12]ENERO!G90+[12]FEBRERO!G90+[12]MARZO!G90+[12]ABRIL!G90+[12]MAYO!G90+[12]JUNIO!G90+[12]JULIO!G90+[12]AGOSTO!G90+[12]SEPTIEMBRE!G90+[12]OCTUBRE!G90+[12]NOVIEMBRE!G90+[12]DICIEMBRE!G90</f>
        <v>67514.184219598901</v>
      </c>
      <c r="H19" s="5">
        <f>+[12]ENERO!H90+[12]FEBRERO!H90+[12]MARZO!H90+[12]ABRIL!H90+[12]MAYO!H90+[12]JUNIO!H90+[12]JULIO!H90+[12]AGOSTO!H90+[12]SEPTIEMBRE!H90+[12]OCTUBRE!H90+[12]NOVIEMBRE!H90+[12]DICIEMBRE!H90</f>
        <v>202201.71839294949</v>
      </c>
      <c r="I19" s="5">
        <f>+[12]ENERO!I90+[12]FEBRERO!I90+[12]MARZO!I90+[12]ABRIL!I90+[12]MAYO!I90+[12]JUNIO!I90+[12]JULIO!I90+[12]AGOSTO!I90+[12]SEPTIEMBRE!I90+[12]OCTUBRE!I90+[12]NOVIEMBRE!I90+[12]DICIEMBRE!I90</f>
        <v>6937.0205900360979</v>
      </c>
      <c r="J19" s="6">
        <f t="shared" si="0"/>
        <v>370579</v>
      </c>
      <c r="K19" s="52"/>
      <c r="L19" s="53"/>
      <c r="M19" s="53"/>
      <c r="N19" s="55"/>
      <c r="O19" s="55"/>
    </row>
    <row r="20" spans="1:15" s="45" customFormat="1" ht="20.100000000000001" customHeight="1" x14ac:dyDescent="0.35">
      <c r="A20" s="9" t="s">
        <v>73</v>
      </c>
      <c r="B20" s="5">
        <f>+[12]ENERO!B91+[12]FEBRERO!B91+[12]MARZO!B91+[12]ABRIL!B91+[12]MAYO!B91+[12]JUNIO!B91+[12]JULIO!B91+[12]AGOSTO!B91+[12]SEPTIEMBRE!B91+[12]OCTUBRE!B91+[12]NOVIEMBRE!B91+[12]DICIEMBRE!B91</f>
        <v>844.11429786463759</v>
      </c>
      <c r="C20" s="5">
        <f>+[12]ENERO!C91+[12]FEBRERO!C91+[12]MARZO!C91+[12]ABRIL!C91+[12]MAYO!C91+[12]JUNIO!C91+[12]JULIO!C91+[12]AGOSTO!C91+[12]SEPTIEMBRE!C91+[12]OCTUBRE!C91+[12]NOVIEMBRE!C91+[12]DICIEMBRE!C91</f>
        <v>0</v>
      </c>
      <c r="D20" s="5">
        <f>+[12]ENERO!D91+[12]FEBRERO!D91+[12]MARZO!D91+[12]ABRIL!D91+[12]MAYO!D91+[12]JUNIO!D91+[12]JULIO!D91+[12]AGOSTO!D91+[12]SEPTIEMBRE!D91+[12]OCTUBRE!D91+[12]NOVIEMBRE!D91+[12]DICIEMBRE!D91</f>
        <v>120.57733411056057</v>
      </c>
      <c r="E20" s="5">
        <f>+[12]ENERO!E91+[12]FEBRERO!E91+[12]MARZO!E91+[12]ABRIL!E91+[12]MAYO!E91+[12]JUNIO!E91+[12]JULIO!E91+[12]AGOSTO!E91+[12]SEPTIEMBRE!E91+[12]OCTUBRE!E91+[12]NOVIEMBRE!E91+[12]DICIEMBRE!E91</f>
        <v>1342.3083680248017</v>
      </c>
      <c r="F20" s="5">
        <f>+[12]ENERO!F91+[12]FEBRERO!F91+[12]MARZO!F91+[12]ABRIL!F91+[12]MAYO!F91+[12]JUNIO!F91+[12]JULIO!F91+[12]AGOSTO!F91+[12]SEPTIEMBRE!F91+[12]OCTUBRE!F91+[12]NOVIEMBRE!F91+[12]DICIEMBRE!F91</f>
        <v>0</v>
      </c>
      <c r="G20" s="5">
        <f>+[12]ENERO!G91+[12]FEBRERO!G91+[12]MARZO!G91+[12]ABRIL!G91+[12]MAYO!G91+[12]JUNIO!G91+[12]JULIO!G91+[12]AGOSTO!G91+[12]SEPTIEMBRE!G91+[12]OCTUBRE!G91+[12]NOVIEMBRE!G91+[12]DICIEMBRE!G91</f>
        <v>0</v>
      </c>
      <c r="H20" s="5">
        <f>+[12]ENERO!H91+[12]FEBRERO!H91+[12]MARZO!H91+[12]ABRIL!H91+[12]MAYO!H91+[12]JUNIO!H91+[12]JULIO!H91+[12]AGOSTO!H91+[12]SEPTIEMBRE!H91+[12]OCTUBRE!H91+[12]NOVIEMBRE!H91+[12]DICIEMBRE!H91</f>
        <v>0</v>
      </c>
      <c r="I20" s="5">
        <f>+[12]ENERO!I91+[12]FEBRERO!I91+[12]MARZO!I91+[12]ABRIL!I91+[12]MAYO!I91+[12]JUNIO!I91+[12]JULIO!I91+[12]AGOSTO!I91+[12]SEPTIEMBRE!I91+[12]OCTUBRE!I91+[12]NOVIEMBRE!I91+[12]DICIEMBRE!I91</f>
        <v>0</v>
      </c>
      <c r="J20" s="6">
        <f t="shared" si="0"/>
        <v>2307</v>
      </c>
      <c r="K20" s="52"/>
      <c r="L20" s="53"/>
      <c r="M20" s="53"/>
      <c r="N20" s="55"/>
      <c r="O20" s="55"/>
    </row>
    <row r="21" spans="1:15" s="45" customFormat="1" ht="20.100000000000001" customHeight="1" x14ac:dyDescent="0.35">
      <c r="A21" s="9" t="s">
        <v>21</v>
      </c>
      <c r="B21" s="5">
        <f>+[12]ENERO!B92+[12]FEBRERO!B92+[12]MARZO!B92+[12]ABRIL!B92+[12]MAYO!B92+[12]JUNIO!B92+[12]JULIO!B92+[12]AGOSTO!B92+[12]SEPTIEMBRE!B92+[12]OCTUBRE!B92+[12]NOVIEMBRE!B92+[12]DICIEMBRE!B92</f>
        <v>18837.691128633192</v>
      </c>
      <c r="C21" s="5">
        <f>+[12]ENERO!C92+[12]FEBRERO!C92+[12]MARZO!C92+[12]ABRIL!C92+[12]MAYO!C92+[12]JUNIO!C92+[12]JULIO!C92+[12]AGOSTO!C92+[12]SEPTIEMBRE!C92+[12]OCTUBRE!C92+[12]NOVIEMBRE!C92+[12]DICIEMBRE!C92</f>
        <v>17213.282440575251</v>
      </c>
      <c r="D21" s="5">
        <f>+[12]ENERO!D92+[12]FEBRERO!D92+[12]MARZO!D92+[12]ABRIL!D92+[12]MAYO!D92+[12]JUNIO!D92+[12]JULIO!D92+[12]AGOSTO!D92+[12]SEPTIEMBRE!D92+[12]OCTUBRE!D92+[12]NOVIEMBRE!D92+[12]DICIEMBRE!D92</f>
        <v>3131.5386900401822</v>
      </c>
      <c r="E21" s="5">
        <f>+[12]ENERO!E92+[12]FEBRERO!E92+[12]MARZO!E92+[12]ABRIL!E92+[12]MAYO!E92+[12]JUNIO!E92+[12]JULIO!E92+[12]AGOSTO!E92+[12]SEPTIEMBRE!E92+[12]OCTUBRE!E92+[12]NOVIEMBRE!E92+[12]DICIEMBRE!E92</f>
        <v>24754.351482359547</v>
      </c>
      <c r="F21" s="5">
        <f>+[12]ENERO!F92+[12]FEBRERO!F92+[12]MARZO!F92+[12]ABRIL!F92+[12]MAYO!F92+[12]JUNIO!F92+[12]JULIO!F92+[12]AGOSTO!F92+[12]SEPTIEMBRE!F92+[12]OCTUBRE!F92+[12]NOVIEMBRE!F92+[12]DICIEMBRE!F92</f>
        <v>4173.472774442801</v>
      </c>
      <c r="G21" s="5">
        <f>+[12]ENERO!G92+[12]FEBRERO!G92+[12]MARZO!G92+[12]ABRIL!G92+[12]MAYO!G92+[12]JUNIO!G92+[12]JULIO!G92+[12]AGOSTO!G92+[12]SEPTIEMBRE!G92+[12]OCTUBRE!G92+[12]NOVIEMBRE!G92+[12]DICIEMBRE!G92</f>
        <v>2330.9376958908651</v>
      </c>
      <c r="H21" s="5">
        <f>+[12]ENERO!H92+[12]FEBRERO!H92+[12]MARZO!H92+[12]ABRIL!H92+[12]MAYO!H92+[12]JUNIO!H92+[12]JULIO!H92+[12]AGOSTO!H92+[12]SEPTIEMBRE!H92+[12]OCTUBRE!H92+[12]NOVIEMBRE!H92+[12]DICIEMBRE!H92</f>
        <v>37350.928895550722</v>
      </c>
      <c r="I21" s="5">
        <f>+[12]ENERO!I92+[12]FEBRERO!I92+[12]MARZO!I92+[12]ABRIL!I92+[12]MAYO!I92+[12]JUNIO!I92+[12]JULIO!I92+[12]AGOSTO!I92+[12]SEPTIEMBRE!I92+[12]OCTUBRE!I92+[12]NOVIEMBRE!I92+[12]DICIEMBRE!I92</f>
        <v>2145.7968925074356</v>
      </c>
      <c r="J21" s="6">
        <f t="shared" si="0"/>
        <v>109938</v>
      </c>
      <c r="K21" s="52"/>
      <c r="L21" s="53"/>
      <c r="M21" s="53"/>
      <c r="N21" s="55"/>
      <c r="O21" s="55"/>
    </row>
    <row r="22" spans="1:15" s="45" customFormat="1" ht="20.100000000000001" customHeight="1" x14ac:dyDescent="0.35">
      <c r="A22" s="9" t="s">
        <v>22</v>
      </c>
      <c r="B22" s="5">
        <f>+[12]ENERO!B93+[12]FEBRERO!B93+[12]MARZO!B93+[12]ABRIL!B93+[12]MAYO!B93+[12]JUNIO!B93+[12]JULIO!B93+[12]AGOSTO!B93+[12]SEPTIEMBRE!B93+[12]OCTUBRE!B93+[12]NOVIEMBRE!B93+[12]DICIEMBRE!B93</f>
        <v>1020.4461770435707</v>
      </c>
      <c r="C22" s="5">
        <f>+[12]ENERO!C93+[12]FEBRERO!C93+[12]MARZO!C93+[12]ABRIL!C93+[12]MAYO!C93+[12]JUNIO!C93+[12]JULIO!C93+[12]AGOSTO!C93+[12]SEPTIEMBRE!C93+[12]OCTUBRE!C93+[12]NOVIEMBRE!C93+[12]DICIEMBRE!C93</f>
        <v>25946.673160999278</v>
      </c>
      <c r="D22" s="5">
        <f>+[12]ENERO!D93+[12]FEBRERO!D93+[12]MARZO!D93+[12]ABRIL!D93+[12]MAYO!D93+[12]JUNIO!D93+[12]JULIO!D93+[12]AGOSTO!D93+[12]SEPTIEMBRE!D93+[12]OCTUBRE!D93+[12]NOVIEMBRE!D93+[12]DICIEMBRE!D93</f>
        <v>341.70834751824987</v>
      </c>
      <c r="E22" s="5">
        <f>+[12]ENERO!E93+[12]FEBRERO!E93+[12]MARZO!E93+[12]ABRIL!E93+[12]MAYO!E93+[12]JUNIO!E93+[12]JULIO!E93+[12]AGOSTO!E93+[12]SEPTIEMBRE!E93+[12]OCTUBRE!E93+[12]NOVIEMBRE!E93+[12]DICIEMBRE!E93</f>
        <v>3395.8782198524091</v>
      </c>
      <c r="F22" s="5">
        <f>+[12]ENERO!F93+[12]FEBRERO!F93+[12]MARZO!F93+[12]ABRIL!F93+[12]MAYO!F93+[12]JUNIO!F93+[12]JULIO!F93+[12]AGOSTO!F93+[12]SEPTIEMBRE!F93+[12]OCTUBRE!F93+[12]NOVIEMBRE!F93+[12]DICIEMBRE!F93</f>
        <v>17652.690732879342</v>
      </c>
      <c r="G22" s="5">
        <f>+[12]ENERO!G93+[12]FEBRERO!G93+[12]MARZO!G93+[12]ABRIL!G93+[12]MAYO!G93+[12]JUNIO!G93+[12]JULIO!G93+[12]AGOSTO!G93+[12]SEPTIEMBRE!G93+[12]OCTUBRE!G93+[12]NOVIEMBRE!G93+[12]DICIEMBRE!G93</f>
        <v>17701.185365915124</v>
      </c>
      <c r="H22" s="5">
        <f>+[12]ENERO!H93+[12]FEBRERO!H93+[12]MARZO!H93+[12]ABRIL!H93+[12]MAYO!H93+[12]JUNIO!H93+[12]JULIO!H93+[12]AGOSTO!H93+[12]SEPTIEMBRE!H93+[12]OCTUBRE!H93+[12]NOVIEMBRE!H93+[12]DICIEMBRE!H93</f>
        <v>279.67076307492948</v>
      </c>
      <c r="I22" s="5">
        <f>+[12]ENERO!I93+[12]FEBRERO!I93+[12]MARZO!I93+[12]ABRIL!I93+[12]MAYO!I93+[12]JUNIO!I93+[12]JULIO!I93+[12]AGOSTO!I93+[12]SEPTIEMBRE!I93+[12]OCTUBRE!I93+[12]NOVIEMBRE!I93+[12]DICIEMBRE!I93</f>
        <v>11946.747232717107</v>
      </c>
      <c r="J22" s="6">
        <f t="shared" si="0"/>
        <v>78285.000000000015</v>
      </c>
      <c r="K22" s="52"/>
      <c r="L22" s="53"/>
      <c r="M22" s="53"/>
      <c r="N22" s="55"/>
      <c r="O22" s="55"/>
    </row>
    <row r="23" spans="1:15" s="45" customFormat="1" ht="20.100000000000001" customHeight="1" x14ac:dyDescent="0.35">
      <c r="A23" s="9" t="s">
        <v>23</v>
      </c>
      <c r="B23" s="5">
        <f>+[12]ENERO!B94+[12]FEBRERO!B94+[12]MARZO!B94+[12]ABRIL!B94+[12]MAYO!B94+[12]JUNIO!B94+[12]JULIO!B94+[12]AGOSTO!B94+[12]SEPTIEMBRE!B94+[12]OCTUBRE!B94+[12]NOVIEMBRE!B94+[12]DICIEMBRE!B94</f>
        <v>0</v>
      </c>
      <c r="C23" s="5">
        <f>+[12]ENERO!C94+[12]FEBRERO!C94+[12]MARZO!C94+[12]ABRIL!C94+[12]MAYO!C94+[12]JUNIO!C94+[12]JULIO!C94+[12]AGOSTO!C94+[12]SEPTIEMBRE!C94+[12]OCTUBRE!C94+[12]NOVIEMBRE!C94+[12]DICIEMBRE!C94</f>
        <v>0</v>
      </c>
      <c r="D23" s="5">
        <f>+[12]ENERO!D94+[12]FEBRERO!D94+[12]MARZO!D94+[12]ABRIL!D94+[12]MAYO!D94+[12]JUNIO!D94+[12]JULIO!D94+[12]AGOSTO!D94+[12]SEPTIEMBRE!D94+[12]OCTUBRE!D94+[12]NOVIEMBRE!D94+[12]DICIEMBRE!D94</f>
        <v>0</v>
      </c>
      <c r="E23" s="5">
        <f>+[12]ENERO!E94+[12]FEBRERO!E94+[12]MARZO!E94+[12]ABRIL!E94+[12]MAYO!E94+[12]JUNIO!E94+[12]JULIO!E94+[12]AGOSTO!E94+[12]SEPTIEMBRE!E94+[12]OCTUBRE!E94+[12]NOVIEMBRE!E94+[12]DICIEMBRE!E94</f>
        <v>48501.841429870226</v>
      </c>
      <c r="F23" s="5">
        <f>+[12]ENERO!F94+[12]FEBRERO!F94+[12]MARZO!F94+[12]ABRIL!F94+[12]MAYO!F94+[12]JUNIO!F94+[12]JULIO!F94+[12]AGOSTO!F94+[12]SEPTIEMBRE!F94+[12]OCTUBRE!F94+[12]NOVIEMBRE!F94+[12]DICIEMBRE!F94</f>
        <v>2980.6469316130028</v>
      </c>
      <c r="G23" s="5">
        <f>+[12]ENERO!G94+[12]FEBRERO!G94+[12]MARZO!G94+[12]ABRIL!G94+[12]MAYO!G94+[12]JUNIO!G94+[12]JULIO!G94+[12]AGOSTO!G94+[12]SEPTIEMBRE!G94+[12]OCTUBRE!G94+[12]NOVIEMBRE!G94+[12]DICIEMBRE!G94</f>
        <v>3585.4696997670344</v>
      </c>
      <c r="H23" s="5">
        <f>+[12]ENERO!H94+[12]FEBRERO!H94+[12]MARZO!H94+[12]ABRIL!H94+[12]MAYO!H94+[12]JUNIO!H94+[12]JULIO!H94+[12]AGOSTO!H94+[12]SEPTIEMBRE!H94+[12]OCTUBRE!H94+[12]NOVIEMBRE!H94+[12]DICIEMBRE!H94</f>
        <v>613.32853263620314</v>
      </c>
      <c r="I23" s="5">
        <f>+[12]ENERO!I94+[12]FEBRERO!I94+[12]MARZO!I94+[12]ABRIL!I94+[12]MAYO!I94+[12]JUNIO!I94+[12]JULIO!I94+[12]AGOSTO!I94+[12]SEPTIEMBRE!I94+[12]OCTUBRE!I94+[12]NOVIEMBRE!I94+[12]DICIEMBRE!I94</f>
        <v>12.183406113537119</v>
      </c>
      <c r="J23" s="6">
        <f t="shared" si="0"/>
        <v>55693.47</v>
      </c>
      <c r="K23" s="52"/>
      <c r="L23" s="53"/>
      <c r="M23" s="53"/>
      <c r="N23" s="55"/>
      <c r="O23" s="55"/>
    </row>
    <row r="24" spans="1:15" s="45" customFormat="1" ht="20.100000000000001" customHeight="1" x14ac:dyDescent="0.35">
      <c r="A24" s="9" t="s">
        <v>24</v>
      </c>
      <c r="B24" s="5">
        <f>+[12]ENERO!B95+[12]FEBRERO!B95+[12]MARZO!B95+[12]ABRIL!B95+[12]MAYO!B95+[12]JUNIO!B95+[12]JULIO!B95+[12]AGOSTO!B95+[12]SEPTIEMBRE!B95+[12]OCTUBRE!B95+[12]NOVIEMBRE!B95+[12]DICIEMBRE!B95</f>
        <v>5921.0878136264437</v>
      </c>
      <c r="C24" s="5">
        <f>+[12]ENERO!C95+[12]FEBRERO!C95+[12]MARZO!C95+[12]ABRIL!C95+[12]MAYO!C95+[12]JUNIO!C95+[12]JULIO!C95+[12]AGOSTO!C95+[12]SEPTIEMBRE!C95+[12]OCTUBRE!C95+[12]NOVIEMBRE!C95+[12]DICIEMBRE!C95</f>
        <v>19715.660661720067</v>
      </c>
      <c r="D24" s="5">
        <f>+[12]ENERO!D95+[12]FEBRERO!D95+[12]MARZO!D95+[12]ABRIL!D95+[12]MAYO!D95+[12]JUNIO!D95+[12]JULIO!D95+[12]AGOSTO!D95+[12]SEPTIEMBRE!D95+[12]OCTUBRE!D95+[12]NOVIEMBRE!D95+[12]DICIEMBRE!D95</f>
        <v>1109.5535825438806</v>
      </c>
      <c r="E24" s="5">
        <f>+[12]ENERO!E95+[12]FEBRERO!E95+[12]MARZO!E95+[12]ABRIL!E95+[12]MAYO!E95+[12]JUNIO!E95+[12]JULIO!E95+[12]AGOSTO!E95+[12]SEPTIEMBRE!E95+[12]OCTUBRE!E95+[12]NOVIEMBRE!E95+[12]DICIEMBRE!E95</f>
        <v>8552.1792194160007</v>
      </c>
      <c r="F24" s="5">
        <f>+[12]ENERO!F95+[12]FEBRERO!F95+[12]MARZO!F95+[12]ABRIL!F95+[12]MAYO!F95+[12]JUNIO!F95+[12]JULIO!F95+[12]AGOSTO!F95+[12]SEPTIEMBRE!F95+[12]OCTUBRE!F95+[12]NOVIEMBRE!F95+[12]DICIEMBRE!F95</f>
        <v>12495.438522858447</v>
      </c>
      <c r="G24" s="5">
        <f>+[12]ENERO!G95+[12]FEBRERO!G95+[12]MARZO!G95+[12]ABRIL!G95+[12]MAYO!G95+[12]JUNIO!G95+[12]JULIO!G95+[12]AGOSTO!G95+[12]SEPTIEMBRE!G95+[12]OCTUBRE!G95+[12]NOVIEMBRE!G95+[12]DICIEMBRE!G95</f>
        <v>14440.538116833572</v>
      </c>
      <c r="H24" s="5">
        <f>+[12]ENERO!H95+[12]FEBRERO!H95+[12]MARZO!H95+[12]ABRIL!H95+[12]MAYO!H95+[12]JUNIO!H95+[12]JULIO!H95+[12]AGOSTO!H95+[12]SEPTIEMBRE!H95+[12]OCTUBRE!H95+[12]NOVIEMBRE!H95+[12]DICIEMBRE!H95</f>
        <v>157.27693896371321</v>
      </c>
      <c r="I24" s="5">
        <f>+[12]ENERO!I95+[12]FEBRERO!I95+[12]MARZO!I95+[12]ABRIL!I95+[12]MAYO!I95+[12]JUNIO!I95+[12]JULIO!I95+[12]AGOSTO!I95+[12]SEPTIEMBRE!I95+[12]OCTUBRE!I95+[12]NOVIEMBRE!I95+[12]DICIEMBRE!I95</f>
        <v>9702.4651440378784</v>
      </c>
      <c r="J24" s="6">
        <f t="shared" si="0"/>
        <v>72094.2</v>
      </c>
      <c r="K24" s="52"/>
      <c r="L24" s="53"/>
      <c r="M24" s="53"/>
      <c r="N24" s="55"/>
      <c r="O24" s="55"/>
    </row>
    <row r="25" spans="1:15" s="45" customFormat="1" ht="20.100000000000001" customHeight="1" x14ac:dyDescent="0.35">
      <c r="A25" s="9" t="s">
        <v>25</v>
      </c>
      <c r="B25" s="5">
        <f>+[12]ENERO!B96+[12]FEBRERO!B96+[12]MARZO!B96+[12]ABRIL!B96+[12]MAYO!B96+[12]JUNIO!B96+[12]JULIO!B96+[12]AGOSTO!B96+[12]SEPTIEMBRE!B96+[12]OCTUBRE!B96+[12]NOVIEMBRE!B96+[12]DICIEMBRE!B96</f>
        <v>63518.753261859129</v>
      </c>
      <c r="C25" s="5">
        <f>+[12]ENERO!C96+[12]FEBRERO!C96+[12]MARZO!C96+[12]ABRIL!C96+[12]MAYO!C96+[12]JUNIO!C96+[12]JULIO!C96+[12]AGOSTO!C96+[12]SEPTIEMBRE!C96+[12]OCTUBRE!C96+[12]NOVIEMBRE!C96+[12]DICIEMBRE!C96</f>
        <v>47519.894293638165</v>
      </c>
      <c r="D25" s="5">
        <f>+[12]ENERO!D96+[12]FEBRERO!D96+[12]MARZO!D96+[12]ABRIL!D96+[12]MAYO!D96+[12]JUNIO!D96+[12]JULIO!D96+[12]AGOSTO!D96+[12]SEPTIEMBRE!D96+[12]OCTUBRE!D96+[12]NOVIEMBRE!D96+[12]DICIEMBRE!D96</f>
        <v>49896.428141525656</v>
      </c>
      <c r="E25" s="5">
        <f>+[12]ENERO!E96+[12]FEBRERO!E96+[12]MARZO!E96+[12]ABRIL!E96+[12]MAYO!E96+[12]JUNIO!E96+[12]JULIO!E96+[12]AGOSTO!E96+[12]SEPTIEMBRE!E96+[12]OCTUBRE!E96+[12]NOVIEMBRE!E96+[12]DICIEMBRE!E96</f>
        <v>106362.40471761118</v>
      </c>
      <c r="F25" s="5">
        <f>+[12]ENERO!F96+[12]FEBRERO!F96+[12]MARZO!F96+[12]ABRIL!F96+[12]MAYO!F96+[12]JUNIO!F96+[12]JULIO!F96+[12]AGOSTO!F96+[12]SEPTIEMBRE!F96+[12]OCTUBRE!F96+[12]NOVIEMBRE!F96+[12]DICIEMBRE!F96</f>
        <v>22039.346769578089</v>
      </c>
      <c r="G25" s="5">
        <f>+[12]ENERO!G96+[12]FEBRERO!G96+[12]MARZO!G96+[12]ABRIL!G96+[12]MAYO!G96+[12]JUNIO!G96+[12]JULIO!G96+[12]AGOSTO!G96+[12]SEPTIEMBRE!G96+[12]OCTUBRE!G96+[12]NOVIEMBRE!G96+[12]DICIEMBRE!G96</f>
        <v>11408.065199393908</v>
      </c>
      <c r="H25" s="5">
        <f>+[12]ENERO!H96+[12]FEBRERO!H96+[12]MARZO!H96+[12]ABRIL!H96+[12]MAYO!H96+[12]JUNIO!H96+[12]JULIO!H96+[12]AGOSTO!H96+[12]SEPTIEMBRE!H96+[12]OCTUBRE!H96+[12]NOVIEMBRE!H96+[12]DICIEMBRE!H96</f>
        <v>52184.353795281932</v>
      </c>
      <c r="I25" s="5">
        <f>+[12]ENERO!I96+[12]FEBRERO!I96+[12]MARZO!I96+[12]ABRIL!I96+[12]MAYO!I96+[12]JUNIO!I96+[12]JULIO!I96+[12]AGOSTO!I96+[12]SEPTIEMBRE!I96+[12]OCTUBRE!I96+[12]NOVIEMBRE!I96+[12]DICIEMBRE!I96</f>
        <v>15951.553821111935</v>
      </c>
      <c r="J25" s="6">
        <f t="shared" si="0"/>
        <v>368880.79999999993</v>
      </c>
      <c r="K25" s="52"/>
      <c r="L25" s="53"/>
      <c r="M25" s="53"/>
      <c r="N25" s="55"/>
      <c r="O25" s="55"/>
    </row>
    <row r="26" spans="1:15" s="45" customFormat="1" ht="20.100000000000001" customHeight="1" x14ac:dyDescent="0.35">
      <c r="A26" s="9" t="s">
        <v>74</v>
      </c>
      <c r="B26" s="5">
        <f>+[12]ENERO!B97+[12]FEBRERO!B97+[12]MARZO!B97+[12]ABRIL!B97+[12]MAYO!B97+[12]JUNIO!B97+[12]JULIO!B97+[12]AGOSTO!B97+[12]SEPTIEMBRE!B97+[12]OCTUBRE!B97+[12]NOVIEMBRE!B97+[12]DICIEMBRE!B97</f>
        <v>0</v>
      </c>
      <c r="C26" s="5">
        <f>+[12]ENERO!C97+[12]FEBRERO!C97+[12]MARZO!C97+[12]ABRIL!C97+[12]MAYO!C97+[12]JUNIO!C97+[12]JULIO!C97+[12]AGOSTO!C97+[12]SEPTIEMBRE!C97+[12]OCTUBRE!C97+[12]NOVIEMBRE!C97+[12]DICIEMBRE!C97</f>
        <v>1278.4531825248027</v>
      </c>
      <c r="D26" s="5">
        <f>+[12]ENERO!D97+[12]FEBRERO!D97+[12]MARZO!D97+[12]ABRIL!D97+[12]MAYO!D97+[12]JUNIO!D97+[12]JULIO!D97+[12]AGOSTO!D97+[12]SEPTIEMBRE!D97+[12]OCTUBRE!D97+[12]NOVIEMBRE!D97+[12]DICIEMBRE!D97</f>
        <v>0</v>
      </c>
      <c r="E26" s="5">
        <f>+[12]ENERO!E97+[12]FEBRERO!E97+[12]MARZO!E97+[12]ABRIL!E97+[12]MAYO!E97+[12]JUNIO!E97+[12]JULIO!E97+[12]AGOSTO!E97+[12]SEPTIEMBRE!E97+[12]OCTUBRE!E97+[12]NOVIEMBRE!E97+[12]DICIEMBRE!E97</f>
        <v>99.771793944316983</v>
      </c>
      <c r="F26" s="5">
        <f>+[12]ENERO!F97+[12]FEBRERO!F97+[12]MARZO!F97+[12]ABRIL!F97+[12]MAYO!F97+[12]JUNIO!F97+[12]JULIO!F97+[12]AGOSTO!F97+[12]SEPTIEMBRE!F97+[12]OCTUBRE!F97+[12]NOVIEMBRE!F97+[12]DICIEMBRE!F97</f>
        <v>649.60554639025668</v>
      </c>
      <c r="G26" s="5">
        <f>+[12]ENERO!G97+[12]FEBRERO!G97+[12]MARZO!G97+[12]ABRIL!G97+[12]MAYO!G97+[12]JUNIO!G97+[12]JULIO!G97+[12]AGOSTO!G97+[12]SEPTIEMBRE!G97+[12]OCTUBRE!G97+[12]NOVIEMBRE!G97+[12]DICIEMBRE!G97</f>
        <v>0</v>
      </c>
      <c r="H26" s="5">
        <f>+[12]ENERO!H97+[12]FEBRERO!H97+[12]MARZO!H97+[12]ABRIL!H97+[12]MAYO!H97+[12]JUNIO!H97+[12]JULIO!H97+[12]AGOSTO!H97+[12]SEPTIEMBRE!H97+[12]OCTUBRE!H97+[12]NOVIEMBRE!H97+[12]DICIEMBRE!H97</f>
        <v>0</v>
      </c>
      <c r="I26" s="5">
        <f>+[12]ENERO!I97+[12]FEBRERO!I97+[12]MARZO!I97+[12]ABRIL!I97+[12]MAYO!I97+[12]JUNIO!I97+[12]JULIO!I97+[12]AGOSTO!I97+[12]SEPTIEMBRE!I97+[12]OCTUBRE!I97+[12]NOVIEMBRE!I97+[12]DICIEMBRE!I97</f>
        <v>176.16947714062337</v>
      </c>
      <c r="J26" s="6">
        <f t="shared" si="0"/>
        <v>2203.9999999999995</v>
      </c>
      <c r="K26" s="52"/>
      <c r="L26" s="53"/>
      <c r="M26" s="53"/>
      <c r="N26" s="55"/>
      <c r="O26" s="55"/>
    </row>
    <row r="27" spans="1:15" s="45" customFormat="1" ht="20.100000000000001" customHeight="1" x14ac:dyDescent="0.35">
      <c r="A27" s="9" t="s">
        <v>26</v>
      </c>
      <c r="B27" s="5">
        <f>+[12]ENERO!B98+[12]FEBRERO!B98+[12]MARZO!B98+[12]ABRIL!B98+[12]MAYO!B98+[12]JUNIO!B98+[12]JULIO!B98+[12]AGOSTO!B98+[12]SEPTIEMBRE!B98+[12]OCTUBRE!B98+[12]NOVIEMBRE!B98+[12]DICIEMBRE!B98</f>
        <v>9941.2806954899861</v>
      </c>
      <c r="C27" s="5">
        <f>+[12]ENERO!C98+[12]FEBRERO!C98+[12]MARZO!C98+[12]ABRIL!C98+[12]MAYO!C98+[12]JUNIO!C98+[12]JULIO!C98+[12]AGOSTO!C98+[12]SEPTIEMBRE!C98+[12]OCTUBRE!C98+[12]NOVIEMBRE!C98+[12]DICIEMBRE!C98</f>
        <v>14456.678200247072</v>
      </c>
      <c r="D27" s="5">
        <f>+[12]ENERO!D98+[12]FEBRERO!D98+[12]MARZO!D98+[12]ABRIL!D98+[12]MAYO!D98+[12]JUNIO!D98+[12]JULIO!D98+[12]AGOSTO!D98+[12]SEPTIEMBRE!D98+[12]OCTUBRE!D98+[12]NOVIEMBRE!D98+[12]DICIEMBRE!D98</f>
        <v>21759.502893567038</v>
      </c>
      <c r="E27" s="5">
        <f>+[12]ENERO!E98+[12]FEBRERO!E98+[12]MARZO!E98+[12]ABRIL!E98+[12]MAYO!E98+[12]JUNIO!E98+[12]JULIO!E98+[12]AGOSTO!E98+[12]SEPTIEMBRE!E98+[12]OCTUBRE!E98+[12]NOVIEMBRE!E98+[12]DICIEMBRE!E98</f>
        <v>45681.728130155621</v>
      </c>
      <c r="F27" s="5">
        <f>+[12]ENERO!F98+[12]FEBRERO!F98+[12]MARZO!F98+[12]ABRIL!F98+[12]MAYO!F98+[12]JUNIO!F98+[12]JULIO!F98+[12]AGOSTO!F98+[12]SEPTIEMBRE!F98+[12]OCTUBRE!F98+[12]NOVIEMBRE!F98+[12]DICIEMBRE!F98</f>
        <v>13433.305729168129</v>
      </c>
      <c r="G27" s="5">
        <f>+[12]ENERO!G98+[12]FEBRERO!G98+[12]MARZO!G98+[12]ABRIL!G98+[12]MAYO!G98+[12]JUNIO!G98+[12]JULIO!G98+[12]AGOSTO!G98+[12]SEPTIEMBRE!G98+[12]OCTUBRE!G98+[12]NOVIEMBRE!G98+[12]DICIEMBRE!G98</f>
        <v>13872.325954006954</v>
      </c>
      <c r="H27" s="5">
        <f>+[12]ENERO!H98+[12]FEBRERO!H98+[12]MARZO!H98+[12]ABRIL!H98+[12]MAYO!H98+[12]JUNIO!H98+[12]JULIO!H98+[12]AGOSTO!H98+[12]SEPTIEMBRE!H98+[12]OCTUBRE!H98+[12]NOVIEMBRE!H98+[12]DICIEMBRE!H98</f>
        <v>17424.271670147496</v>
      </c>
      <c r="I27" s="5">
        <f>+[12]ENERO!I98+[12]FEBRERO!I98+[12]MARZO!I98+[12]ABRIL!I98+[12]MAYO!I98+[12]JUNIO!I98+[12]JULIO!I98+[12]AGOSTO!I98+[12]SEPTIEMBRE!I98+[12]OCTUBRE!I98+[12]NOVIEMBRE!I98+[12]DICIEMBRE!I98</f>
        <v>1563.9067272177081</v>
      </c>
      <c r="J27" s="6">
        <f t="shared" si="0"/>
        <v>138133.00000000003</v>
      </c>
      <c r="K27" s="52"/>
      <c r="L27" s="53"/>
      <c r="M27" s="53"/>
      <c r="N27" s="55"/>
      <c r="O27" s="55"/>
    </row>
    <row r="28" spans="1:15" s="45" customFormat="1" ht="20.100000000000001" customHeight="1" x14ac:dyDescent="0.35">
      <c r="A28" s="9" t="s">
        <v>27</v>
      </c>
      <c r="B28" s="5">
        <f>+[12]ENERO!B99+[12]FEBRERO!B99+[12]MARZO!B99+[12]ABRIL!B99+[12]MAYO!B99+[12]JUNIO!B99+[12]JULIO!B99+[12]AGOSTO!B99+[12]SEPTIEMBRE!B99+[12]OCTUBRE!B99+[12]NOVIEMBRE!B99+[12]DICIEMBRE!B99</f>
        <v>0</v>
      </c>
      <c r="C28" s="5">
        <f>+[12]ENERO!C99+[12]FEBRERO!C99+[12]MARZO!C99+[12]ABRIL!C99+[12]MAYO!C99+[12]JUNIO!C99+[12]JULIO!C99+[12]AGOSTO!C99+[12]SEPTIEMBRE!C99+[12]OCTUBRE!C99+[12]NOVIEMBRE!C99+[12]DICIEMBRE!C99</f>
        <v>0</v>
      </c>
      <c r="D28" s="5">
        <f>+[12]ENERO!D99+[12]FEBRERO!D99+[12]MARZO!D99+[12]ABRIL!D99+[12]MAYO!D99+[12]JUNIO!D99+[12]JULIO!D99+[12]AGOSTO!D99+[12]SEPTIEMBRE!D99+[12]OCTUBRE!D99+[12]NOVIEMBRE!D99+[12]DICIEMBRE!D99</f>
        <v>0</v>
      </c>
      <c r="E28" s="5">
        <f>+[12]ENERO!E99+[12]FEBRERO!E99+[12]MARZO!E99+[12]ABRIL!E99+[12]MAYO!E99+[12]JUNIO!E99+[12]JULIO!E99+[12]AGOSTO!E99+[12]SEPTIEMBRE!E99+[12]OCTUBRE!E99+[12]NOVIEMBRE!E99+[12]DICIEMBRE!E99</f>
        <v>5373</v>
      </c>
      <c r="F28" s="5">
        <f>+[12]ENERO!F99+[12]FEBRERO!F99+[12]MARZO!F99+[12]ABRIL!F99+[12]MAYO!F99+[12]JUNIO!F99+[12]JULIO!F99+[12]AGOSTO!F99+[12]SEPTIEMBRE!F99+[12]OCTUBRE!F99+[12]NOVIEMBRE!F99+[12]DICIEMBRE!F99</f>
        <v>0</v>
      </c>
      <c r="G28" s="5">
        <f>+[12]ENERO!G99+[12]FEBRERO!G99+[12]MARZO!G99+[12]ABRIL!G99+[12]MAYO!G99+[12]JUNIO!G99+[12]JULIO!G99+[12]AGOSTO!G99+[12]SEPTIEMBRE!G99+[12]OCTUBRE!G99+[12]NOVIEMBRE!G99+[12]DICIEMBRE!G99</f>
        <v>0</v>
      </c>
      <c r="H28" s="5">
        <f>+[12]ENERO!H99+[12]FEBRERO!H99+[12]MARZO!H99+[12]ABRIL!H99+[12]MAYO!H99+[12]JUNIO!H99+[12]JULIO!H99+[12]AGOSTO!H99+[12]SEPTIEMBRE!H99+[12]OCTUBRE!H99+[12]NOVIEMBRE!H99+[12]DICIEMBRE!H99</f>
        <v>0</v>
      </c>
      <c r="I28" s="5">
        <f>+[12]ENERO!I99+[12]FEBRERO!I99+[12]MARZO!I99+[12]ABRIL!I99+[12]MAYO!I99+[12]JUNIO!I99+[12]JULIO!I99+[12]AGOSTO!I99+[12]SEPTIEMBRE!I99+[12]OCTUBRE!I99+[12]NOVIEMBRE!I99+[12]DICIEMBRE!I99</f>
        <v>0</v>
      </c>
      <c r="J28" s="6">
        <f t="shared" si="0"/>
        <v>5373</v>
      </c>
      <c r="K28" s="52"/>
      <c r="L28" s="53"/>
      <c r="M28" s="53"/>
      <c r="N28" s="55"/>
      <c r="O28" s="55"/>
    </row>
    <row r="29" spans="1:15" s="45" customFormat="1" ht="20.100000000000001" customHeight="1" x14ac:dyDescent="0.35">
      <c r="A29" s="9" t="s">
        <v>28</v>
      </c>
      <c r="B29" s="5">
        <f>+[12]ENERO!B100+[12]FEBRERO!B100+[12]MARZO!B100+[12]ABRIL!B100+[12]MAYO!B100+[12]JUNIO!B100+[12]JULIO!B100+[12]AGOSTO!B100+[12]SEPTIEMBRE!B100+[12]OCTUBRE!B100+[12]NOVIEMBRE!B100+[12]DICIEMBRE!B100</f>
        <v>5682.3382830646224</v>
      </c>
      <c r="C29" s="5">
        <f>+[12]ENERO!C100+[12]FEBRERO!C100+[12]MARZO!C100+[12]ABRIL!C100+[12]MAYO!C100+[12]JUNIO!C100+[12]JULIO!C100+[12]AGOSTO!C100+[12]SEPTIEMBRE!C100+[12]OCTUBRE!C100+[12]NOVIEMBRE!C100+[12]DICIEMBRE!C100</f>
        <v>36674.639823558937</v>
      </c>
      <c r="D29" s="5">
        <f>+[12]ENERO!D100+[12]FEBRERO!D100+[12]MARZO!D100+[12]ABRIL!D100+[12]MAYO!D100+[12]JUNIO!D100+[12]JULIO!D100+[12]AGOSTO!D100+[12]SEPTIEMBRE!D100+[12]OCTUBRE!D100+[12]NOVIEMBRE!D100+[12]DICIEMBRE!D100</f>
        <v>12171.13787620145</v>
      </c>
      <c r="E29" s="5">
        <f>+[12]ENERO!E100+[12]FEBRERO!E100+[12]MARZO!E100+[12]ABRIL!E100+[12]MAYO!E100+[12]JUNIO!E100+[12]JULIO!E100+[12]AGOSTO!E100+[12]SEPTIEMBRE!E100+[12]OCTUBRE!E100+[12]NOVIEMBRE!E100+[12]DICIEMBRE!E100</f>
        <v>17647.186493450085</v>
      </c>
      <c r="F29" s="5">
        <f>+[12]ENERO!F100+[12]FEBRERO!F100+[12]MARZO!F100+[12]ABRIL!F100+[12]MAYO!F100+[12]JUNIO!F100+[12]JULIO!F100+[12]AGOSTO!F100+[12]SEPTIEMBRE!F100+[12]OCTUBRE!F100+[12]NOVIEMBRE!F100+[12]DICIEMBRE!F100</f>
        <v>26460.548163983105</v>
      </c>
      <c r="G29" s="5">
        <f>+[12]ENERO!G100+[12]FEBRERO!G100+[12]MARZO!G100+[12]ABRIL!G100+[12]MAYO!G100+[12]JUNIO!G100+[12]JULIO!G100+[12]AGOSTO!G100+[12]SEPTIEMBRE!G100+[12]OCTUBRE!G100+[12]NOVIEMBRE!G100+[12]DICIEMBRE!G100</f>
        <v>14090.844196627928</v>
      </c>
      <c r="H29" s="5">
        <f>+[12]ENERO!H100+[12]FEBRERO!H100+[12]MARZO!H100+[12]ABRIL!H100+[12]MAYO!H100+[12]JUNIO!H100+[12]JULIO!H100+[12]AGOSTO!H100+[12]SEPTIEMBRE!H100+[12]OCTUBRE!H100+[12]NOVIEMBRE!H100+[12]DICIEMBRE!H100</f>
        <v>15000.157004394423</v>
      </c>
      <c r="I29" s="5">
        <f>+[12]ENERO!I100+[12]FEBRERO!I100+[12]MARZO!I100+[12]ABRIL!I100+[12]MAYO!I100+[12]JUNIO!I100+[12]JULIO!I100+[12]AGOSTO!I100+[12]SEPTIEMBRE!I100+[12]OCTUBRE!I100+[12]NOVIEMBRE!I100+[12]DICIEMBRE!I100</f>
        <v>10814.948158719444</v>
      </c>
      <c r="J29" s="6">
        <f t="shared" si="0"/>
        <v>138541.79999999999</v>
      </c>
      <c r="K29" s="52"/>
      <c r="L29" s="53"/>
      <c r="M29" s="53"/>
      <c r="N29" s="55"/>
      <c r="O29" s="55"/>
    </row>
    <row r="30" spans="1:15" s="45" customFormat="1" ht="20.100000000000001" customHeight="1" x14ac:dyDescent="0.35">
      <c r="A30" s="9" t="s">
        <v>29</v>
      </c>
      <c r="B30" s="5">
        <f>+[12]ENERO!B101+[12]FEBRERO!B101+[12]MARZO!B101+[12]ABRIL!B101+[12]MAYO!B101+[12]JUNIO!B101+[12]JULIO!B101+[12]AGOSTO!B101+[12]SEPTIEMBRE!B101+[12]OCTUBRE!B101+[12]NOVIEMBRE!B101+[12]DICIEMBRE!B101</f>
        <v>3489.7339459684486</v>
      </c>
      <c r="C30" s="5">
        <f>+[12]ENERO!C101+[12]FEBRERO!C101+[12]MARZO!C101+[12]ABRIL!C101+[12]MAYO!C101+[12]JUNIO!C101+[12]JULIO!C101+[12]AGOSTO!C101+[12]SEPTIEMBRE!C101+[12]OCTUBRE!C101+[12]NOVIEMBRE!C101+[12]DICIEMBRE!C101</f>
        <v>3370.8233374679185</v>
      </c>
      <c r="D30" s="5">
        <f>+[12]ENERO!D101+[12]FEBRERO!D101+[12]MARZO!D101+[12]ABRIL!D101+[12]MAYO!D101+[12]JUNIO!D101+[12]JULIO!D101+[12]AGOSTO!D101+[12]SEPTIEMBRE!D101+[12]OCTUBRE!D101+[12]NOVIEMBRE!D101+[12]DICIEMBRE!D101</f>
        <v>1424.1494269973002</v>
      </c>
      <c r="E30" s="5">
        <f>+[12]ENERO!E101+[12]FEBRERO!E101+[12]MARZO!E101+[12]ABRIL!E101+[12]MAYO!E101+[12]JUNIO!E101+[12]JULIO!E101+[12]AGOSTO!E101+[12]SEPTIEMBRE!E101+[12]OCTUBRE!E101+[12]NOVIEMBRE!E101+[12]DICIEMBRE!E101</f>
        <v>39242.514285162018</v>
      </c>
      <c r="F30" s="5">
        <f>+[12]ENERO!F101+[12]FEBRERO!F101+[12]MARZO!F101+[12]ABRIL!F101+[12]MAYO!F101+[12]JUNIO!F101+[12]JULIO!F101+[12]AGOSTO!F101+[12]SEPTIEMBRE!F101+[12]OCTUBRE!F101+[12]NOVIEMBRE!F101+[12]DICIEMBRE!F101</f>
        <v>5715.358786714487</v>
      </c>
      <c r="G30" s="5">
        <f>+[12]ENERO!G101+[12]FEBRERO!G101+[12]MARZO!G101+[12]ABRIL!G101+[12]MAYO!G101+[12]JUNIO!G101+[12]JULIO!G101+[12]AGOSTO!G101+[12]SEPTIEMBRE!G101+[12]OCTUBRE!G101+[12]NOVIEMBRE!G101+[12]DICIEMBRE!G101</f>
        <v>3953.8366321072526</v>
      </c>
      <c r="H30" s="5">
        <f>+[12]ENERO!H101+[12]FEBRERO!H101+[12]MARZO!H101+[12]ABRIL!H101+[12]MAYO!H101+[12]JUNIO!H101+[12]JULIO!H101+[12]AGOSTO!H101+[12]SEPTIEMBRE!H101+[12]OCTUBRE!H101+[12]NOVIEMBRE!H101+[12]DICIEMBRE!H101</f>
        <v>10644.944632989687</v>
      </c>
      <c r="I30" s="5">
        <f>+[12]ENERO!I101+[12]FEBRERO!I101+[12]MARZO!I101+[12]ABRIL!I101+[12]MAYO!I101+[12]JUNIO!I101+[12]JULIO!I101+[12]AGOSTO!I101+[12]SEPTIEMBRE!I101+[12]OCTUBRE!I101+[12]NOVIEMBRE!I101+[12]DICIEMBRE!I101</f>
        <v>249.83895259289238</v>
      </c>
      <c r="J30" s="6">
        <f t="shared" si="0"/>
        <v>68091.200000000012</v>
      </c>
      <c r="K30" s="52"/>
      <c r="L30" s="53"/>
      <c r="M30" s="53"/>
      <c r="N30" s="55"/>
      <c r="O30" s="55"/>
    </row>
    <row r="31" spans="1:15" s="45" customFormat="1" ht="20.100000000000001" customHeight="1" x14ac:dyDescent="0.35">
      <c r="A31" s="9" t="s">
        <v>30</v>
      </c>
      <c r="B31" s="5">
        <f>+[12]ENERO!B102+[12]FEBRERO!B102+[12]MARZO!B102+[12]ABRIL!B102+[12]MAYO!B102+[12]JUNIO!B102+[12]JULIO!B102+[12]AGOSTO!B102+[12]SEPTIEMBRE!B102+[12]OCTUBRE!B102+[12]NOVIEMBRE!B102+[12]DICIEMBRE!B102</f>
        <v>7905.7705808299534</v>
      </c>
      <c r="C31" s="5">
        <f>+[12]ENERO!C102+[12]FEBRERO!C102+[12]MARZO!C102+[12]ABRIL!C102+[12]MAYO!C102+[12]JUNIO!C102+[12]JULIO!C102+[12]AGOSTO!C102+[12]SEPTIEMBRE!C102+[12]OCTUBRE!C102+[12]NOVIEMBRE!C102+[12]DICIEMBRE!C102</f>
        <v>0</v>
      </c>
      <c r="D31" s="5">
        <f>+[12]ENERO!D102+[12]FEBRERO!D102+[12]MARZO!D102+[12]ABRIL!D102+[12]MAYO!D102+[12]JUNIO!D102+[12]JULIO!D102+[12]AGOSTO!D102+[12]SEPTIEMBRE!D102+[12]OCTUBRE!D102+[12]NOVIEMBRE!D102+[12]DICIEMBRE!D102</f>
        <v>2912.2913577408171</v>
      </c>
      <c r="E31" s="5">
        <f>+[12]ENERO!E102+[12]FEBRERO!E102+[12]MARZO!E102+[12]ABRIL!E102+[12]MAYO!E102+[12]JUNIO!E102+[12]JULIO!E102+[12]AGOSTO!E102+[12]SEPTIEMBRE!E102+[12]OCTUBRE!E102+[12]NOVIEMBRE!E102+[12]DICIEMBRE!E102</f>
        <v>8675.8936325236555</v>
      </c>
      <c r="F31" s="5">
        <f>+[12]ENERO!F102+[12]FEBRERO!F102+[12]MARZO!F102+[12]ABRIL!F102+[12]MAYO!F102+[12]JUNIO!F102+[12]JULIO!F102+[12]AGOSTO!F102+[12]SEPTIEMBRE!F102+[12]OCTUBRE!F102+[12]NOVIEMBRE!F102+[12]DICIEMBRE!F102</f>
        <v>27994.927342730723</v>
      </c>
      <c r="G31" s="5">
        <f>+[12]ENERO!G102+[12]FEBRERO!G102+[12]MARZO!G102+[12]ABRIL!G102+[12]MAYO!G102+[12]JUNIO!G102+[12]JULIO!G102+[12]AGOSTO!G102+[12]SEPTIEMBRE!G102+[12]OCTUBRE!G102+[12]NOVIEMBRE!G102+[12]DICIEMBRE!G102</f>
        <v>9182.8302446131456</v>
      </c>
      <c r="H31" s="5">
        <f>+[12]ENERO!H102+[12]FEBRERO!H102+[12]MARZO!H102+[12]ABRIL!H102+[12]MAYO!H102+[12]JUNIO!H102+[12]JULIO!H102+[12]AGOSTO!H102+[12]SEPTIEMBRE!H102+[12]OCTUBRE!H102+[12]NOVIEMBRE!H102+[12]DICIEMBRE!H102</f>
        <v>23394.258945533962</v>
      </c>
      <c r="I31" s="5">
        <f>+[12]ENERO!I102+[12]FEBRERO!I102+[12]MARZO!I102+[12]ABRIL!I102+[12]MAYO!I102+[12]JUNIO!I102+[12]JULIO!I102+[12]AGOSTO!I102+[12]SEPTIEMBRE!I102+[12]OCTUBRE!I102+[12]NOVIEMBRE!I102+[12]DICIEMBRE!I102</f>
        <v>539.02789602774021</v>
      </c>
      <c r="J31" s="6">
        <f t="shared" si="0"/>
        <v>80604.999999999985</v>
      </c>
      <c r="K31" s="52"/>
      <c r="L31" s="53"/>
      <c r="M31" s="53"/>
      <c r="N31" s="55"/>
      <c r="O31" s="55"/>
    </row>
    <row r="32" spans="1:15" s="45" customFormat="1" ht="20.100000000000001" customHeight="1" x14ac:dyDescent="0.35">
      <c r="A32" s="9" t="s">
        <v>31</v>
      </c>
      <c r="B32" s="5">
        <f>+[12]ENERO!B103+[12]FEBRERO!B103+[12]MARZO!B103+[12]ABRIL!B103+[12]MAYO!B103+[12]JUNIO!B103+[12]JULIO!B103+[12]AGOSTO!B103+[12]SEPTIEMBRE!B103+[12]OCTUBRE!B103+[12]NOVIEMBRE!B103+[12]DICIEMBRE!B103</f>
        <v>2079.7104069843581</v>
      </c>
      <c r="C32" s="5">
        <f>+[12]ENERO!C103+[12]FEBRERO!C103+[12]MARZO!C103+[12]ABRIL!C103+[12]MAYO!C103+[12]JUNIO!C103+[12]JULIO!C103+[12]AGOSTO!C103+[12]SEPTIEMBRE!C103+[12]OCTUBRE!C103+[12]NOVIEMBRE!C103+[12]DICIEMBRE!C103</f>
        <v>233.95833077195994</v>
      </c>
      <c r="D32" s="5">
        <f>+[12]ENERO!D103+[12]FEBRERO!D103+[12]MARZO!D103+[12]ABRIL!D103+[12]MAYO!D103+[12]JUNIO!D103+[12]JULIO!D103+[12]AGOSTO!D103+[12]SEPTIEMBRE!D103+[12]OCTUBRE!D103+[12]NOVIEMBRE!D103+[12]DICIEMBRE!D103</f>
        <v>196.54751806143352</v>
      </c>
      <c r="E32" s="5">
        <f>+[12]ENERO!E103+[12]FEBRERO!E103+[12]MARZO!E103+[12]ABRIL!E103+[12]MAYO!E103+[12]JUNIO!E103+[12]JULIO!E103+[12]AGOSTO!E103+[12]SEPTIEMBRE!E103+[12]OCTUBRE!E103+[12]NOVIEMBRE!E103+[12]DICIEMBRE!E103</f>
        <v>2933.9102783554345</v>
      </c>
      <c r="F32" s="5">
        <f>+[12]ENERO!F103+[12]FEBRERO!F103+[12]MARZO!F103+[12]ABRIL!F103+[12]MAYO!F103+[12]JUNIO!F103+[12]JULIO!F103+[12]AGOSTO!F103+[12]SEPTIEMBRE!F103+[12]OCTUBRE!F103+[12]NOVIEMBRE!F103+[12]DICIEMBRE!F103</f>
        <v>7389.7969503405775</v>
      </c>
      <c r="G32" s="5">
        <f>+[12]ENERO!G103+[12]FEBRERO!G103+[12]MARZO!G103+[12]ABRIL!G103+[12]MAYO!G103+[12]JUNIO!G103+[12]JULIO!G103+[12]AGOSTO!G103+[12]SEPTIEMBRE!G103+[12]OCTUBRE!G103+[12]NOVIEMBRE!G103+[12]DICIEMBRE!G103</f>
        <v>823.51771250272725</v>
      </c>
      <c r="H32" s="5">
        <f>+[12]ENERO!H103+[12]FEBRERO!H103+[12]MARZO!H103+[12]ABRIL!H103+[12]MAYO!H103+[12]JUNIO!H103+[12]JULIO!H103+[12]AGOSTO!H103+[12]SEPTIEMBRE!H103+[12]OCTUBRE!H103+[12]NOVIEMBRE!H103+[12]DICIEMBRE!H103</f>
        <v>900.4650977807413</v>
      </c>
      <c r="I32" s="5">
        <f>+[12]ENERO!I103+[12]FEBRERO!I103+[12]MARZO!I103+[12]ABRIL!I103+[12]MAYO!I103+[12]JUNIO!I103+[12]JULIO!I103+[12]AGOSTO!I103+[12]SEPTIEMBRE!I103+[12]OCTUBRE!I103+[12]NOVIEMBRE!I103+[12]DICIEMBRE!I103</f>
        <v>168.29370520276689</v>
      </c>
      <c r="J32" s="6">
        <f t="shared" si="0"/>
        <v>14726.199999999999</v>
      </c>
      <c r="K32" s="52"/>
      <c r="L32" s="53"/>
      <c r="M32" s="53"/>
      <c r="N32" s="55"/>
      <c r="O32" s="55"/>
    </row>
    <row r="33" spans="1:15" s="45" customFormat="1" ht="20.100000000000001" customHeight="1" x14ac:dyDescent="0.35">
      <c r="A33" s="9" t="s">
        <v>32</v>
      </c>
      <c r="B33" s="5">
        <f>+[12]ENERO!B104+[12]FEBRERO!B104+[12]MARZO!B104+[12]ABRIL!B104+[12]MAYO!B104+[12]JUNIO!B104+[12]JULIO!B104+[12]AGOSTO!B104+[12]SEPTIEMBRE!B104+[12]OCTUBRE!B104+[12]NOVIEMBRE!B104+[12]DICIEMBRE!B104</f>
        <v>493.26363095725804</v>
      </c>
      <c r="C33" s="5">
        <f>+[12]ENERO!C104+[12]FEBRERO!C104+[12]MARZO!C104+[12]ABRIL!C104+[12]MAYO!C104+[12]JUNIO!C104+[12]JULIO!C104+[12]AGOSTO!C104+[12]SEPTIEMBRE!C104+[12]OCTUBRE!C104+[12]NOVIEMBRE!C104+[12]DICIEMBRE!C104</f>
        <v>71.997339224510753</v>
      </c>
      <c r="D33" s="5">
        <f>+[12]ENERO!D104+[12]FEBRERO!D104+[12]MARZO!D104+[12]ABRIL!D104+[12]MAYO!D104+[12]JUNIO!D104+[12]JULIO!D104+[12]AGOSTO!D104+[12]SEPTIEMBRE!D104+[12]OCTUBRE!D104+[12]NOVIEMBRE!D104+[12]DICIEMBRE!D104</f>
        <v>23.715983912066303</v>
      </c>
      <c r="E33" s="5">
        <f>+[12]ENERO!E104+[12]FEBRERO!E104+[12]MARZO!E104+[12]ABRIL!E104+[12]MAYO!E104+[12]JUNIO!E104+[12]JULIO!E104+[12]AGOSTO!E104+[12]SEPTIEMBRE!E104+[12]OCTUBRE!E104+[12]NOVIEMBRE!E104+[12]DICIEMBRE!E104</f>
        <v>23684.05490011966</v>
      </c>
      <c r="F33" s="5">
        <f>+[12]ENERO!F104+[12]FEBRERO!F104+[12]MARZO!F104+[12]ABRIL!F104+[12]MAYO!F104+[12]JUNIO!F104+[12]JULIO!F104+[12]AGOSTO!F104+[12]SEPTIEMBRE!F104+[12]OCTUBRE!F104+[12]NOVIEMBRE!F104+[12]DICIEMBRE!F104</f>
        <v>214.09181274208666</v>
      </c>
      <c r="G33" s="5">
        <f>+[12]ENERO!G104+[12]FEBRERO!G104+[12]MARZO!G104+[12]ABRIL!G104+[12]MAYO!G104+[12]JUNIO!G104+[12]JULIO!G104+[12]AGOSTO!G104+[12]SEPTIEMBRE!G104+[12]OCTUBRE!G104+[12]NOVIEMBRE!G104+[12]DICIEMBRE!G104</f>
        <v>31.044394938411319</v>
      </c>
      <c r="H33" s="5">
        <f>+[12]ENERO!H104+[12]FEBRERO!H104+[12]MARZO!H104+[12]ABRIL!H104+[12]MAYO!H104+[12]JUNIO!H104+[12]JULIO!H104+[12]AGOSTO!H104+[12]SEPTIEMBRE!H104+[12]OCTUBRE!H104+[12]NOVIEMBRE!H104+[12]DICIEMBRE!H104</f>
        <v>76.882016727013479</v>
      </c>
      <c r="I33" s="5">
        <f>+[12]ENERO!I104+[12]FEBRERO!I104+[12]MARZO!I104+[12]ABRIL!I104+[12]MAYO!I104+[12]JUNIO!I104+[12]JULIO!I104+[12]AGOSTO!I104+[12]SEPTIEMBRE!I104+[12]OCTUBRE!I104+[12]NOVIEMBRE!I104+[12]DICIEMBRE!I104</f>
        <v>117.74992137899784</v>
      </c>
      <c r="J33" s="6">
        <f t="shared" si="0"/>
        <v>24712.800000000003</v>
      </c>
      <c r="K33" s="52"/>
      <c r="L33" s="53"/>
      <c r="M33" s="53"/>
      <c r="N33" s="55"/>
      <c r="O33" s="55"/>
    </row>
    <row r="34" spans="1:15" s="45" customFormat="1" ht="20.100000000000001" customHeight="1" x14ac:dyDescent="0.35">
      <c r="A34" s="9" t="s">
        <v>33</v>
      </c>
      <c r="B34" s="5">
        <f>+[12]ENERO!B105+[12]FEBRERO!B105+[12]MARZO!B105+[12]ABRIL!B105+[12]MAYO!B105+[12]JUNIO!B105+[12]JULIO!B105+[12]AGOSTO!B105+[12]SEPTIEMBRE!B105+[12]OCTUBRE!B105+[12]NOVIEMBRE!B105+[12]DICIEMBRE!B105</f>
        <v>5.6835699797160242</v>
      </c>
      <c r="C34" s="5">
        <f>+[12]ENERO!C105+[12]FEBRERO!C105+[12]MARZO!C105+[12]ABRIL!C105+[12]MAYO!C105+[12]JUNIO!C105+[12]JULIO!C105+[12]AGOSTO!C105+[12]SEPTIEMBRE!C105+[12]OCTUBRE!C105+[12]NOVIEMBRE!C105+[12]DICIEMBRE!C105</f>
        <v>53.012328476523408</v>
      </c>
      <c r="D34" s="5">
        <f>+[12]ENERO!D105+[12]FEBRERO!D105+[12]MARZO!D105+[12]ABRIL!D105+[12]MAYO!D105+[12]JUNIO!D105+[12]JULIO!D105+[12]AGOSTO!D105+[12]SEPTIEMBRE!D105+[12]OCTUBRE!D105+[12]NOVIEMBRE!D105+[12]DICIEMBRE!D105</f>
        <v>1.6555851063829787</v>
      </c>
      <c r="E34" s="5">
        <f>+[12]ENERO!E105+[12]FEBRERO!E105+[12]MARZO!E105+[12]ABRIL!E105+[12]MAYO!E105+[12]JUNIO!E105+[12]JULIO!E105+[12]AGOSTO!E105+[12]SEPTIEMBRE!E105+[12]OCTUBRE!E105+[12]NOVIEMBRE!E105+[12]DICIEMBRE!E105</f>
        <v>10218.87947397941</v>
      </c>
      <c r="F34" s="5">
        <f>+[12]ENERO!F105+[12]FEBRERO!F105+[12]MARZO!F105+[12]ABRIL!F105+[12]MAYO!F105+[12]JUNIO!F105+[12]JULIO!F105+[12]AGOSTO!F105+[12]SEPTIEMBRE!F105+[12]OCTUBRE!F105+[12]NOVIEMBRE!F105+[12]DICIEMBRE!F105</f>
        <v>2742.9313128879785</v>
      </c>
      <c r="G34" s="5">
        <f>+[12]ENERO!G105+[12]FEBRERO!G105+[12]MARZO!G105+[12]ABRIL!G105+[12]MAYO!G105+[12]JUNIO!G105+[12]JULIO!G105+[12]AGOSTO!G105+[12]SEPTIEMBRE!G105+[12]OCTUBRE!G105+[12]NOVIEMBRE!G105+[12]DICIEMBRE!G105</f>
        <v>268.10537782287372</v>
      </c>
      <c r="H34" s="5">
        <f>+[12]ENERO!H105+[12]FEBRERO!H105+[12]MARZO!H105+[12]ABRIL!H105+[12]MAYO!H105+[12]JUNIO!H105+[12]JULIO!H105+[12]AGOSTO!H105+[12]SEPTIEMBRE!H105+[12]OCTUBRE!H105+[12]NOVIEMBRE!H105+[12]DICIEMBRE!H105</f>
        <v>258.39903820939935</v>
      </c>
      <c r="I34" s="5">
        <f>+[12]ENERO!I105+[12]FEBRERO!I105+[12]MARZO!I105+[12]ABRIL!I105+[12]MAYO!I105+[12]JUNIO!I105+[12]JULIO!I105+[12]AGOSTO!I105+[12]SEPTIEMBRE!I105+[12]OCTUBRE!I105+[12]NOVIEMBRE!I105+[12]DICIEMBRE!I105</f>
        <v>292.13331353771628</v>
      </c>
      <c r="J34" s="6">
        <f t="shared" si="0"/>
        <v>13840.800000000003</v>
      </c>
      <c r="K34" s="52"/>
      <c r="L34" s="53"/>
      <c r="M34" s="53"/>
      <c r="N34" s="55"/>
      <c r="O34" s="55"/>
    </row>
    <row r="35" spans="1:15" s="45" customFormat="1" ht="20.100000000000001" customHeight="1" x14ac:dyDescent="0.35">
      <c r="A35" s="9" t="s">
        <v>34</v>
      </c>
      <c r="B35" s="5">
        <f>+[12]ENERO!B106+[12]FEBRERO!B106+[12]MARZO!B106+[12]ABRIL!B106+[12]MAYO!B106+[12]JUNIO!B106+[12]JULIO!B106+[12]AGOSTO!B106+[12]SEPTIEMBRE!B106+[12]OCTUBRE!B106+[12]NOVIEMBRE!B106+[12]DICIEMBRE!B106</f>
        <v>222.90616414929136</v>
      </c>
      <c r="C35" s="5">
        <f>+[12]ENERO!C106+[12]FEBRERO!C106+[12]MARZO!C106+[12]ABRIL!C106+[12]MAYO!C106+[12]JUNIO!C106+[12]JULIO!C106+[12]AGOSTO!C106+[12]SEPTIEMBRE!C106+[12]OCTUBRE!C106+[12]NOVIEMBRE!C106+[12]DICIEMBRE!C106</f>
        <v>180.5602608499037</v>
      </c>
      <c r="D35" s="5">
        <f>+[12]ENERO!D106+[12]FEBRERO!D106+[12]MARZO!D106+[12]ABRIL!D106+[12]MAYO!D106+[12]JUNIO!D106+[12]JULIO!D106+[12]AGOSTO!D106+[12]SEPTIEMBRE!D106+[12]OCTUBRE!D106+[12]NOVIEMBRE!D106+[12]DICIEMBRE!D106</f>
        <v>2153.7400814051484</v>
      </c>
      <c r="E35" s="5">
        <f>+[12]ENERO!E106+[12]FEBRERO!E106+[12]MARZO!E106+[12]ABRIL!E106+[12]MAYO!E106+[12]JUNIO!E106+[12]JULIO!E106+[12]AGOSTO!E106+[12]SEPTIEMBRE!E106+[12]OCTUBRE!E106+[12]NOVIEMBRE!E106+[12]DICIEMBRE!E106</f>
        <v>94785.727156300665</v>
      </c>
      <c r="F35" s="5">
        <f>+[12]ENERO!F106+[12]FEBRERO!F106+[12]MARZO!F106+[12]ABRIL!F106+[12]MAYO!F106+[12]JUNIO!F106+[12]JULIO!F106+[12]AGOSTO!F106+[12]SEPTIEMBRE!F106+[12]OCTUBRE!F106+[12]NOVIEMBRE!F106+[12]DICIEMBRE!F106</f>
        <v>0</v>
      </c>
      <c r="G35" s="5">
        <f>+[12]ENERO!G106+[12]FEBRERO!G106+[12]MARZO!G106+[12]ABRIL!G106+[12]MAYO!G106+[12]JUNIO!G106+[12]JULIO!G106+[12]AGOSTO!G106+[12]SEPTIEMBRE!G106+[12]OCTUBRE!G106+[12]NOVIEMBRE!G106+[12]DICIEMBRE!G106</f>
        <v>8337.3105100355788</v>
      </c>
      <c r="H35" s="5">
        <f>+[12]ENERO!H106+[12]FEBRERO!H106+[12]MARZO!H106+[12]ABRIL!H106+[12]MAYO!H106+[12]JUNIO!H106+[12]JULIO!H106+[12]AGOSTO!H106+[12]SEPTIEMBRE!H106+[12]OCTUBRE!H106+[12]NOVIEMBRE!H106+[12]DICIEMBRE!H106</f>
        <v>9705.6649212462908</v>
      </c>
      <c r="I35" s="5">
        <f>+[12]ENERO!I106+[12]FEBRERO!I106+[12]MARZO!I106+[12]ABRIL!I106+[12]MAYO!I106+[12]JUNIO!I106+[12]JULIO!I106+[12]AGOSTO!I106+[12]SEPTIEMBRE!I106+[12]OCTUBRE!I106+[12]NOVIEMBRE!I106+[12]DICIEMBRE!I106</f>
        <v>80.09090601312684</v>
      </c>
      <c r="J35" s="6">
        <f t="shared" si="0"/>
        <v>115466</v>
      </c>
      <c r="K35" s="52"/>
      <c r="L35" s="53"/>
      <c r="M35" s="53"/>
      <c r="N35" s="55"/>
      <c r="O35" s="55"/>
    </row>
    <row r="36" spans="1:15" s="45" customFormat="1" ht="20.100000000000001" customHeight="1" x14ac:dyDescent="0.35">
      <c r="A36" s="9" t="s">
        <v>35</v>
      </c>
      <c r="B36" s="5">
        <f>+[12]ENERO!B107+[12]FEBRERO!B107+[12]MARZO!B107+[12]ABRIL!B107+[12]MAYO!B107+[12]JUNIO!B107+[12]JULIO!B107+[12]AGOSTO!B107+[12]SEPTIEMBRE!B107+[12]OCTUBRE!B107+[12]NOVIEMBRE!B107+[12]DICIEMBRE!B107</f>
        <v>922.89351866001448</v>
      </c>
      <c r="C36" s="5">
        <f>+[12]ENERO!C107+[12]FEBRERO!C107+[12]MARZO!C107+[12]ABRIL!C107+[12]MAYO!C107+[12]JUNIO!C107+[12]JULIO!C107+[12]AGOSTO!C107+[12]SEPTIEMBRE!C107+[12]OCTUBRE!C107+[12]NOVIEMBRE!C107+[12]DICIEMBRE!C107</f>
        <v>169.96102892504288</v>
      </c>
      <c r="D36" s="5">
        <f>+[12]ENERO!D107+[12]FEBRERO!D107+[12]MARZO!D107+[12]ABRIL!D107+[12]MAYO!D107+[12]JUNIO!D107+[12]JULIO!D107+[12]AGOSTO!D107+[12]SEPTIEMBRE!D107+[12]OCTUBRE!D107+[12]NOVIEMBRE!D107+[12]DICIEMBRE!D107</f>
        <v>135.23141975922792</v>
      </c>
      <c r="E36" s="5">
        <f>+[12]ENERO!E107+[12]FEBRERO!E107+[12]MARZO!E107+[12]ABRIL!E107+[12]MAYO!E107+[12]JUNIO!E107+[12]JULIO!E107+[12]AGOSTO!E107+[12]SEPTIEMBRE!E107+[12]OCTUBRE!E107+[12]NOVIEMBRE!E107+[12]DICIEMBRE!E107</f>
        <v>1237.3515068933232</v>
      </c>
      <c r="F36" s="5">
        <f>+[12]ENERO!F107+[12]FEBRERO!F107+[12]MARZO!F107+[12]ABRIL!F107+[12]MAYO!F107+[12]JUNIO!F107+[12]JULIO!F107+[12]AGOSTO!F107+[12]SEPTIEMBRE!F107+[12]OCTUBRE!F107+[12]NOVIEMBRE!F107+[12]DICIEMBRE!F107</f>
        <v>21443.944010847139</v>
      </c>
      <c r="G36" s="5">
        <f>+[12]ENERO!G107+[12]FEBRERO!G107+[12]MARZO!G107+[12]ABRIL!G107+[12]MAYO!G107+[12]JUNIO!G107+[12]JULIO!G107+[12]AGOSTO!G107+[12]SEPTIEMBRE!G107+[12]OCTUBRE!G107+[12]NOVIEMBRE!G107+[12]DICIEMBRE!G107</f>
        <v>386.45682720833412</v>
      </c>
      <c r="H36" s="5">
        <f>+[12]ENERO!H107+[12]FEBRERO!H107+[12]MARZO!H107+[12]ABRIL!H107+[12]MAYO!H107+[12]JUNIO!H107+[12]JULIO!H107+[12]AGOSTO!H107+[12]SEPTIEMBRE!H107+[12]OCTUBRE!H107+[12]NOVIEMBRE!H107+[12]DICIEMBRE!H107</f>
        <v>1494.3931392150039</v>
      </c>
      <c r="I36" s="5">
        <f>+[12]ENERO!I107+[12]FEBRERO!I107+[12]MARZO!I107+[12]ABRIL!I107+[12]MAYO!I107+[12]JUNIO!I107+[12]JULIO!I107+[12]AGOSTO!I107+[12]SEPTIEMBRE!I107+[12]OCTUBRE!I107+[12]NOVIEMBRE!I107+[12]DICIEMBRE!I107</f>
        <v>111.76854849191099</v>
      </c>
      <c r="J36" s="6">
        <f t="shared" si="0"/>
        <v>25901.999999999996</v>
      </c>
      <c r="K36" s="52"/>
      <c r="L36" s="53"/>
      <c r="M36" s="53"/>
      <c r="N36" s="55"/>
      <c r="O36" s="55"/>
    </row>
    <row r="37" spans="1:15" s="45" customFormat="1" ht="20.100000000000001" customHeight="1" x14ac:dyDescent="0.35">
      <c r="A37" s="9" t="s">
        <v>68</v>
      </c>
      <c r="B37" s="5">
        <f>+[12]ENERO!B108+[12]FEBRERO!B108+[12]MARZO!B108+[12]ABRIL!B108+[12]MAYO!B108+[12]JUNIO!B108+[12]JULIO!B108+[12]AGOSTO!B108+[12]SEPTIEMBRE!B108+[12]OCTUBRE!B108+[12]NOVIEMBRE!B108+[12]DICIEMBRE!B108</f>
        <v>0</v>
      </c>
      <c r="C37" s="5">
        <f>+[12]ENERO!C108+[12]FEBRERO!C108+[12]MARZO!C108+[12]ABRIL!C108+[12]MAYO!C108+[12]JUNIO!C108+[12]JULIO!C108+[12]AGOSTO!C108+[12]SEPTIEMBRE!C108+[12]OCTUBRE!C108+[12]NOVIEMBRE!C108+[12]DICIEMBRE!C108</f>
        <v>0</v>
      </c>
      <c r="D37" s="5">
        <f>+[12]ENERO!D108+[12]FEBRERO!D108+[12]MARZO!D108+[12]ABRIL!D108+[12]MAYO!D108+[12]JUNIO!D108+[12]JULIO!D108+[12]AGOSTO!D108+[12]SEPTIEMBRE!D108+[12]OCTUBRE!D108+[12]NOVIEMBRE!D108+[12]DICIEMBRE!D108</f>
        <v>13129.347170790739</v>
      </c>
      <c r="E37" s="5">
        <f>+[12]ENERO!E108+[12]FEBRERO!E108+[12]MARZO!E108+[12]ABRIL!E108+[12]MAYO!E108+[12]JUNIO!E108+[12]JULIO!E108+[12]AGOSTO!E108+[12]SEPTIEMBRE!E108+[12]OCTUBRE!E108+[12]NOVIEMBRE!E108+[12]DICIEMBRE!E108</f>
        <v>0</v>
      </c>
      <c r="F37" s="5">
        <f>+[12]ENERO!F108+[12]FEBRERO!F108+[12]MARZO!F108+[12]ABRIL!F108+[12]MAYO!F108+[12]JUNIO!F108+[12]JULIO!F108+[12]AGOSTO!F108+[12]SEPTIEMBRE!F108+[12]OCTUBRE!F108+[12]NOVIEMBRE!F108+[12]DICIEMBRE!F108</f>
        <v>0</v>
      </c>
      <c r="G37" s="5">
        <f>+[12]ENERO!G108+[12]FEBRERO!G108+[12]MARZO!G108+[12]ABRIL!G108+[12]MAYO!G108+[12]JUNIO!G108+[12]JULIO!G108+[12]AGOSTO!G108+[12]SEPTIEMBRE!G108+[12]OCTUBRE!G108+[12]NOVIEMBRE!G108+[12]DICIEMBRE!G108</f>
        <v>0</v>
      </c>
      <c r="H37" s="5">
        <f>+[12]ENERO!H108+[12]FEBRERO!H108+[12]MARZO!H108+[12]ABRIL!H108+[12]MAYO!H108+[12]JUNIO!H108+[12]JULIO!H108+[12]AGOSTO!H108+[12]SEPTIEMBRE!H108+[12]OCTUBRE!H108+[12]NOVIEMBRE!H108+[12]DICIEMBRE!H108</f>
        <v>70455.652829209255</v>
      </c>
      <c r="I37" s="5">
        <f>+[12]ENERO!I108+[12]FEBRERO!I108+[12]MARZO!I108+[12]ABRIL!I108+[12]MAYO!I108+[12]JUNIO!I108+[12]JULIO!I108+[12]AGOSTO!I108+[12]SEPTIEMBRE!I108+[12]OCTUBRE!I108+[12]NOVIEMBRE!I108+[12]DICIEMBRE!I108</f>
        <v>0</v>
      </c>
      <c r="J37" s="6">
        <f t="shared" si="0"/>
        <v>83585</v>
      </c>
      <c r="K37" s="52"/>
      <c r="L37" s="53"/>
      <c r="M37" s="53"/>
      <c r="N37" s="55"/>
      <c r="O37" s="55"/>
    </row>
    <row r="38" spans="1:15" s="45" customFormat="1" ht="20.100000000000001" customHeight="1" x14ac:dyDescent="0.35">
      <c r="A38" s="9" t="s">
        <v>37</v>
      </c>
      <c r="B38" s="5">
        <f>+[12]ENERO!B109+[12]FEBRERO!B109+[12]MARZO!B109+[12]ABRIL!B109+[12]MAYO!B109+[12]JUNIO!B109+[12]JULIO!B109+[12]AGOSTO!B109+[12]SEPTIEMBRE!B109+[12]OCTUBRE!B109+[12]NOVIEMBRE!B109+[12]DICIEMBRE!B109</f>
        <v>0</v>
      </c>
      <c r="C38" s="5">
        <f>+[12]ENERO!C109+[12]FEBRERO!C109+[12]MARZO!C109+[12]ABRIL!C109+[12]MAYO!C109+[12]JUNIO!C109+[12]JULIO!C109+[12]AGOSTO!C109+[12]SEPTIEMBRE!C109+[12]OCTUBRE!C109+[12]NOVIEMBRE!C109+[12]DICIEMBRE!C109</f>
        <v>17.354679802955665</v>
      </c>
      <c r="D38" s="5">
        <f>+[12]ENERO!D109+[12]FEBRERO!D109+[12]MARZO!D109+[12]ABRIL!D109+[12]MAYO!D109+[12]JUNIO!D109+[12]JULIO!D109+[12]AGOSTO!D109+[12]SEPTIEMBRE!D109+[12]OCTUBRE!D109+[12]NOVIEMBRE!D109+[12]DICIEMBRE!D109</f>
        <v>12.454545454545455</v>
      </c>
      <c r="E38" s="5">
        <f>+[12]ENERO!E109+[12]FEBRERO!E109+[12]MARZO!E109+[12]ABRIL!E109+[12]MAYO!E109+[12]JUNIO!E109+[12]JULIO!E109+[12]AGOSTO!E109+[12]SEPTIEMBRE!E109+[12]OCTUBRE!E109+[12]NOVIEMBRE!E109+[12]DICIEMBRE!E109</f>
        <v>21254.327129986443</v>
      </c>
      <c r="F38" s="5">
        <f>+[12]ENERO!F109+[12]FEBRERO!F109+[12]MARZO!F109+[12]ABRIL!F109+[12]MAYO!F109+[12]JUNIO!F109+[12]JULIO!F109+[12]AGOSTO!F109+[12]SEPTIEMBRE!F109+[12]OCTUBRE!F109+[12]NOVIEMBRE!F109+[12]DICIEMBRE!F109</f>
        <v>7908.9678413336023</v>
      </c>
      <c r="G38" s="5">
        <f>+[12]ENERO!G109+[12]FEBRERO!G109+[12]MARZO!G109+[12]ABRIL!G109+[12]MAYO!G109+[12]JUNIO!G109+[12]JULIO!G109+[12]AGOSTO!G109+[12]SEPTIEMBRE!G109+[12]OCTUBRE!G109+[12]NOVIEMBRE!G109+[12]DICIEMBRE!G109</f>
        <v>2142.3716414351661</v>
      </c>
      <c r="H38" s="5">
        <f>+[12]ENERO!H109+[12]FEBRERO!H109+[12]MARZO!H109+[12]ABRIL!H109+[12]MAYO!H109+[12]JUNIO!H109+[12]JULIO!H109+[12]AGOSTO!H109+[12]SEPTIEMBRE!H109+[12]OCTUBRE!H109+[12]NOVIEMBRE!H109+[12]DICIEMBRE!H109</f>
        <v>1121.5725636389577</v>
      </c>
      <c r="I38" s="5">
        <f>+[12]ENERO!I109+[12]FEBRERO!I109+[12]MARZO!I109+[12]ABRIL!I109+[12]MAYO!I109+[12]JUNIO!I109+[12]JULIO!I109+[12]AGOSTO!I109+[12]SEPTIEMBRE!I109+[12]OCTUBRE!I109+[12]NOVIEMBRE!I109+[12]DICIEMBRE!I109</f>
        <v>10.951598348327819</v>
      </c>
      <c r="J38" s="6">
        <f t="shared" si="0"/>
        <v>32467.999999999996</v>
      </c>
      <c r="K38" s="52"/>
      <c r="L38" s="53"/>
      <c r="M38" s="53"/>
      <c r="N38" s="55"/>
      <c r="O38" s="55"/>
    </row>
    <row r="39" spans="1:15" s="45" customFormat="1" ht="20.100000000000001" customHeight="1" x14ac:dyDescent="0.35">
      <c r="A39" s="9" t="s">
        <v>38</v>
      </c>
      <c r="B39" s="5">
        <f>+[12]ENERO!B110+[12]FEBRERO!B110+[12]MARZO!B110+[12]ABRIL!B110+[12]MAYO!B110+[12]JUNIO!B110+[12]JULIO!B110+[12]AGOSTO!B110+[12]SEPTIEMBRE!B110+[12]OCTUBRE!B110+[12]NOVIEMBRE!B110+[12]DICIEMBRE!B110</f>
        <v>16.702508960573475</v>
      </c>
      <c r="C39" s="5">
        <f>+[12]ENERO!C110+[12]FEBRERO!C110+[12]MARZO!C110+[12]ABRIL!C110+[12]MAYO!C110+[12]JUNIO!C110+[12]JULIO!C110+[12]AGOSTO!C110+[12]SEPTIEMBRE!C110+[12]OCTUBRE!C110+[12]NOVIEMBRE!C110+[12]DICIEMBRE!C110</f>
        <v>0</v>
      </c>
      <c r="D39" s="5">
        <f>+[12]ENERO!D110+[12]FEBRERO!D110+[12]MARZO!D110+[12]ABRIL!D110+[12]MAYO!D110+[12]JUNIO!D110+[12]JULIO!D110+[12]AGOSTO!D110+[12]SEPTIEMBRE!D110+[12]OCTUBRE!D110+[12]NOVIEMBRE!D110+[12]DICIEMBRE!D110</f>
        <v>0</v>
      </c>
      <c r="E39" s="5">
        <f>+[12]ENERO!E110+[12]FEBRERO!E110+[12]MARZO!E110+[12]ABRIL!E110+[12]MAYO!E110+[12]JUNIO!E110+[12]JULIO!E110+[12]AGOSTO!E110+[12]SEPTIEMBRE!E110+[12]OCTUBRE!E110+[12]NOVIEMBRE!E110+[12]DICIEMBRE!E110</f>
        <v>3460.0059969854551</v>
      </c>
      <c r="F39" s="5">
        <f>+[12]ENERO!F110+[12]FEBRERO!F110+[12]MARZO!F110+[12]ABRIL!F110+[12]MAYO!F110+[12]JUNIO!F110+[12]JULIO!F110+[12]AGOSTO!F110+[12]SEPTIEMBRE!F110+[12]OCTUBRE!F110+[12]NOVIEMBRE!F110+[12]DICIEMBRE!F110</f>
        <v>789.69110096376187</v>
      </c>
      <c r="G39" s="5">
        <f>+[12]ENERO!G110+[12]FEBRERO!G110+[12]MARZO!G110+[12]ABRIL!G110+[12]MAYO!G110+[12]JUNIO!G110+[12]JULIO!G110+[12]AGOSTO!G110+[12]SEPTIEMBRE!G110+[12]OCTUBRE!G110+[12]NOVIEMBRE!G110+[12]DICIEMBRE!G110</f>
        <v>304.18174657624468</v>
      </c>
      <c r="H39" s="5">
        <f>+[12]ENERO!H110+[12]FEBRERO!H110+[12]MARZO!H110+[12]ABRIL!H110+[12]MAYO!H110+[12]JUNIO!H110+[12]JULIO!H110+[12]AGOSTO!H110+[12]SEPTIEMBRE!H110+[12]OCTUBRE!H110+[12]NOVIEMBRE!H110+[12]DICIEMBRE!H110</f>
        <v>858.44225120737326</v>
      </c>
      <c r="I39" s="5">
        <f>+[12]ENERO!I110+[12]FEBRERO!I110+[12]MARZO!I110+[12]ABRIL!I110+[12]MAYO!I110+[12]JUNIO!I110+[12]JULIO!I110+[12]AGOSTO!I110+[12]SEPTIEMBRE!I110+[12]OCTUBRE!I110+[12]NOVIEMBRE!I110+[12]DICIEMBRE!I110</f>
        <v>8.9763953065914635</v>
      </c>
      <c r="J39" s="6">
        <f t="shared" si="0"/>
        <v>5438</v>
      </c>
      <c r="K39" s="52"/>
      <c r="L39" s="53"/>
      <c r="M39" s="53"/>
      <c r="N39" s="55"/>
      <c r="O39" s="55"/>
    </row>
    <row r="40" spans="1:15" s="45" customFormat="1" ht="20.100000000000001" customHeight="1" x14ac:dyDescent="0.35">
      <c r="A40" s="9" t="s">
        <v>39</v>
      </c>
      <c r="B40" s="5">
        <f>+[12]ENERO!B111+[12]FEBRERO!B111+[12]MARZO!B111+[12]ABRIL!B111+[12]MAYO!B111+[12]JUNIO!B111+[12]JULIO!B111+[12]AGOSTO!B111+[12]SEPTIEMBRE!B111+[12]OCTUBRE!B111+[12]NOVIEMBRE!B111+[12]DICIEMBRE!B111</f>
        <v>1364.6935754766685</v>
      </c>
      <c r="C40" s="5">
        <f>+[12]ENERO!C111+[12]FEBRERO!C111+[12]MARZO!C111+[12]ABRIL!C111+[12]MAYO!C111+[12]JUNIO!C111+[12]JULIO!C111+[12]AGOSTO!C111+[12]SEPTIEMBRE!C111+[12]OCTUBRE!C111+[12]NOVIEMBRE!C111+[12]DICIEMBRE!C111</f>
        <v>0</v>
      </c>
      <c r="D40" s="5">
        <f>+[12]ENERO!D111+[12]FEBRERO!D111+[12]MARZO!D111+[12]ABRIL!D111+[12]MAYO!D111+[12]JUNIO!D111+[12]JULIO!D111+[12]AGOSTO!D111+[12]SEPTIEMBRE!D111+[12]OCTUBRE!D111+[12]NOVIEMBRE!D111+[12]DICIEMBRE!D111</f>
        <v>7.1434782608695659</v>
      </c>
      <c r="E40" s="5">
        <f>+[12]ENERO!E111+[12]FEBRERO!E111+[12]MARZO!E111+[12]ABRIL!E111+[12]MAYO!E111+[12]JUNIO!E111+[12]JULIO!E111+[12]AGOSTO!E111+[12]SEPTIEMBRE!E111+[12]OCTUBRE!E111+[12]NOVIEMBRE!E111+[12]DICIEMBRE!E111</f>
        <v>363.45470908598043</v>
      </c>
      <c r="F40" s="5">
        <f>+[12]ENERO!F111+[12]FEBRERO!F111+[12]MARZO!F111+[12]ABRIL!F111+[12]MAYO!F111+[12]JUNIO!F111+[12]JULIO!F111+[12]AGOSTO!F111+[12]SEPTIEMBRE!F111+[12]OCTUBRE!F111+[12]NOVIEMBRE!F111+[12]DICIEMBRE!F111</f>
        <v>135.62054112262754</v>
      </c>
      <c r="G40" s="5">
        <f>+[12]ENERO!G111+[12]FEBRERO!G111+[12]MARZO!G111+[12]ABRIL!G111+[12]MAYO!G111+[12]JUNIO!G111+[12]JULIO!G111+[12]AGOSTO!G111+[12]SEPTIEMBRE!G111+[12]OCTUBRE!G111+[12]NOVIEMBRE!G111+[12]DICIEMBRE!G111</f>
        <v>11.36</v>
      </c>
      <c r="H40" s="5">
        <f>+[12]ENERO!H111+[12]FEBRERO!H111+[12]MARZO!H111+[12]ABRIL!H111+[12]MAYO!H111+[12]JUNIO!H111+[12]JULIO!H111+[12]AGOSTO!H111+[12]SEPTIEMBRE!H111+[12]OCTUBRE!H111+[12]NOVIEMBRE!H111+[12]DICIEMBRE!H111</f>
        <v>0</v>
      </c>
      <c r="I40" s="5">
        <f>+[12]ENERO!I111+[12]FEBRERO!I111+[12]MARZO!I111+[12]ABRIL!I111+[12]MAYO!I111+[12]JUNIO!I111+[12]JULIO!I111+[12]AGOSTO!I111+[12]SEPTIEMBRE!I111+[12]OCTUBRE!I111+[12]NOVIEMBRE!I111+[12]DICIEMBRE!I111</f>
        <v>60.727696053853883</v>
      </c>
      <c r="J40" s="6">
        <f t="shared" si="0"/>
        <v>1943</v>
      </c>
      <c r="K40" s="52"/>
      <c r="L40" s="53"/>
      <c r="M40" s="53"/>
      <c r="N40" s="55"/>
      <c r="O40" s="55"/>
    </row>
    <row r="41" spans="1:15" s="45" customFormat="1" ht="20.100000000000001" customHeight="1" x14ac:dyDescent="0.35">
      <c r="A41" s="9" t="s">
        <v>40</v>
      </c>
      <c r="B41" s="5">
        <f>+[12]ENERO!B112+[12]FEBRERO!B112+[12]MARZO!B112+[12]ABRIL!B112+[12]MAYO!B112+[12]JUNIO!B112+[12]JULIO!B112+[12]AGOSTO!B112+[12]SEPTIEMBRE!B112+[12]OCTUBRE!B112+[12]NOVIEMBRE!B112+[12]DICIEMBRE!B112</f>
        <v>0</v>
      </c>
      <c r="C41" s="5">
        <f>+[12]ENERO!C112+[12]FEBRERO!C112+[12]MARZO!C112+[12]ABRIL!C112+[12]MAYO!C112+[12]JUNIO!C112+[12]JULIO!C112+[12]AGOSTO!C112+[12]SEPTIEMBRE!C112+[12]OCTUBRE!C112+[12]NOVIEMBRE!C112+[12]DICIEMBRE!C112</f>
        <v>0</v>
      </c>
      <c r="D41" s="5">
        <f>+[12]ENERO!D112+[12]FEBRERO!D112+[12]MARZO!D112+[12]ABRIL!D112+[12]MAYO!D112+[12]JUNIO!D112+[12]JULIO!D112+[12]AGOSTO!D112+[12]SEPTIEMBRE!D112+[12]OCTUBRE!D112+[12]NOVIEMBRE!D112+[12]DICIEMBRE!D112</f>
        <v>0</v>
      </c>
      <c r="E41" s="5">
        <f>+[12]ENERO!E112+[12]FEBRERO!E112+[12]MARZO!E112+[12]ABRIL!E112+[12]MAYO!E112+[12]JUNIO!E112+[12]JULIO!E112+[12]AGOSTO!E112+[12]SEPTIEMBRE!E112+[12]OCTUBRE!E112+[12]NOVIEMBRE!E112+[12]DICIEMBRE!E112</f>
        <v>7937.2432432432433</v>
      </c>
      <c r="F41" s="5">
        <f>+[12]ENERO!F112+[12]FEBRERO!F112+[12]MARZO!F112+[12]ABRIL!F112+[12]MAYO!F112+[12]JUNIO!F112+[12]JULIO!F112+[12]AGOSTO!F112+[12]SEPTIEMBRE!F112+[12]OCTUBRE!F112+[12]NOVIEMBRE!F112+[12]DICIEMBRE!F112</f>
        <v>0</v>
      </c>
      <c r="G41" s="5">
        <f>+[12]ENERO!G112+[12]FEBRERO!G112+[12]MARZO!G112+[12]ABRIL!G112+[12]MAYO!G112+[12]JUNIO!G112+[12]JULIO!G112+[12]AGOSTO!G112+[12]SEPTIEMBRE!G112+[12]OCTUBRE!G112+[12]NOVIEMBRE!G112+[12]DICIEMBRE!G112</f>
        <v>0</v>
      </c>
      <c r="H41" s="5">
        <f>+[12]ENERO!H112+[12]FEBRERO!H112+[12]MARZO!H112+[12]ABRIL!H112+[12]MAYO!H112+[12]JUNIO!H112+[12]JULIO!H112+[12]AGOSTO!H112+[12]SEPTIEMBRE!H112+[12]OCTUBRE!H112+[12]NOVIEMBRE!H112+[12]DICIEMBRE!H112</f>
        <v>6.7567567567567561</v>
      </c>
      <c r="I41" s="5">
        <f>+[12]ENERO!I112+[12]FEBRERO!I112+[12]MARZO!I112+[12]ABRIL!I112+[12]MAYO!I112+[12]JUNIO!I112+[12]JULIO!I112+[12]AGOSTO!I112+[12]SEPTIEMBRE!I112+[12]OCTUBRE!I112+[12]NOVIEMBRE!I112+[12]DICIEMBRE!I112</f>
        <v>0</v>
      </c>
      <c r="J41" s="6">
        <f t="shared" si="0"/>
        <v>7944</v>
      </c>
      <c r="K41" s="52"/>
      <c r="L41" s="53"/>
      <c r="M41" s="53"/>
      <c r="N41" s="55"/>
      <c r="O41" s="55"/>
    </row>
    <row r="42" spans="1:15" s="45" customFormat="1" ht="20.100000000000001" customHeight="1" x14ac:dyDescent="0.35">
      <c r="A42" s="9" t="s">
        <v>41</v>
      </c>
      <c r="B42" s="5">
        <f>+[12]ENERO!B113+[12]FEBRERO!B113+[12]MARZO!B113+[12]ABRIL!B113+[12]MAYO!B113+[12]JUNIO!B113+[12]JULIO!B113+[12]AGOSTO!B113+[12]SEPTIEMBRE!B113+[12]OCTUBRE!B113+[12]NOVIEMBRE!B113+[12]DICIEMBRE!B113</f>
        <v>0</v>
      </c>
      <c r="C42" s="5">
        <f>+[12]ENERO!C113+[12]FEBRERO!C113+[12]MARZO!C113+[12]ABRIL!C113+[12]MAYO!C113+[12]JUNIO!C113+[12]JULIO!C113+[12]AGOSTO!C113+[12]SEPTIEMBRE!C113+[12]OCTUBRE!C113+[12]NOVIEMBRE!C113+[12]DICIEMBRE!C113</f>
        <v>0</v>
      </c>
      <c r="D42" s="5">
        <f>+[12]ENERO!D113+[12]FEBRERO!D113+[12]MARZO!D113+[12]ABRIL!D113+[12]MAYO!D113+[12]JUNIO!D113+[12]JULIO!D113+[12]AGOSTO!D113+[12]SEPTIEMBRE!D113+[12]OCTUBRE!D113+[12]NOVIEMBRE!D113+[12]DICIEMBRE!D113</f>
        <v>0</v>
      </c>
      <c r="E42" s="5">
        <f>+[12]ENERO!E113+[12]FEBRERO!E113+[12]MARZO!E113+[12]ABRIL!E113+[12]MAYO!E113+[12]JUNIO!E113+[12]JULIO!E113+[12]AGOSTO!E113+[12]SEPTIEMBRE!E113+[12]OCTUBRE!E113+[12]NOVIEMBRE!E113+[12]DICIEMBRE!E113</f>
        <v>2693.0967741935483</v>
      </c>
      <c r="F42" s="5">
        <f>+[12]ENERO!F113+[12]FEBRERO!F113+[12]MARZO!F113+[12]ABRIL!F113+[12]MAYO!F113+[12]JUNIO!F113+[12]JULIO!F113+[12]AGOSTO!F113+[12]SEPTIEMBRE!F113+[12]OCTUBRE!F113+[12]NOVIEMBRE!F113+[12]DICIEMBRE!F113</f>
        <v>0</v>
      </c>
      <c r="G42" s="5">
        <f>+[12]ENERO!G113+[12]FEBRERO!G113+[12]MARZO!G113+[12]ABRIL!G113+[12]MAYO!G113+[12]JUNIO!G113+[12]JULIO!G113+[12]AGOSTO!G113+[12]SEPTIEMBRE!G113+[12]OCTUBRE!G113+[12]NOVIEMBRE!G113+[12]DICIEMBRE!G113</f>
        <v>0</v>
      </c>
      <c r="H42" s="5">
        <f>+[12]ENERO!H113+[12]FEBRERO!H113+[12]MARZO!H113+[12]ABRIL!H113+[12]MAYO!H113+[12]JUNIO!H113+[12]JULIO!H113+[12]AGOSTO!H113+[12]SEPTIEMBRE!H113+[12]OCTUBRE!H113+[12]NOVIEMBRE!H113+[12]DICIEMBRE!H113</f>
        <v>22.903225806451612</v>
      </c>
      <c r="I42" s="5">
        <f>+[12]ENERO!I113+[12]FEBRERO!I113+[12]MARZO!I113+[12]ABRIL!I113+[12]MAYO!I113+[12]JUNIO!I113+[12]JULIO!I113+[12]AGOSTO!I113+[12]SEPTIEMBRE!I113+[12]OCTUBRE!I113+[12]NOVIEMBRE!I113+[12]DICIEMBRE!I113</f>
        <v>0</v>
      </c>
      <c r="J42" s="6">
        <f t="shared" si="0"/>
        <v>2716</v>
      </c>
      <c r="K42" s="52"/>
      <c r="L42" s="53"/>
      <c r="M42" s="53"/>
      <c r="N42" s="55"/>
      <c r="O42" s="55"/>
    </row>
    <row r="43" spans="1:15" s="45" customFormat="1" ht="20.100000000000001" customHeight="1" x14ac:dyDescent="0.35">
      <c r="A43" s="9" t="s">
        <v>42</v>
      </c>
      <c r="B43" s="5">
        <f>+[12]ENERO!B114+[12]FEBRERO!B114+[12]MARZO!B114+[12]ABRIL!B114+[12]MAYO!B114+[12]JUNIO!B114+[12]JULIO!B114+[12]AGOSTO!B114+[12]SEPTIEMBRE!B114+[12]OCTUBRE!B114+[12]NOVIEMBRE!B114+[12]DICIEMBRE!B114</f>
        <v>849.8288694833816</v>
      </c>
      <c r="C43" s="5">
        <f>+[12]ENERO!C114+[12]FEBRERO!C114+[12]MARZO!C114+[12]ABRIL!C114+[12]MAYO!C114+[12]JUNIO!C114+[12]JULIO!C114+[12]AGOSTO!C114+[12]SEPTIEMBRE!C114+[12]OCTUBRE!C114+[12]NOVIEMBRE!C114+[12]DICIEMBRE!C114</f>
        <v>2595.0858336240649</v>
      </c>
      <c r="D43" s="5">
        <f>+[12]ENERO!D114+[12]FEBRERO!D114+[12]MARZO!D114+[12]ABRIL!D114+[12]MAYO!D114+[12]JUNIO!D114+[12]JULIO!D114+[12]AGOSTO!D114+[12]SEPTIEMBRE!D114+[12]OCTUBRE!D114+[12]NOVIEMBRE!D114+[12]DICIEMBRE!D114</f>
        <v>368.62017387396156</v>
      </c>
      <c r="E43" s="5">
        <f>+[12]ENERO!E114+[12]FEBRERO!E114+[12]MARZO!E114+[12]ABRIL!E114+[12]MAYO!E114+[12]JUNIO!E114+[12]JULIO!E114+[12]AGOSTO!E114+[12]SEPTIEMBRE!E114+[12]OCTUBRE!E114+[12]NOVIEMBRE!E114+[12]DICIEMBRE!E114</f>
        <v>4259.5569888451282</v>
      </c>
      <c r="F43" s="5">
        <f>+[12]ENERO!F114+[12]FEBRERO!F114+[12]MARZO!F114+[12]ABRIL!F114+[12]MAYO!F114+[12]JUNIO!F114+[12]JULIO!F114+[12]AGOSTO!F114+[12]SEPTIEMBRE!F114+[12]OCTUBRE!F114+[12]NOVIEMBRE!F114+[12]DICIEMBRE!F114</f>
        <v>2545.2006582065933</v>
      </c>
      <c r="G43" s="5">
        <f>+[12]ENERO!G114+[12]FEBRERO!G114+[12]MARZO!G114+[12]ABRIL!G114+[12]MAYO!G114+[12]JUNIO!G114+[12]JULIO!G114+[12]AGOSTO!G114+[12]SEPTIEMBRE!G114+[12]OCTUBRE!G114+[12]NOVIEMBRE!G114+[12]DICIEMBRE!G114</f>
        <v>3786.3911827600868</v>
      </c>
      <c r="H43" s="5">
        <f>+[12]ENERO!H114+[12]FEBRERO!H114+[12]MARZO!H114+[12]ABRIL!H114+[12]MAYO!H114+[12]JUNIO!H114+[12]JULIO!H114+[12]AGOSTO!H114+[12]SEPTIEMBRE!H114+[12]OCTUBRE!H114+[12]NOVIEMBRE!H114+[12]DICIEMBRE!H114</f>
        <v>4582.4959337727005</v>
      </c>
      <c r="I43" s="5">
        <f>+[12]ENERO!I114+[12]FEBRERO!I114+[12]MARZO!I114+[12]ABRIL!I114+[12]MAYO!I114+[12]JUNIO!I114+[12]JULIO!I114+[12]AGOSTO!I114+[12]SEPTIEMBRE!I114+[12]OCTUBRE!I114+[12]NOVIEMBRE!I114+[12]DICIEMBRE!I114</f>
        <v>1833.8203594340828</v>
      </c>
      <c r="J43" s="6">
        <f t="shared" si="0"/>
        <v>20821</v>
      </c>
      <c r="K43" s="52"/>
      <c r="L43" s="53"/>
      <c r="M43" s="53"/>
      <c r="N43" s="55"/>
      <c r="O43" s="55"/>
    </row>
    <row r="44" spans="1:15" s="45" customFormat="1" ht="20.100000000000001" customHeight="1" x14ac:dyDescent="0.35">
      <c r="A44" s="9" t="s">
        <v>44</v>
      </c>
      <c r="B44" s="5">
        <f>+[12]ENERO!B115+[12]FEBRERO!B115+[12]MARZO!B115+[12]ABRIL!B115+[12]MAYO!B115+[12]JUNIO!B115+[12]JULIO!B115+[12]AGOSTO!B115+[12]SEPTIEMBRE!B115+[12]OCTUBRE!B115+[12]NOVIEMBRE!B115+[12]DICIEMBRE!B115</f>
        <v>3037.3374972431379</v>
      </c>
      <c r="C44" s="5">
        <f>+[12]ENERO!C115+[12]FEBRERO!C115+[12]MARZO!C115+[12]ABRIL!C115+[12]MAYO!C115+[12]JUNIO!C115+[12]JULIO!C115+[12]AGOSTO!C115+[12]SEPTIEMBRE!C115+[12]OCTUBRE!C115+[12]NOVIEMBRE!C115+[12]DICIEMBRE!C115</f>
        <v>324.72226117887448</v>
      </c>
      <c r="D44" s="5">
        <f>+[12]ENERO!D115+[12]FEBRERO!D115+[12]MARZO!D115+[12]ABRIL!D115+[12]MAYO!D115+[12]JUNIO!D115+[12]JULIO!D115+[12]AGOSTO!D115+[12]SEPTIEMBRE!D115+[12]OCTUBRE!D115+[12]NOVIEMBRE!D115+[12]DICIEMBRE!D115</f>
        <v>455.10110811256254</v>
      </c>
      <c r="E44" s="5">
        <f>+[12]ENERO!E115+[12]FEBRERO!E115+[12]MARZO!E115+[12]ABRIL!E115+[12]MAYO!E115+[12]JUNIO!E115+[12]JULIO!E115+[12]AGOSTO!E115+[12]SEPTIEMBRE!E115+[12]OCTUBRE!E115+[12]NOVIEMBRE!E115+[12]DICIEMBRE!E115</f>
        <v>10953.944290346446</v>
      </c>
      <c r="F44" s="5">
        <f>+[12]ENERO!F115+[12]FEBRERO!F115+[12]MARZO!F115+[12]ABRIL!F115+[12]MAYO!F115+[12]JUNIO!F115+[12]JULIO!F115+[12]AGOSTO!F115+[12]SEPTIEMBRE!F115+[12]OCTUBRE!F115+[12]NOVIEMBRE!F115+[12]DICIEMBRE!F115</f>
        <v>0</v>
      </c>
      <c r="G44" s="5">
        <f>+[12]ENERO!G115+[12]FEBRERO!G115+[12]MARZO!G115+[12]ABRIL!G115+[12]MAYO!G115+[12]JUNIO!G115+[12]JULIO!G115+[12]AGOSTO!G115+[12]SEPTIEMBRE!G115+[12]OCTUBRE!G115+[12]NOVIEMBRE!G115+[12]DICIEMBRE!G115</f>
        <v>139.89484311898104</v>
      </c>
      <c r="H44" s="5">
        <f>+[12]ENERO!H115+[12]FEBRERO!H115+[12]MARZO!H115+[12]ABRIL!H115+[12]MAYO!H115+[12]JUNIO!H115+[12]JULIO!H115+[12]AGOSTO!H115+[12]SEPTIEMBRE!H115+[12]OCTUBRE!H115+[12]NOVIEMBRE!H115+[12]DICIEMBRE!H115</f>
        <v>0</v>
      </c>
      <c r="I44" s="5">
        <f>+[12]ENERO!I115+[12]FEBRERO!I115+[12]MARZO!I115+[12]ABRIL!I115+[12]MAYO!I115+[12]JUNIO!I115+[12]JULIO!I115+[12]AGOSTO!I115+[12]SEPTIEMBRE!I115+[12]OCTUBRE!I115+[12]NOVIEMBRE!I115+[12]DICIEMBRE!I115</f>
        <v>0</v>
      </c>
      <c r="J44" s="6">
        <f t="shared" si="0"/>
        <v>14911.000000000004</v>
      </c>
      <c r="K44" s="52"/>
      <c r="L44" s="53"/>
      <c r="M44" s="53"/>
      <c r="N44" s="55"/>
      <c r="O44" s="55"/>
    </row>
    <row r="45" spans="1:15" s="45" customFormat="1" ht="20.100000000000001" customHeight="1" x14ac:dyDescent="0.35">
      <c r="A45" s="9" t="s">
        <v>45</v>
      </c>
      <c r="B45" s="5">
        <f>+[12]ENERO!B116+[12]FEBRERO!B116+[12]MARZO!B116+[12]ABRIL!B116+[12]MAYO!B116+[12]JUNIO!B116+[12]JULIO!B116+[12]AGOSTO!B116+[12]SEPTIEMBRE!B116+[12]OCTUBRE!B116+[12]NOVIEMBRE!B116+[12]DICIEMBRE!B116</f>
        <v>5578.6256752718646</v>
      </c>
      <c r="C45" s="5">
        <f>+[12]ENERO!C116+[12]FEBRERO!C116+[12]MARZO!C116+[12]ABRIL!C116+[12]MAYO!C116+[12]JUNIO!C116+[12]JULIO!C116+[12]AGOSTO!C116+[12]SEPTIEMBRE!C116+[12]OCTUBRE!C116+[12]NOVIEMBRE!C116+[12]DICIEMBRE!C116</f>
        <v>0</v>
      </c>
      <c r="D45" s="5">
        <f>+[12]ENERO!D116+[12]FEBRERO!D116+[12]MARZO!D116+[12]ABRIL!D116+[12]MAYO!D116+[12]JUNIO!D116+[12]JULIO!D116+[12]AGOSTO!D116+[12]SEPTIEMBRE!D116+[12]OCTUBRE!D116+[12]NOVIEMBRE!D116+[12]DICIEMBRE!D116</f>
        <v>29807.65706489229</v>
      </c>
      <c r="E45" s="5">
        <f>+[12]ENERO!E116+[12]FEBRERO!E116+[12]MARZO!E116+[12]ABRIL!E116+[12]MAYO!E116+[12]JUNIO!E116+[12]JULIO!E116+[12]AGOSTO!E116+[12]SEPTIEMBRE!E116+[12]OCTUBRE!E116+[12]NOVIEMBRE!E116+[12]DICIEMBRE!E116</f>
        <v>22731.069407659557</v>
      </c>
      <c r="F45" s="5">
        <f>+[12]ENERO!F116+[12]FEBRERO!F116+[12]MARZO!F116+[12]ABRIL!F116+[12]MAYO!F116+[12]JUNIO!F116+[12]JULIO!F116+[12]AGOSTO!F116+[12]SEPTIEMBRE!F116+[12]OCTUBRE!F116+[12]NOVIEMBRE!F116+[12]DICIEMBRE!F116</f>
        <v>0</v>
      </c>
      <c r="G45" s="5">
        <f>+[12]ENERO!G116+[12]FEBRERO!G116+[12]MARZO!G116+[12]ABRIL!G116+[12]MAYO!G116+[12]JUNIO!G116+[12]JULIO!G116+[12]AGOSTO!G116+[12]SEPTIEMBRE!G116+[12]OCTUBRE!G116+[12]NOVIEMBRE!G116+[12]DICIEMBRE!G116</f>
        <v>0</v>
      </c>
      <c r="H45" s="5">
        <f>+[12]ENERO!H116+[12]FEBRERO!H116+[12]MARZO!H116+[12]ABRIL!H116+[12]MAYO!H116+[12]JUNIO!H116+[12]JULIO!H116+[12]AGOSTO!H116+[12]SEPTIEMBRE!H116+[12]OCTUBRE!H116+[12]NOVIEMBRE!H116+[12]DICIEMBRE!H116</f>
        <v>132.64785217628742</v>
      </c>
      <c r="I45" s="5">
        <f>+[12]ENERO!I116+[12]FEBRERO!I116+[12]MARZO!I116+[12]ABRIL!I116+[12]MAYO!I116+[12]JUNIO!I116+[12]JULIO!I116+[12]AGOSTO!I116+[12]SEPTIEMBRE!I116+[12]OCTUBRE!I116+[12]NOVIEMBRE!I116+[12]DICIEMBRE!I116</f>
        <v>0</v>
      </c>
      <c r="J45" s="6">
        <f t="shared" si="0"/>
        <v>58250</v>
      </c>
      <c r="K45" s="52"/>
      <c r="L45" s="53"/>
      <c r="M45" s="53"/>
      <c r="N45" s="55"/>
      <c r="O45" s="55"/>
    </row>
    <row r="46" spans="1:15" s="45" customFormat="1" ht="20.100000000000001" customHeight="1" x14ac:dyDescent="0.35">
      <c r="A46" s="9" t="s">
        <v>75</v>
      </c>
      <c r="B46" s="5">
        <f>+[12]ENERO!B117+[12]FEBRERO!B117+[12]MARZO!B117+[12]ABRIL!B117+[12]MAYO!B117+[12]JUNIO!B117+[12]JULIO!B117+[12]AGOSTO!B117+[12]SEPTIEMBRE!B117+[12]OCTUBRE!B117+[12]NOVIEMBRE!B117+[12]DICIEMBRE!B117</f>
        <v>2315.9373071799728</v>
      </c>
      <c r="C46" s="5">
        <f>+[12]ENERO!C117+[12]FEBRERO!C117+[12]MARZO!C117+[12]ABRIL!C117+[12]MAYO!C117+[12]JUNIO!C117+[12]JULIO!C117+[12]AGOSTO!C117+[12]SEPTIEMBRE!C117+[12]OCTUBRE!C117+[12]NOVIEMBRE!C117+[12]DICIEMBRE!C117</f>
        <v>73</v>
      </c>
      <c r="D46" s="5">
        <f>+[12]ENERO!D117+[12]FEBRERO!D117+[12]MARZO!D117+[12]ABRIL!D117+[12]MAYO!D117+[12]JUNIO!D117+[12]JULIO!D117+[12]AGOSTO!D117+[12]SEPTIEMBRE!D117+[12]OCTUBRE!D117+[12]NOVIEMBRE!D117+[12]DICIEMBRE!D117</f>
        <v>185.49673883448338</v>
      </c>
      <c r="E46" s="5">
        <f>+[12]ENERO!E117+[12]FEBRERO!E117+[12]MARZO!E117+[12]ABRIL!E117+[12]MAYO!E117+[12]JUNIO!E117+[12]JULIO!E117+[12]AGOSTO!E117+[12]SEPTIEMBRE!E117+[12]OCTUBRE!E117+[12]NOVIEMBRE!E117+[12]DICIEMBRE!E117</f>
        <v>8268.0319403801004</v>
      </c>
      <c r="F46" s="5">
        <f>+[12]ENERO!F117+[12]FEBRERO!F117+[12]MARZO!F117+[12]ABRIL!F117+[12]MAYO!F117+[12]JUNIO!F117+[12]JULIO!F117+[12]AGOSTO!F117+[12]SEPTIEMBRE!F117+[12]OCTUBRE!F117+[12]NOVIEMBRE!F117+[12]DICIEMBRE!F117</f>
        <v>0</v>
      </c>
      <c r="G46" s="5">
        <f>+[12]ENERO!G117+[12]FEBRERO!G117+[12]MARZO!G117+[12]ABRIL!G117+[12]MAYO!G117+[12]JUNIO!G117+[12]JULIO!G117+[12]AGOSTO!G117+[12]SEPTIEMBRE!G117+[12]OCTUBRE!G117+[12]NOVIEMBRE!G117+[12]DICIEMBRE!G117</f>
        <v>22.534013605442176</v>
      </c>
      <c r="H46" s="5">
        <f>+[12]ENERO!H117+[12]FEBRERO!H117+[12]MARZO!H117+[12]ABRIL!H117+[12]MAYO!H117+[12]JUNIO!H117+[12]JULIO!H117+[12]AGOSTO!H117+[12]SEPTIEMBRE!H117+[12]OCTUBRE!H117+[12]NOVIEMBRE!H117+[12]DICIEMBRE!H117</f>
        <v>0</v>
      </c>
      <c r="I46" s="5">
        <f>+[12]ENERO!I117+[12]FEBRERO!I117+[12]MARZO!I117+[12]ABRIL!I117+[12]MAYO!I117+[12]JUNIO!I117+[12]JULIO!I117+[12]AGOSTO!I117+[12]SEPTIEMBRE!I117+[12]OCTUBRE!I117+[12]NOVIEMBRE!I117+[12]DICIEMBRE!I117</f>
        <v>0</v>
      </c>
      <c r="J46" s="6">
        <f t="shared" si="0"/>
        <v>10864.999999999998</v>
      </c>
      <c r="K46" s="52"/>
      <c r="L46" s="53"/>
      <c r="M46" s="53"/>
      <c r="N46" s="55"/>
      <c r="O46" s="55"/>
    </row>
    <row r="47" spans="1:15" s="45" customFormat="1" ht="20.100000000000001" customHeight="1" x14ac:dyDescent="0.35">
      <c r="A47" s="9" t="s">
        <v>76</v>
      </c>
      <c r="B47" s="5">
        <f>+[12]ENERO!B118+[12]FEBRERO!B118+[12]MARZO!B118+[12]ABRIL!B118+[12]MAYO!B118+[12]JUNIO!B118+[12]JULIO!B118+[12]AGOSTO!B118+[12]SEPTIEMBRE!B118+[12]OCTUBRE!B118+[12]NOVIEMBRE!B118+[12]DICIEMBRE!B118</f>
        <v>0</v>
      </c>
      <c r="C47" s="5">
        <f>+[12]ENERO!C118+[12]FEBRERO!C118+[12]MARZO!C118+[12]ABRIL!C118+[12]MAYO!C118+[12]JUNIO!C118+[12]JULIO!C118+[12]AGOSTO!C118+[12]SEPTIEMBRE!C118+[12]OCTUBRE!C118+[12]NOVIEMBRE!C118+[12]DICIEMBRE!C118</f>
        <v>0</v>
      </c>
      <c r="D47" s="5">
        <f>+[12]ENERO!D118+[12]FEBRERO!D118+[12]MARZO!D118+[12]ABRIL!D118+[12]MAYO!D118+[12]JUNIO!D118+[12]JULIO!D118+[12]AGOSTO!D118+[12]SEPTIEMBRE!D118+[12]OCTUBRE!D118+[12]NOVIEMBRE!D118+[12]DICIEMBRE!D118</f>
        <v>0</v>
      </c>
      <c r="E47" s="5">
        <f>+[12]ENERO!E118+[12]FEBRERO!E118+[12]MARZO!E118+[12]ABRIL!E118+[12]MAYO!E118+[12]JUNIO!E118+[12]JULIO!E118+[12]AGOSTO!E118+[12]SEPTIEMBRE!E118+[12]OCTUBRE!E118+[12]NOVIEMBRE!E118+[12]DICIEMBRE!E118</f>
        <v>94</v>
      </c>
      <c r="F47" s="5">
        <f>+[12]ENERO!F118+[12]FEBRERO!F118+[12]MARZO!F118+[12]ABRIL!F118+[12]MAYO!F118+[12]JUNIO!F118+[12]JULIO!F118+[12]AGOSTO!F118+[12]SEPTIEMBRE!F118+[12]OCTUBRE!F118+[12]NOVIEMBRE!F118+[12]DICIEMBRE!F118</f>
        <v>0</v>
      </c>
      <c r="G47" s="5">
        <f>+[12]ENERO!G118+[12]FEBRERO!G118+[12]MARZO!G118+[12]ABRIL!G118+[12]MAYO!G118+[12]JUNIO!G118+[12]JULIO!G118+[12]AGOSTO!G118+[12]SEPTIEMBRE!G118+[12]OCTUBRE!G118+[12]NOVIEMBRE!G118+[12]DICIEMBRE!G118</f>
        <v>0</v>
      </c>
      <c r="H47" s="5">
        <f>+[12]ENERO!H118+[12]FEBRERO!H118+[12]MARZO!H118+[12]ABRIL!H118+[12]MAYO!H118+[12]JUNIO!H118+[12]JULIO!H118+[12]AGOSTO!H118+[12]SEPTIEMBRE!H118+[12]OCTUBRE!H118+[12]NOVIEMBRE!H118+[12]DICIEMBRE!H118</f>
        <v>0</v>
      </c>
      <c r="I47" s="5">
        <f>+[12]ENERO!I118+[12]FEBRERO!I118+[12]MARZO!I118+[12]ABRIL!I118+[12]MAYO!I118+[12]JUNIO!I118+[12]JULIO!I118+[12]AGOSTO!I118+[12]SEPTIEMBRE!I118+[12]OCTUBRE!I118+[12]NOVIEMBRE!I118+[12]DICIEMBRE!I118</f>
        <v>0</v>
      </c>
      <c r="J47" s="6">
        <f t="shared" si="0"/>
        <v>94</v>
      </c>
      <c r="K47" s="52"/>
      <c r="L47" s="53"/>
      <c r="M47" s="53"/>
      <c r="N47" s="55"/>
      <c r="O47" s="55"/>
    </row>
    <row r="48" spans="1:15" s="45" customFormat="1" ht="20.100000000000001" customHeight="1" x14ac:dyDescent="0.35">
      <c r="A48" s="9" t="s">
        <v>77</v>
      </c>
      <c r="B48" s="5">
        <f>+[12]ENERO!B119+[12]FEBRERO!B119+[12]MARZO!B119+[12]ABRIL!B119+[12]MAYO!B119+[12]JUNIO!B119+[12]JULIO!B119+[12]AGOSTO!B119+[12]SEPTIEMBRE!B119+[12]OCTUBRE!B119+[12]NOVIEMBRE!B119+[12]DICIEMBRE!B119</f>
        <v>148.48955664715282</v>
      </c>
      <c r="C48" s="5">
        <f>+[12]ENERO!C119+[12]FEBRERO!C119+[12]MARZO!C119+[12]ABRIL!C119+[12]MAYO!C119+[12]JUNIO!C119+[12]JULIO!C119+[12]AGOSTO!C119+[12]SEPTIEMBRE!C119+[12]OCTUBRE!C119+[12]NOVIEMBRE!C119+[12]DICIEMBRE!C119</f>
        <v>173.30172288209545</v>
      </c>
      <c r="D48" s="5">
        <f>+[12]ENERO!D119+[12]FEBRERO!D119+[12]MARZO!D119+[12]ABRIL!D119+[12]MAYO!D119+[12]JUNIO!D119+[12]JULIO!D119+[12]AGOSTO!D119+[12]SEPTIEMBRE!D119+[12]OCTUBRE!D119+[12]NOVIEMBRE!D119+[12]DICIEMBRE!D119</f>
        <v>0</v>
      </c>
      <c r="E48" s="5">
        <f>+[12]ENERO!E119+[12]FEBRERO!E119+[12]MARZO!E119+[12]ABRIL!E119+[12]MAYO!E119+[12]JUNIO!E119+[12]JULIO!E119+[12]AGOSTO!E119+[12]SEPTIEMBRE!E119+[12]OCTUBRE!E119+[12]NOVIEMBRE!E119+[12]DICIEMBRE!E119</f>
        <v>5940.5097957395701</v>
      </c>
      <c r="F48" s="5">
        <f>+[12]ENERO!F119+[12]FEBRERO!F119+[12]MARZO!F119+[12]ABRIL!F119+[12]MAYO!F119+[12]JUNIO!F119+[12]JULIO!F119+[12]AGOSTO!F119+[12]SEPTIEMBRE!F119+[12]OCTUBRE!F119+[12]NOVIEMBRE!F119+[12]DICIEMBRE!F119</f>
        <v>0</v>
      </c>
      <c r="G48" s="5">
        <f>+[12]ENERO!G119+[12]FEBRERO!G119+[12]MARZO!G119+[12]ABRIL!G119+[12]MAYO!G119+[12]JUNIO!G119+[12]JULIO!G119+[12]AGOSTO!G119+[12]SEPTIEMBRE!G119+[12]OCTUBRE!G119+[12]NOVIEMBRE!G119+[12]DICIEMBRE!G119</f>
        <v>105.69892473118279</v>
      </c>
      <c r="H48" s="5">
        <f>+[12]ENERO!H119+[12]FEBRERO!H119+[12]MARZO!H119+[12]ABRIL!H119+[12]MAYO!H119+[12]JUNIO!H119+[12]JULIO!H119+[12]AGOSTO!H119+[12]SEPTIEMBRE!H119+[12]OCTUBRE!H119+[12]NOVIEMBRE!H119+[12]DICIEMBRE!H119</f>
        <v>0</v>
      </c>
      <c r="I48" s="5">
        <f>+[12]ENERO!I119+[12]FEBRERO!I119+[12]MARZO!I119+[12]ABRIL!I119+[12]MAYO!I119+[12]JUNIO!I119+[12]JULIO!I119+[12]AGOSTO!I119+[12]SEPTIEMBRE!I119+[12]OCTUBRE!I119+[12]NOVIEMBRE!I119+[12]DICIEMBRE!I119</f>
        <v>0</v>
      </c>
      <c r="J48" s="6">
        <f t="shared" si="0"/>
        <v>6368.0000000000018</v>
      </c>
      <c r="K48" s="52"/>
      <c r="L48" s="53"/>
      <c r="M48" s="53"/>
      <c r="N48" s="55"/>
      <c r="O48" s="55"/>
    </row>
    <row r="49" spans="1:15" s="45" customFormat="1" ht="20.100000000000001" customHeight="1" x14ac:dyDescent="0.35">
      <c r="A49" s="9" t="s">
        <v>78</v>
      </c>
      <c r="B49" s="5">
        <f>+[12]ENERO!B120+[12]FEBRERO!B120+[12]MARZO!B120+[12]ABRIL!B120+[12]MAYO!B120+[12]JUNIO!B120+[12]JULIO!B120+[12]AGOSTO!B120+[12]SEPTIEMBRE!B120+[12]OCTUBRE!B120+[12]NOVIEMBRE!B120+[12]DICIEMBRE!B120</f>
        <v>0</v>
      </c>
      <c r="C49" s="5">
        <f>+[12]ENERO!C120+[12]FEBRERO!C120+[12]MARZO!C120+[12]ABRIL!C120+[12]MAYO!C120+[12]JUNIO!C120+[12]JULIO!C120+[12]AGOSTO!C120+[12]SEPTIEMBRE!C120+[12]OCTUBRE!C120+[12]NOVIEMBRE!C120+[12]DICIEMBRE!C120</f>
        <v>0</v>
      </c>
      <c r="D49" s="5">
        <f>+[12]ENERO!D120+[12]FEBRERO!D120+[12]MARZO!D120+[12]ABRIL!D120+[12]MAYO!D120+[12]JUNIO!D120+[12]JULIO!D120+[12]AGOSTO!D120+[12]SEPTIEMBRE!D120+[12]OCTUBRE!D120+[12]NOVIEMBRE!D120+[12]DICIEMBRE!D120</f>
        <v>71.403973509933778</v>
      </c>
      <c r="E49" s="5">
        <f>+[12]ENERO!E120+[12]FEBRERO!E120+[12]MARZO!E120+[12]ABRIL!E120+[12]MAYO!E120+[12]JUNIO!E120+[12]JULIO!E120+[12]AGOSTO!E120+[12]SEPTIEMBRE!E120+[12]OCTUBRE!E120+[12]NOVIEMBRE!E120+[12]DICIEMBRE!E120</f>
        <v>9175.5960264900659</v>
      </c>
      <c r="F49" s="5">
        <f>+[12]ENERO!F120+[12]FEBRERO!F120+[12]MARZO!F120+[12]ABRIL!F120+[12]MAYO!F120+[12]JUNIO!F120+[12]JULIO!F120+[12]AGOSTO!F120+[12]SEPTIEMBRE!F120+[12]OCTUBRE!F120+[12]NOVIEMBRE!F120+[12]DICIEMBRE!F120</f>
        <v>0</v>
      </c>
      <c r="G49" s="5">
        <f>+[12]ENERO!G120+[12]FEBRERO!G120+[12]MARZO!G120+[12]ABRIL!G120+[12]MAYO!G120+[12]JUNIO!G120+[12]JULIO!G120+[12]AGOSTO!G120+[12]SEPTIEMBRE!G120+[12]OCTUBRE!G120+[12]NOVIEMBRE!G120+[12]DICIEMBRE!G120</f>
        <v>0</v>
      </c>
      <c r="H49" s="5">
        <f>+[12]ENERO!H120+[12]FEBRERO!H120+[12]MARZO!H120+[12]ABRIL!H120+[12]MAYO!H120+[12]JUNIO!H120+[12]JULIO!H120+[12]AGOSTO!H120+[12]SEPTIEMBRE!H120+[12]OCTUBRE!H120+[12]NOVIEMBRE!H120+[12]DICIEMBRE!H120</f>
        <v>0</v>
      </c>
      <c r="I49" s="5">
        <f>+[12]ENERO!I120+[12]FEBRERO!I120+[12]MARZO!I120+[12]ABRIL!I120+[12]MAYO!I120+[12]JUNIO!I120+[12]JULIO!I120+[12]AGOSTO!I120+[12]SEPTIEMBRE!I120+[12]OCTUBRE!I120+[12]NOVIEMBRE!I120+[12]DICIEMBRE!I120</f>
        <v>0</v>
      </c>
      <c r="J49" s="6">
        <f t="shared" si="0"/>
        <v>9247</v>
      </c>
      <c r="K49" s="52"/>
      <c r="L49" s="53"/>
      <c r="M49" s="53"/>
      <c r="N49" s="55"/>
      <c r="O49" s="55"/>
    </row>
    <row r="50" spans="1:15" s="45" customFormat="1" ht="20.100000000000001" customHeight="1" x14ac:dyDescent="0.35">
      <c r="A50" s="9" t="s">
        <v>79</v>
      </c>
      <c r="B50" s="5">
        <f>+[12]ENERO!B121+[12]FEBRERO!B121+[12]MARZO!B121+[12]ABRIL!B121+[12]MAYO!B121+[12]JUNIO!B121+[12]JULIO!B121+[12]AGOSTO!B121+[12]SEPTIEMBRE!B121+[12]OCTUBRE!B121+[12]NOVIEMBRE!B121+[12]DICIEMBRE!B121</f>
        <v>0</v>
      </c>
      <c r="C50" s="5">
        <f>+[12]ENERO!C121+[12]FEBRERO!C121+[12]MARZO!C121+[12]ABRIL!C121+[12]MAYO!C121+[12]JUNIO!C121+[12]JULIO!C121+[12]AGOSTO!C121+[12]SEPTIEMBRE!C121+[12]OCTUBRE!C121+[12]NOVIEMBRE!C121+[12]DICIEMBRE!C121</f>
        <v>0</v>
      </c>
      <c r="D50" s="5">
        <f>+[12]ENERO!D121+[12]FEBRERO!D121+[12]MARZO!D121+[12]ABRIL!D121+[12]MAYO!D121+[12]JUNIO!D121+[12]JULIO!D121+[12]AGOSTO!D121+[12]SEPTIEMBRE!D121+[12]OCTUBRE!D121+[12]NOVIEMBRE!D121+[12]DICIEMBRE!D121</f>
        <v>0</v>
      </c>
      <c r="E50" s="5">
        <f>+[12]ENERO!E121+[12]FEBRERO!E121+[12]MARZO!E121+[12]ABRIL!E121+[12]MAYO!E121+[12]JUNIO!E121+[12]JULIO!E121+[12]AGOSTO!E121+[12]SEPTIEMBRE!E121+[12]OCTUBRE!E121+[12]NOVIEMBRE!E121+[12]DICIEMBRE!E121</f>
        <v>3182.6985726682483</v>
      </c>
      <c r="F50" s="5">
        <f>+[12]ENERO!F121+[12]FEBRERO!F121+[12]MARZO!F121+[12]ABRIL!F121+[12]MAYO!F121+[12]JUNIO!F121+[12]JULIO!F121+[12]AGOSTO!F121+[12]SEPTIEMBRE!F121+[12]OCTUBRE!F121+[12]NOVIEMBRE!F121+[12]DICIEMBRE!F121</f>
        <v>163.80978237504203</v>
      </c>
      <c r="G50" s="5">
        <f>+[12]ENERO!G121+[12]FEBRERO!G121+[12]MARZO!G121+[12]ABRIL!G121+[12]MAYO!G121+[12]JUNIO!G121+[12]JULIO!G121+[12]AGOSTO!G121+[12]SEPTIEMBRE!G121+[12]OCTUBRE!G121+[12]NOVIEMBRE!G121+[12]DICIEMBRE!G121</f>
        <v>0</v>
      </c>
      <c r="H50" s="5">
        <f>+[12]ENERO!H121+[12]FEBRERO!H121+[12]MARZO!H121+[12]ABRIL!H121+[12]MAYO!H121+[12]JUNIO!H121+[12]JULIO!H121+[12]AGOSTO!H121+[12]SEPTIEMBRE!H121+[12]OCTUBRE!H121+[12]NOVIEMBRE!H121+[12]DICIEMBRE!H121</f>
        <v>93.787987050537708</v>
      </c>
      <c r="I50" s="5">
        <f>+[12]ENERO!I121+[12]FEBRERO!I121+[12]MARZO!I121+[12]ABRIL!I121+[12]MAYO!I121+[12]JUNIO!I121+[12]JULIO!I121+[12]AGOSTO!I121+[12]SEPTIEMBRE!I121+[12]OCTUBRE!I121+[12]NOVIEMBRE!I121+[12]DICIEMBRE!I121</f>
        <v>8.7036579061718857</v>
      </c>
      <c r="J50" s="6">
        <f t="shared" si="0"/>
        <v>3449</v>
      </c>
      <c r="K50" s="52"/>
      <c r="L50" s="53"/>
      <c r="M50" s="53"/>
      <c r="N50" s="55"/>
      <c r="O50" s="55"/>
    </row>
    <row r="51" spans="1:15" s="45" customFormat="1" ht="20.100000000000001" customHeight="1" x14ac:dyDescent="0.35">
      <c r="A51" s="9" t="s">
        <v>80</v>
      </c>
      <c r="B51" s="5">
        <f>+[12]ENERO!B122+[12]FEBRERO!B122+[12]MARZO!B122+[12]ABRIL!B122+[12]MAYO!B122+[12]JUNIO!B122+[12]JULIO!B122+[12]AGOSTO!B122+[12]SEPTIEMBRE!B122+[12]OCTUBRE!B122+[12]NOVIEMBRE!B122+[12]DICIEMBRE!B122</f>
        <v>364.27057095672779</v>
      </c>
      <c r="C51" s="5">
        <f>+[12]ENERO!C122+[12]FEBRERO!C122+[12]MARZO!C122+[12]ABRIL!C122+[12]MAYO!C122+[12]JUNIO!C122+[12]JULIO!C122+[12]AGOSTO!C122+[12]SEPTIEMBRE!C122+[12]OCTUBRE!C122+[12]NOVIEMBRE!C122+[12]DICIEMBRE!C122</f>
        <v>0</v>
      </c>
      <c r="D51" s="5">
        <f>+[12]ENERO!D122+[12]FEBRERO!D122+[12]MARZO!D122+[12]ABRIL!D122+[12]MAYO!D122+[12]JUNIO!D122+[12]JULIO!D122+[12]AGOSTO!D122+[12]SEPTIEMBRE!D122+[12]OCTUBRE!D122+[12]NOVIEMBRE!D122+[12]DICIEMBRE!D122</f>
        <v>1198.7294290432721</v>
      </c>
      <c r="E51" s="5">
        <f>+[12]ENERO!E122+[12]FEBRERO!E122+[12]MARZO!E122+[12]ABRIL!E122+[12]MAYO!E122+[12]JUNIO!E122+[12]JULIO!E122+[12]AGOSTO!E122+[12]SEPTIEMBRE!E122+[12]OCTUBRE!E122+[12]NOVIEMBRE!E122+[12]DICIEMBRE!E122</f>
        <v>0</v>
      </c>
      <c r="F51" s="5">
        <f>+[12]ENERO!F122+[12]FEBRERO!F122+[12]MARZO!F122+[12]ABRIL!F122+[12]MAYO!F122+[12]JUNIO!F122+[12]JULIO!F122+[12]AGOSTO!F122+[12]SEPTIEMBRE!F122+[12]OCTUBRE!F122+[12]NOVIEMBRE!F122+[12]DICIEMBRE!F122</f>
        <v>0</v>
      </c>
      <c r="G51" s="5">
        <f>+[12]ENERO!G122+[12]FEBRERO!G122+[12]MARZO!G122+[12]ABRIL!G122+[12]MAYO!G122+[12]JUNIO!G122+[12]JULIO!G122+[12]AGOSTO!G122+[12]SEPTIEMBRE!G122+[12]OCTUBRE!G122+[12]NOVIEMBRE!G122+[12]DICIEMBRE!G122</f>
        <v>0</v>
      </c>
      <c r="H51" s="5">
        <f>+[12]ENERO!H122+[12]FEBRERO!H122+[12]MARZO!H122+[12]ABRIL!H122+[12]MAYO!H122+[12]JUNIO!H122+[12]JULIO!H122+[12]AGOSTO!H122+[12]SEPTIEMBRE!H122+[12]OCTUBRE!H122+[12]NOVIEMBRE!H122+[12]DICIEMBRE!H122</f>
        <v>0</v>
      </c>
      <c r="I51" s="5">
        <f>+[12]ENERO!I122+[12]FEBRERO!I122+[12]MARZO!I122+[12]ABRIL!I122+[12]MAYO!I122+[12]JUNIO!I122+[12]JULIO!I122+[12]AGOSTO!I122+[12]SEPTIEMBRE!I122+[12]OCTUBRE!I122+[12]NOVIEMBRE!I122+[12]DICIEMBRE!I122</f>
        <v>0</v>
      </c>
      <c r="J51" s="6">
        <f t="shared" si="0"/>
        <v>1563</v>
      </c>
      <c r="K51" s="52"/>
      <c r="L51" s="53"/>
      <c r="M51" s="53"/>
      <c r="N51" s="55"/>
      <c r="O51" s="55"/>
    </row>
    <row r="52" spans="1:15" s="45" customFormat="1" ht="20.100000000000001" customHeight="1" x14ac:dyDescent="0.35">
      <c r="A52" s="9" t="s">
        <v>81</v>
      </c>
      <c r="B52" s="5">
        <f>+[12]ENERO!B123+[12]FEBRERO!B123+[12]MARZO!B123+[12]ABRIL!B123+[12]MAYO!B123+[12]JUNIO!B123+[12]JULIO!B123+[12]AGOSTO!B123+[12]SEPTIEMBRE!B123+[12]OCTUBRE!B123+[12]NOVIEMBRE!B123+[12]DICIEMBRE!B123</f>
        <v>0</v>
      </c>
      <c r="C52" s="5">
        <f>+[12]ENERO!C123+[12]FEBRERO!C123+[12]MARZO!C123+[12]ABRIL!C123+[12]MAYO!C123+[12]JUNIO!C123+[12]JULIO!C123+[12]AGOSTO!C123+[12]SEPTIEMBRE!C123+[12]OCTUBRE!C123+[12]NOVIEMBRE!C123+[12]DICIEMBRE!C123</f>
        <v>28523.788736655872</v>
      </c>
      <c r="D52" s="5">
        <f>+[12]ENERO!D123+[12]FEBRERO!D123+[12]MARZO!D123+[12]ABRIL!D123+[12]MAYO!D123+[12]JUNIO!D123+[12]JULIO!D123+[12]AGOSTO!D123+[12]SEPTIEMBRE!D123+[12]OCTUBRE!D123+[12]NOVIEMBRE!D123+[12]DICIEMBRE!D123</f>
        <v>0</v>
      </c>
      <c r="E52" s="5">
        <f>+[12]ENERO!E123+[12]FEBRERO!E123+[12]MARZO!E123+[12]ABRIL!E123+[12]MAYO!E123+[12]JUNIO!E123+[12]JULIO!E123+[12]AGOSTO!E123+[12]SEPTIEMBRE!E123+[12]OCTUBRE!E123+[12]NOVIEMBRE!E123+[12]DICIEMBRE!E123</f>
        <v>5909.9712759558997</v>
      </c>
      <c r="F52" s="5">
        <f>+[12]ENERO!F123+[12]FEBRERO!F123+[12]MARZO!F123+[12]ABRIL!F123+[12]MAYO!F123+[12]JUNIO!F123+[12]JULIO!F123+[12]AGOSTO!F123+[12]SEPTIEMBRE!F123+[12]OCTUBRE!F123+[12]NOVIEMBRE!F123+[12]DICIEMBRE!F123</f>
        <v>1932.6574895122722</v>
      </c>
      <c r="G52" s="5">
        <f>+[12]ENERO!G123+[12]FEBRERO!G123+[12]MARZO!G123+[12]ABRIL!G123+[12]MAYO!G123+[12]JUNIO!G123+[12]JULIO!G123+[12]AGOSTO!G123+[12]SEPTIEMBRE!G123+[12]OCTUBRE!G123+[12]NOVIEMBRE!G123+[12]DICIEMBRE!G123</f>
        <v>0</v>
      </c>
      <c r="H52" s="5">
        <f>+[12]ENERO!H123+[12]FEBRERO!H123+[12]MARZO!H123+[12]ABRIL!H123+[12]MAYO!H123+[12]JUNIO!H123+[12]JULIO!H123+[12]AGOSTO!H123+[12]SEPTIEMBRE!H123+[12]OCTUBRE!H123+[12]NOVIEMBRE!H123+[12]DICIEMBRE!H123</f>
        <v>0</v>
      </c>
      <c r="I52" s="5">
        <f>+[12]ENERO!I123+[12]FEBRERO!I123+[12]MARZO!I123+[12]ABRIL!I123+[12]MAYO!I123+[12]JUNIO!I123+[12]JULIO!I123+[12]AGOSTO!I123+[12]SEPTIEMBRE!I123+[12]OCTUBRE!I123+[12]NOVIEMBRE!I123+[12]DICIEMBRE!I123</f>
        <v>48.782497875955819</v>
      </c>
      <c r="J52" s="6">
        <f t="shared" si="0"/>
        <v>36415.19999999999</v>
      </c>
      <c r="K52" s="52"/>
      <c r="L52" s="53"/>
      <c r="M52" s="53"/>
      <c r="N52" s="55"/>
      <c r="O52" s="55"/>
    </row>
    <row r="53" spans="1:15" s="45" customFormat="1" ht="20.100000000000001" customHeight="1" x14ac:dyDescent="0.35">
      <c r="A53" s="9" t="s">
        <v>82</v>
      </c>
      <c r="B53" s="5">
        <f>+[12]ENERO!B124+[12]FEBRERO!B124+[12]MARZO!B124+[12]ABRIL!B124+[12]MAYO!B124+[12]JUNIO!B124+[12]JULIO!B124+[12]AGOSTO!B124+[12]SEPTIEMBRE!B124+[12]OCTUBRE!B124+[12]NOVIEMBRE!B124+[12]DICIEMBRE!B124</f>
        <v>0</v>
      </c>
      <c r="C53" s="5">
        <f>+[12]ENERO!C124+[12]FEBRERO!C124+[12]MARZO!C124+[12]ABRIL!C124+[12]MAYO!C124+[12]JUNIO!C124+[12]JULIO!C124+[12]AGOSTO!C124+[12]SEPTIEMBRE!C124+[12]OCTUBRE!C124+[12]NOVIEMBRE!C124+[12]DICIEMBRE!C124</f>
        <v>2806.6971539713413</v>
      </c>
      <c r="D53" s="5">
        <f>+[12]ENERO!D124+[12]FEBRERO!D124+[12]MARZO!D124+[12]ABRIL!D124+[12]MAYO!D124+[12]JUNIO!D124+[12]JULIO!D124+[12]AGOSTO!D124+[12]SEPTIEMBRE!D124+[12]OCTUBRE!D124+[12]NOVIEMBRE!D124+[12]DICIEMBRE!D124</f>
        <v>0</v>
      </c>
      <c r="E53" s="5">
        <f>+[12]ENERO!E124+[12]FEBRERO!E124+[12]MARZO!E124+[12]ABRIL!E124+[12]MAYO!E124+[12]JUNIO!E124+[12]JULIO!E124+[12]AGOSTO!E124+[12]SEPTIEMBRE!E124+[12]OCTUBRE!E124+[12]NOVIEMBRE!E124+[12]DICIEMBRE!E124</f>
        <v>0</v>
      </c>
      <c r="F53" s="5">
        <f>+[12]ENERO!F124+[12]FEBRERO!F124+[12]MARZO!F124+[12]ABRIL!F124+[12]MAYO!F124+[12]JUNIO!F124+[12]JULIO!F124+[12]AGOSTO!F124+[12]SEPTIEMBRE!F124+[12]OCTUBRE!F124+[12]NOVIEMBRE!F124+[12]DICIEMBRE!F124</f>
        <v>6163.1803278688531</v>
      </c>
      <c r="G53" s="5">
        <f>+[12]ENERO!G124+[12]FEBRERO!G124+[12]MARZO!G124+[12]ABRIL!G124+[12]MAYO!G124+[12]JUNIO!G124+[12]JULIO!G124+[12]AGOSTO!G124+[12]SEPTIEMBRE!G124+[12]OCTUBRE!G124+[12]NOVIEMBRE!G124+[12]DICIEMBRE!G124</f>
        <v>3.9225181598062955</v>
      </c>
      <c r="H53" s="5">
        <f>+[12]ENERO!H124+[12]FEBRERO!H124+[12]MARZO!H124+[12]ABRIL!H124+[12]MAYO!H124+[12]JUNIO!H124+[12]JULIO!H124+[12]AGOSTO!H124+[12]SEPTIEMBRE!H124+[12]OCTUBRE!H124+[12]NOVIEMBRE!H124+[12]DICIEMBRE!H124</f>
        <v>0</v>
      </c>
      <c r="I53" s="5">
        <f>+[12]ENERO!I124+[12]FEBRERO!I124+[12]MARZO!I124+[12]ABRIL!I124+[12]MAYO!I124+[12]JUNIO!I124+[12]JULIO!I124+[12]AGOSTO!I124+[12]SEPTIEMBRE!I124+[12]OCTUBRE!I124+[12]NOVIEMBRE!I124+[12]DICIEMBRE!I124</f>
        <v>501</v>
      </c>
      <c r="J53" s="6">
        <f t="shared" si="0"/>
        <v>9474.8000000000011</v>
      </c>
      <c r="K53" s="52"/>
      <c r="L53" s="53"/>
      <c r="M53" s="53"/>
      <c r="N53" s="55"/>
      <c r="O53" s="55"/>
    </row>
    <row r="54" spans="1:15" s="45" customFormat="1" ht="20.100000000000001" customHeight="1" x14ac:dyDescent="0.35">
      <c r="A54" s="9" t="s">
        <v>46</v>
      </c>
      <c r="B54" s="5">
        <f>+[12]ENERO!B125+[12]FEBRERO!B125+[12]MARZO!B125+[12]ABRIL!B125+[12]MAYO!B125+[12]JUNIO!B125+[12]JULIO!B125+[12]AGOSTO!B125+[12]SEPTIEMBRE!B125+[12]OCTUBRE!B125+[12]NOVIEMBRE!B125+[12]DICIEMBRE!B125</f>
        <v>171307.48697345483</v>
      </c>
      <c r="C54" s="5">
        <f>+[12]ENERO!C125+[12]FEBRERO!C125+[12]MARZO!C125+[12]ABRIL!C125+[12]MAYO!C125+[12]JUNIO!C125+[12]JULIO!C125+[12]AGOSTO!C125+[12]SEPTIEMBRE!C125+[12]OCTUBRE!C125+[12]NOVIEMBRE!C125+[12]DICIEMBRE!C125</f>
        <v>25659.960339535632</v>
      </c>
      <c r="D54" s="5">
        <f>+[12]ENERO!D125+[12]FEBRERO!D125+[12]MARZO!D125+[12]ABRIL!D125+[12]MAYO!D125+[12]JUNIO!D125+[12]JULIO!D125+[12]AGOSTO!D125+[12]SEPTIEMBRE!D125+[12]OCTUBRE!D125+[12]NOVIEMBRE!D125+[12]DICIEMBRE!D125</f>
        <v>2542.7138357833924</v>
      </c>
      <c r="E54" s="5">
        <f>+[12]ENERO!E125+[12]FEBRERO!E125+[12]MARZO!E125+[12]ABRIL!E125+[12]MAYO!E125+[12]JUNIO!E125+[12]JULIO!E125+[12]AGOSTO!E125+[12]SEPTIEMBRE!E125+[12]OCTUBRE!E125+[12]NOVIEMBRE!E125+[12]DICIEMBRE!E125</f>
        <v>70785.211870599756</v>
      </c>
      <c r="F54" s="5">
        <f>+[12]ENERO!F125+[12]FEBRERO!F125+[12]MARZO!F125+[12]ABRIL!F125+[12]MAYO!F125+[12]JUNIO!F125+[12]JULIO!F125+[12]AGOSTO!F125+[12]SEPTIEMBRE!F125+[12]OCTUBRE!F125+[12]NOVIEMBRE!F125+[12]DICIEMBRE!F125</f>
        <v>285741.59832188184</v>
      </c>
      <c r="G54" s="5">
        <f>+[12]ENERO!G125+[12]FEBRERO!G125+[12]MARZO!G125+[12]ABRIL!G125+[12]MAYO!G125+[12]JUNIO!G125+[12]JULIO!G125+[12]AGOSTO!G125+[12]SEPTIEMBRE!G125+[12]OCTUBRE!G125+[12]NOVIEMBRE!G125+[12]DICIEMBRE!G125</f>
        <v>70342.826420121448</v>
      </c>
      <c r="H54" s="5">
        <f>+[12]ENERO!H125+[12]FEBRERO!H125+[12]MARZO!H125+[12]ABRIL!H125+[12]MAYO!H125+[12]JUNIO!H125+[12]JULIO!H125+[12]AGOSTO!H125+[12]SEPTIEMBRE!H125+[12]OCTUBRE!H125+[12]NOVIEMBRE!H125+[12]DICIEMBRE!H125</f>
        <v>29868.895696902789</v>
      </c>
      <c r="I54" s="5">
        <f>+[12]ENERO!I125+[12]FEBRERO!I125+[12]MARZO!I125+[12]ABRIL!I125+[12]MAYO!I125+[12]JUNIO!I125+[12]JULIO!I125+[12]AGOSTO!I125+[12]SEPTIEMBRE!I125+[12]OCTUBRE!I125+[12]NOVIEMBRE!I125+[12]DICIEMBRE!I125</f>
        <v>20636.488541720322</v>
      </c>
      <c r="J54" s="6">
        <f t="shared" si="0"/>
        <v>676885.18200000003</v>
      </c>
      <c r="K54" s="52"/>
      <c r="L54" s="53"/>
      <c r="M54" s="53"/>
      <c r="N54" s="55"/>
      <c r="O54" s="55"/>
    </row>
    <row r="55" spans="1:15" s="45" customFormat="1" ht="20.100000000000001" customHeight="1" x14ac:dyDescent="0.35">
      <c r="A55" s="9" t="s">
        <v>47</v>
      </c>
      <c r="B55" s="5">
        <f>+[12]ENERO!B126+[12]FEBRERO!B126+[12]MARZO!B126+[12]ABRIL!B126+[12]MAYO!B126+[12]JUNIO!B126+[12]JULIO!B126+[12]AGOSTO!B126+[12]SEPTIEMBRE!B126+[12]OCTUBRE!B126+[12]NOVIEMBRE!B126+[12]DICIEMBRE!B126</f>
        <v>4011.5325157384818</v>
      </c>
      <c r="C55" s="5">
        <f>+[12]ENERO!C126+[12]FEBRERO!C126+[12]MARZO!C126+[12]ABRIL!C126+[12]MAYO!C126+[12]JUNIO!C126+[12]JULIO!C126+[12]AGOSTO!C126+[12]SEPTIEMBRE!C126+[12]OCTUBRE!C126+[12]NOVIEMBRE!C126+[12]DICIEMBRE!C126</f>
        <v>96664.750041974228</v>
      </c>
      <c r="D55" s="5">
        <f>+[12]ENERO!D126+[12]FEBRERO!D126+[12]MARZO!D126+[12]ABRIL!D126+[12]MAYO!D126+[12]JUNIO!D126+[12]JULIO!D126+[12]AGOSTO!D126+[12]SEPTIEMBRE!D126+[12]OCTUBRE!D126+[12]NOVIEMBRE!D126+[12]DICIEMBRE!D126</f>
        <v>1661.5862263303352</v>
      </c>
      <c r="E55" s="5">
        <f>+[12]ENERO!E126+[12]FEBRERO!E126+[12]MARZO!E126+[12]ABRIL!E126+[12]MAYO!E126+[12]JUNIO!E126+[12]JULIO!E126+[12]AGOSTO!E126+[12]SEPTIEMBRE!E126+[12]OCTUBRE!E126+[12]NOVIEMBRE!E126+[12]DICIEMBRE!E126</f>
        <v>32917.809882495116</v>
      </c>
      <c r="F55" s="5">
        <f>+[12]ENERO!F126+[12]FEBRERO!F126+[12]MARZO!F126+[12]ABRIL!F126+[12]MAYO!F126+[12]JUNIO!F126+[12]JULIO!F126+[12]AGOSTO!F126+[12]SEPTIEMBRE!F126+[12]OCTUBRE!F126+[12]NOVIEMBRE!F126+[12]DICIEMBRE!F126</f>
        <v>45910.254646129171</v>
      </c>
      <c r="G55" s="5">
        <f>+[12]ENERO!G126+[12]FEBRERO!G126+[12]MARZO!G126+[12]ABRIL!G126+[12]MAYO!G126+[12]JUNIO!G126+[12]JULIO!G126+[12]AGOSTO!G126+[12]SEPTIEMBRE!G126+[12]OCTUBRE!G126+[12]NOVIEMBRE!G126+[12]DICIEMBRE!G126</f>
        <v>6114.2011549744884</v>
      </c>
      <c r="H55" s="5">
        <f>+[12]ENERO!H126+[12]FEBRERO!H126+[12]MARZO!H126+[12]ABRIL!H126+[12]MAYO!H126+[12]JUNIO!H126+[12]JULIO!H126+[12]AGOSTO!H126+[12]SEPTIEMBRE!H126+[12]OCTUBRE!H126+[12]NOVIEMBRE!H126+[12]DICIEMBRE!H126</f>
        <v>1930.6141924036879</v>
      </c>
      <c r="I55" s="5">
        <f>+[12]ENERO!I126+[12]FEBRERO!I126+[12]MARZO!I126+[12]ABRIL!I126+[12]MAYO!I126+[12]JUNIO!I126+[12]JULIO!I126+[12]AGOSTO!I126+[12]SEPTIEMBRE!I126+[12]OCTUBRE!I126+[12]NOVIEMBRE!I126+[12]DICIEMBRE!I126</f>
        <v>31780.25133995448</v>
      </c>
      <c r="J55" s="6">
        <f t="shared" si="0"/>
        <v>220990.99999999997</v>
      </c>
      <c r="K55" s="52"/>
      <c r="L55" s="53"/>
      <c r="M55" s="53"/>
      <c r="N55" s="55"/>
      <c r="O55" s="55"/>
    </row>
    <row r="56" spans="1:15" s="45" customFormat="1" ht="20.100000000000001" customHeight="1" x14ac:dyDescent="0.35">
      <c r="A56" s="9" t="s">
        <v>48</v>
      </c>
      <c r="B56" s="5">
        <f>+[12]ENERO!B127+[12]FEBRERO!B127+[12]MARZO!B127+[12]ABRIL!B127+[12]MAYO!B127+[12]JUNIO!B127+[12]JULIO!B127+[12]AGOSTO!B127+[12]SEPTIEMBRE!B127+[12]OCTUBRE!B127+[12]NOVIEMBRE!B127+[12]DICIEMBRE!B127</f>
        <v>5044.6042852725641</v>
      </c>
      <c r="C56" s="5">
        <f>+[12]ENERO!C127+[12]FEBRERO!C127+[12]MARZO!C127+[12]ABRIL!C127+[12]MAYO!C127+[12]JUNIO!C127+[12]JULIO!C127+[12]AGOSTO!C127+[12]SEPTIEMBRE!C127+[12]OCTUBRE!C127+[12]NOVIEMBRE!C127+[12]DICIEMBRE!C127</f>
        <v>57391.161012198318</v>
      </c>
      <c r="D56" s="5">
        <f>+[12]ENERO!D127+[12]FEBRERO!D127+[12]MARZO!D127+[12]ABRIL!D127+[12]MAYO!D127+[12]JUNIO!D127+[12]JULIO!D127+[12]AGOSTO!D127+[12]SEPTIEMBRE!D127+[12]OCTUBRE!D127+[12]NOVIEMBRE!D127+[12]DICIEMBRE!D127</f>
        <v>29238.756944303193</v>
      </c>
      <c r="E56" s="5">
        <f>+[12]ENERO!E127+[12]FEBRERO!E127+[12]MARZO!E127+[12]ABRIL!E127+[12]MAYO!E127+[12]JUNIO!E127+[12]JULIO!E127+[12]AGOSTO!E127+[12]SEPTIEMBRE!E127+[12]OCTUBRE!E127+[12]NOVIEMBRE!E127+[12]DICIEMBRE!E127</f>
        <v>43625.57781577576</v>
      </c>
      <c r="F56" s="5">
        <f>+[12]ENERO!F127+[12]FEBRERO!F127+[12]MARZO!F127+[12]ABRIL!F127+[12]MAYO!F127+[12]JUNIO!F127+[12]JULIO!F127+[12]AGOSTO!F127+[12]SEPTIEMBRE!F127+[12]OCTUBRE!F127+[12]NOVIEMBRE!F127+[12]DICIEMBRE!F127</f>
        <v>13159.8359673184</v>
      </c>
      <c r="G56" s="5">
        <f>+[12]ENERO!G127+[12]FEBRERO!G127+[12]MARZO!G127+[12]ABRIL!G127+[12]MAYO!G127+[12]JUNIO!G127+[12]JULIO!G127+[12]AGOSTO!G127+[12]SEPTIEMBRE!G127+[12]OCTUBRE!G127+[12]NOVIEMBRE!G127+[12]DICIEMBRE!G127</f>
        <v>28940.104906368942</v>
      </c>
      <c r="H56" s="5">
        <f>+[12]ENERO!H127+[12]FEBRERO!H127+[12]MARZO!H127+[12]ABRIL!H127+[12]MAYO!H127+[12]JUNIO!H127+[12]JULIO!H127+[12]AGOSTO!H127+[12]SEPTIEMBRE!H127+[12]OCTUBRE!H127+[12]NOVIEMBRE!H127+[12]DICIEMBRE!H127</f>
        <v>6219.6177482807479</v>
      </c>
      <c r="I56" s="5">
        <f>+[12]ENERO!I127+[12]FEBRERO!I127+[12]MARZO!I127+[12]ABRIL!I127+[12]MAYO!I127+[12]JUNIO!I127+[12]JULIO!I127+[12]AGOSTO!I127+[12]SEPTIEMBRE!I127+[12]OCTUBRE!I127+[12]NOVIEMBRE!I127+[12]DICIEMBRE!I127</f>
        <v>535.34132048206845</v>
      </c>
      <c r="J56" s="6">
        <f t="shared" si="0"/>
        <v>184155</v>
      </c>
      <c r="K56" s="52"/>
      <c r="L56" s="53"/>
      <c r="M56" s="53"/>
      <c r="N56" s="55"/>
      <c r="O56" s="55"/>
    </row>
    <row r="57" spans="1:15" s="45" customFormat="1" ht="20.100000000000001" customHeight="1" x14ac:dyDescent="0.35">
      <c r="A57" s="9" t="s">
        <v>49</v>
      </c>
      <c r="B57" s="5">
        <f>+[12]ENERO!B128+[12]FEBRERO!B128+[12]MARZO!B128+[12]ABRIL!B128+[12]MAYO!B128+[12]JUNIO!B128+[12]JULIO!B128+[12]AGOSTO!B128+[12]SEPTIEMBRE!B128+[12]OCTUBRE!B128+[12]NOVIEMBRE!B128+[12]DICIEMBRE!B128</f>
        <v>696.09089842972378</v>
      </c>
      <c r="C57" s="5">
        <f>+[12]ENERO!C128+[12]FEBRERO!C128+[12]MARZO!C128+[12]ABRIL!C128+[12]MAYO!C128+[12]JUNIO!C128+[12]JULIO!C128+[12]AGOSTO!C128+[12]SEPTIEMBRE!C128+[12]OCTUBRE!C128+[12]NOVIEMBRE!C128+[12]DICIEMBRE!C128</f>
        <v>159.375</v>
      </c>
      <c r="D57" s="5">
        <f>+[12]ENERO!D128+[12]FEBRERO!D128+[12]MARZO!D128+[12]ABRIL!D128+[12]MAYO!D128+[12]JUNIO!D128+[12]JULIO!D128+[12]AGOSTO!D128+[12]SEPTIEMBRE!D128+[12]OCTUBRE!D128+[12]NOVIEMBRE!D128+[12]DICIEMBRE!D128</f>
        <v>7117.6467107053686</v>
      </c>
      <c r="E57" s="5">
        <f>+[12]ENERO!E128+[12]FEBRERO!E128+[12]MARZO!E128+[12]ABRIL!E128+[12]MAYO!E128+[12]JUNIO!E128+[12]JULIO!E128+[12]AGOSTO!E128+[12]SEPTIEMBRE!E128+[12]OCTUBRE!E128+[12]NOVIEMBRE!E128+[12]DICIEMBRE!E128</f>
        <v>0</v>
      </c>
      <c r="F57" s="5">
        <f>+[12]ENERO!F128+[12]FEBRERO!F128+[12]MARZO!F128+[12]ABRIL!F128+[12]MAYO!F128+[12]JUNIO!F128+[12]JULIO!F128+[12]AGOSTO!F128+[12]SEPTIEMBRE!F128+[12]OCTUBRE!F128+[12]NOVIEMBRE!F128+[12]DICIEMBRE!F128</f>
        <v>199.55959620457332</v>
      </c>
      <c r="G57" s="5">
        <f>+[12]ENERO!G128+[12]FEBRERO!G128+[12]MARZO!G128+[12]ABRIL!G128+[12]MAYO!G128+[12]JUNIO!G128+[12]JULIO!G128+[12]AGOSTO!G128+[12]SEPTIEMBRE!G128+[12]OCTUBRE!G128+[12]NOVIEMBRE!G128+[12]DICIEMBRE!G128</f>
        <v>11042.231892396368</v>
      </c>
      <c r="H57" s="5">
        <f>+[12]ENERO!H128+[12]FEBRERO!H128+[12]MARZO!H128+[12]ABRIL!H128+[12]MAYO!H128+[12]JUNIO!H128+[12]JULIO!H128+[12]AGOSTO!H128+[12]SEPTIEMBRE!H128+[12]OCTUBRE!H128+[12]NOVIEMBRE!H128+[12]DICIEMBRE!H128</f>
        <v>2602.9667598162919</v>
      </c>
      <c r="I57" s="5">
        <f>+[12]ENERO!I128+[12]FEBRERO!I128+[12]MARZO!I128+[12]ABRIL!I128+[12]MAYO!I128+[12]JUNIO!I128+[12]JULIO!I128+[12]AGOSTO!I128+[12]SEPTIEMBRE!I128+[12]OCTUBRE!I128+[12]NOVIEMBRE!I128+[12]DICIEMBRE!I128</f>
        <v>2509.1291424476753</v>
      </c>
      <c r="J57" s="6">
        <f t="shared" si="0"/>
        <v>24327.000000000004</v>
      </c>
      <c r="K57" s="52"/>
      <c r="L57" s="53"/>
      <c r="M57" s="53"/>
      <c r="N57" s="55"/>
      <c r="O57" s="55"/>
    </row>
    <row r="58" spans="1:15" s="45" customFormat="1" ht="20.100000000000001" customHeight="1" x14ac:dyDescent="0.35">
      <c r="A58" s="9" t="s">
        <v>50</v>
      </c>
      <c r="B58" s="5">
        <f>+[12]ENERO!B129+[12]FEBRERO!B129+[12]MARZO!B129+[12]ABRIL!B129+[12]MAYO!B129+[12]JUNIO!B129+[12]JULIO!B129+[12]AGOSTO!B129+[12]SEPTIEMBRE!B129+[12]OCTUBRE!B129+[12]NOVIEMBRE!B129+[12]DICIEMBRE!B129</f>
        <v>24030.857581733162</v>
      </c>
      <c r="C58" s="5">
        <f>+[12]ENERO!C129+[12]FEBRERO!C129+[12]MARZO!C129+[12]ABRIL!C129+[12]MAYO!C129+[12]JUNIO!C129+[12]JULIO!C129+[12]AGOSTO!C129+[12]SEPTIEMBRE!C129+[12]OCTUBRE!C129+[12]NOVIEMBRE!C129+[12]DICIEMBRE!C129</f>
        <v>61693.03604009829</v>
      </c>
      <c r="D58" s="5">
        <f>+[12]ENERO!D129+[12]FEBRERO!D129+[12]MARZO!D129+[12]ABRIL!D129+[12]MAYO!D129+[12]JUNIO!D129+[12]JULIO!D129+[12]AGOSTO!D129+[12]SEPTIEMBRE!D129+[12]OCTUBRE!D129+[12]NOVIEMBRE!D129+[12]DICIEMBRE!D129</f>
        <v>0</v>
      </c>
      <c r="E58" s="5">
        <f>+[12]ENERO!E129+[12]FEBRERO!E129+[12]MARZO!E129+[12]ABRIL!E129+[12]MAYO!E129+[12]JUNIO!E129+[12]JULIO!E129+[12]AGOSTO!E129+[12]SEPTIEMBRE!E129+[12]OCTUBRE!E129+[12]NOVIEMBRE!E129+[12]DICIEMBRE!E129</f>
        <v>12240.217991454832</v>
      </c>
      <c r="F58" s="5">
        <f>+[12]ENERO!F129+[12]FEBRERO!F129+[12]MARZO!F129+[12]ABRIL!F129+[12]MAYO!F129+[12]JUNIO!F129+[12]JULIO!F129+[12]AGOSTO!F129+[12]SEPTIEMBRE!F129+[12]OCTUBRE!F129+[12]NOVIEMBRE!F129+[12]DICIEMBRE!F129</f>
        <v>88923.917145424493</v>
      </c>
      <c r="G58" s="5">
        <f>+[12]ENERO!G129+[12]FEBRERO!G129+[12]MARZO!G129+[12]ABRIL!G129+[12]MAYO!G129+[12]JUNIO!G129+[12]JULIO!G129+[12]AGOSTO!G129+[12]SEPTIEMBRE!G129+[12]OCTUBRE!G129+[12]NOVIEMBRE!G129+[12]DICIEMBRE!G129</f>
        <v>8626.6241748828688</v>
      </c>
      <c r="H58" s="5">
        <f>+[12]ENERO!H129+[12]FEBRERO!H129+[12]MARZO!H129+[12]ABRIL!H129+[12]MAYO!H129+[12]JUNIO!H129+[12]JULIO!H129+[12]AGOSTO!H129+[12]SEPTIEMBRE!H129+[12]OCTUBRE!H129+[12]NOVIEMBRE!H129+[12]DICIEMBRE!H129</f>
        <v>246.47151285611568</v>
      </c>
      <c r="I58" s="5">
        <f>+[12]ENERO!I129+[12]FEBRERO!I129+[12]MARZO!I129+[12]ABRIL!I129+[12]MAYO!I129+[12]JUNIO!I129+[12]JULIO!I129+[12]AGOSTO!I129+[12]SEPTIEMBRE!I129+[12]OCTUBRE!I129+[12]NOVIEMBRE!I129+[12]DICIEMBRE!I129</f>
        <v>184390.87555355026</v>
      </c>
      <c r="J58" s="6">
        <f t="shared" si="0"/>
        <v>380152</v>
      </c>
      <c r="K58" s="52"/>
      <c r="L58" s="53"/>
      <c r="M58" s="53"/>
      <c r="N58" s="55"/>
      <c r="O58" s="55"/>
    </row>
    <row r="59" spans="1:15" s="45" customFormat="1" ht="20.100000000000001" customHeight="1" x14ac:dyDescent="0.35">
      <c r="A59" s="9" t="s">
        <v>51</v>
      </c>
      <c r="B59" s="5">
        <f>+[12]ENERO!B130+[12]FEBRERO!B130+[12]MARZO!B130+[12]ABRIL!B130+[12]MAYO!B130+[12]JUNIO!B130+[12]JULIO!B130+[12]AGOSTO!B130+[12]SEPTIEMBRE!B130+[12]OCTUBRE!B130+[12]NOVIEMBRE!B130+[12]DICIEMBRE!B130</f>
        <v>5637.4371861678464</v>
      </c>
      <c r="C59" s="5">
        <f>+[12]ENERO!C130+[12]FEBRERO!C130+[12]MARZO!C130+[12]ABRIL!C130+[12]MAYO!C130+[12]JUNIO!C130+[12]JULIO!C130+[12]AGOSTO!C130+[12]SEPTIEMBRE!C130+[12]OCTUBRE!C130+[12]NOVIEMBRE!C130+[12]DICIEMBRE!C130</f>
        <v>64723.226259544412</v>
      </c>
      <c r="D59" s="5">
        <f>+[12]ENERO!D130+[12]FEBRERO!D130+[12]MARZO!D130+[12]ABRIL!D130+[12]MAYO!D130+[12]JUNIO!D130+[12]JULIO!D130+[12]AGOSTO!D130+[12]SEPTIEMBRE!D130+[12]OCTUBRE!D130+[12]NOVIEMBRE!D130+[12]DICIEMBRE!D130</f>
        <v>4.5571396563997126</v>
      </c>
      <c r="E59" s="5">
        <f>+[12]ENERO!E130+[12]FEBRERO!E130+[12]MARZO!E130+[12]ABRIL!E130+[12]MAYO!E130+[12]JUNIO!E130+[12]JULIO!E130+[12]AGOSTO!E130+[12]SEPTIEMBRE!E130+[12]OCTUBRE!E130+[12]NOVIEMBRE!E130+[12]DICIEMBRE!E130</f>
        <v>3194.2977525445913</v>
      </c>
      <c r="F59" s="5">
        <f>+[12]ENERO!F130+[12]FEBRERO!F130+[12]MARZO!F130+[12]ABRIL!F130+[12]MAYO!F130+[12]JUNIO!F130+[12]JULIO!F130+[12]AGOSTO!F130+[12]SEPTIEMBRE!F130+[12]OCTUBRE!F130+[12]NOVIEMBRE!F130+[12]DICIEMBRE!F130</f>
        <v>64740.329133825486</v>
      </c>
      <c r="G59" s="5">
        <f>+[12]ENERO!G130+[12]FEBRERO!G130+[12]MARZO!G130+[12]ABRIL!G130+[12]MAYO!G130+[12]JUNIO!G130+[12]JULIO!G130+[12]AGOSTO!G130+[12]SEPTIEMBRE!G130+[12]OCTUBRE!G130+[12]NOVIEMBRE!G130+[12]DICIEMBRE!G130</f>
        <v>0</v>
      </c>
      <c r="H59" s="5">
        <f>+[12]ENERO!H130+[12]FEBRERO!H130+[12]MARZO!H130+[12]ABRIL!H130+[12]MAYO!H130+[12]JUNIO!H130+[12]JULIO!H130+[12]AGOSTO!H130+[12]SEPTIEMBRE!H130+[12]OCTUBRE!H130+[12]NOVIEMBRE!H130+[12]DICIEMBRE!H130</f>
        <v>0</v>
      </c>
      <c r="I59" s="5">
        <f>+[12]ENERO!I130+[12]FEBRERO!I130+[12]MARZO!I130+[12]ABRIL!I130+[12]MAYO!I130+[12]JUNIO!I130+[12]JULIO!I130+[12]AGOSTO!I130+[12]SEPTIEMBRE!I130+[12]OCTUBRE!I130+[12]NOVIEMBRE!I130+[12]DICIEMBRE!I130</f>
        <v>844.95252826127091</v>
      </c>
      <c r="J59" s="6">
        <f t="shared" si="0"/>
        <v>139144.79999999999</v>
      </c>
      <c r="K59" s="52"/>
      <c r="L59" s="53"/>
      <c r="M59" s="53"/>
      <c r="N59" s="55"/>
      <c r="O59" s="55"/>
    </row>
    <row r="60" spans="1:15" s="45" customFormat="1" ht="20.100000000000001" customHeight="1" x14ac:dyDescent="0.35">
      <c r="A60" s="9" t="s">
        <v>52</v>
      </c>
      <c r="B60" s="5">
        <f>+[12]ENERO!B131+[12]FEBRERO!B131+[12]MARZO!B131+[12]ABRIL!B131+[12]MAYO!B131+[12]JUNIO!B131+[12]JULIO!B131+[12]AGOSTO!B131+[12]SEPTIEMBRE!B131+[12]OCTUBRE!B131+[12]NOVIEMBRE!B131+[12]DICIEMBRE!B131</f>
        <v>41912.406608996098</v>
      </c>
      <c r="C60" s="5">
        <f>+[12]ENERO!C131+[12]FEBRERO!C131+[12]MARZO!C131+[12]ABRIL!C131+[12]MAYO!C131+[12]JUNIO!C131+[12]JULIO!C131+[12]AGOSTO!C131+[12]SEPTIEMBRE!C131+[12]OCTUBRE!C131+[12]NOVIEMBRE!C131+[12]DICIEMBRE!C131</f>
        <v>45561.000936687662</v>
      </c>
      <c r="D60" s="5">
        <f>+[12]ENERO!D131+[12]FEBRERO!D131+[12]MARZO!D131+[12]ABRIL!D131+[12]MAYO!D131+[12]JUNIO!D131+[12]JULIO!D131+[12]AGOSTO!D131+[12]SEPTIEMBRE!D131+[12]OCTUBRE!D131+[12]NOVIEMBRE!D131+[12]DICIEMBRE!D131</f>
        <v>84748.437008848225</v>
      </c>
      <c r="E60" s="5">
        <f>+[12]ENERO!E131+[12]FEBRERO!E131+[12]MARZO!E131+[12]ABRIL!E131+[12]MAYO!E131+[12]JUNIO!E131+[12]JULIO!E131+[12]AGOSTO!E131+[12]SEPTIEMBRE!E131+[12]OCTUBRE!E131+[12]NOVIEMBRE!E131+[12]DICIEMBRE!E131</f>
        <v>122969.55720894116</v>
      </c>
      <c r="F60" s="5">
        <f>+[12]ENERO!F131+[12]FEBRERO!F131+[12]MARZO!F131+[12]ABRIL!F131+[12]MAYO!F131+[12]JUNIO!F131+[12]JULIO!F131+[12]AGOSTO!F131+[12]SEPTIEMBRE!F131+[12]OCTUBRE!F131+[12]NOVIEMBRE!F131+[12]DICIEMBRE!F131</f>
        <v>55804.407371855035</v>
      </c>
      <c r="G60" s="5">
        <f>+[12]ENERO!G131+[12]FEBRERO!G131+[12]MARZO!G131+[12]ABRIL!G131+[12]MAYO!G131+[12]JUNIO!G131+[12]JULIO!G131+[12]AGOSTO!G131+[12]SEPTIEMBRE!G131+[12]OCTUBRE!G131+[12]NOVIEMBRE!G131+[12]DICIEMBRE!G131</f>
        <v>30451.329039042972</v>
      </c>
      <c r="H60" s="5">
        <f>+[12]ENERO!H131+[12]FEBRERO!H131+[12]MARZO!H131+[12]ABRIL!H131+[12]MAYO!H131+[12]JUNIO!H131+[12]JULIO!H131+[12]AGOSTO!H131+[12]SEPTIEMBRE!H131+[12]OCTUBRE!H131+[12]NOVIEMBRE!H131+[12]DICIEMBRE!H131</f>
        <v>44260.790940982901</v>
      </c>
      <c r="I60" s="5">
        <f>+[12]ENERO!I131+[12]FEBRERO!I131+[12]MARZO!I131+[12]ABRIL!I131+[12]MAYO!I131+[12]JUNIO!I131+[12]JULIO!I131+[12]AGOSTO!I131+[12]SEPTIEMBRE!I131+[12]OCTUBRE!I131+[12]NOVIEMBRE!I131+[12]DICIEMBRE!I131</f>
        <v>15129.070884645944</v>
      </c>
      <c r="J60" s="6">
        <f t="shared" si="0"/>
        <v>440837</v>
      </c>
      <c r="K60" s="52"/>
      <c r="L60" s="53"/>
      <c r="M60" s="53"/>
      <c r="N60" s="55"/>
      <c r="O60" s="55"/>
    </row>
    <row r="61" spans="1:15" s="45" customFormat="1" ht="20.100000000000001" customHeight="1" x14ac:dyDescent="0.35">
      <c r="A61" s="9" t="s">
        <v>53</v>
      </c>
      <c r="B61" s="5">
        <f>+[12]ENERO!B132+[12]FEBRERO!B132+[12]MARZO!B132+[12]ABRIL!B132+[12]MAYO!B132+[12]JUNIO!B132+[12]JULIO!B132+[12]AGOSTO!B132+[12]SEPTIEMBRE!B132+[12]OCTUBRE!B132+[12]NOVIEMBRE!B132+[12]DICIEMBRE!B132</f>
        <v>2307.7485493230174</v>
      </c>
      <c r="C61" s="5">
        <f>+[12]ENERO!C132+[12]FEBRERO!C132+[12]MARZO!C132+[12]ABRIL!C132+[12]MAYO!C132+[12]JUNIO!C132+[12]JULIO!C132+[12]AGOSTO!C132+[12]SEPTIEMBRE!C132+[12]OCTUBRE!C132+[12]NOVIEMBRE!C132+[12]DICIEMBRE!C132</f>
        <v>105.76923076923077</v>
      </c>
      <c r="D61" s="5">
        <f>+[12]ENERO!D132+[12]FEBRERO!D132+[12]MARZO!D132+[12]ABRIL!D132+[12]MAYO!D132+[12]JUNIO!D132+[12]JULIO!D132+[12]AGOSTO!D132+[12]SEPTIEMBRE!D132+[12]OCTUBRE!D132+[12]NOVIEMBRE!D132+[12]DICIEMBRE!D132</f>
        <v>0</v>
      </c>
      <c r="E61" s="5">
        <f>+[12]ENERO!E132+[12]FEBRERO!E132+[12]MARZO!E132+[12]ABRIL!E132+[12]MAYO!E132+[12]JUNIO!E132+[12]JULIO!E132+[12]AGOSTO!E132+[12]SEPTIEMBRE!E132+[12]OCTUBRE!E132+[12]NOVIEMBRE!E132+[12]DICIEMBRE!E132</f>
        <v>0</v>
      </c>
      <c r="F61" s="5">
        <f>+[12]ENERO!F132+[12]FEBRERO!F132+[12]MARZO!F132+[12]ABRIL!F132+[12]MAYO!F132+[12]JUNIO!F132+[12]JULIO!F132+[12]AGOSTO!F132+[12]SEPTIEMBRE!F132+[12]OCTUBRE!F132+[12]NOVIEMBRE!F132+[12]DICIEMBRE!F132</f>
        <v>4722.0030643513792</v>
      </c>
      <c r="G61" s="5">
        <f>+[12]ENERO!G132+[12]FEBRERO!G132+[12]MARZO!G132+[12]ABRIL!G132+[12]MAYO!G132+[12]JUNIO!G132+[12]JULIO!G132+[12]AGOSTO!G132+[12]SEPTIEMBRE!G132+[12]OCTUBRE!G132+[12]NOVIEMBRE!G132+[12]DICIEMBRE!G132</f>
        <v>8224.9780768478468</v>
      </c>
      <c r="H61" s="5">
        <f>+[12]ENERO!H132+[12]FEBRERO!H132+[12]MARZO!H132+[12]ABRIL!H132+[12]MAYO!H132+[12]JUNIO!H132+[12]JULIO!H132+[12]AGOSTO!H132+[12]SEPTIEMBRE!H132+[12]OCTUBRE!H132+[12]NOVIEMBRE!H132+[12]DICIEMBRE!H132</f>
        <v>0</v>
      </c>
      <c r="I61" s="5">
        <f>+[12]ENERO!I132+[12]FEBRERO!I132+[12]MARZO!I132+[12]ABRIL!I132+[12]MAYO!I132+[12]JUNIO!I132+[12]JULIO!I132+[12]AGOSTO!I132+[12]SEPTIEMBRE!I132+[12]OCTUBRE!I132+[12]NOVIEMBRE!I132+[12]DICIEMBRE!I132</f>
        <v>1504.5010787085255</v>
      </c>
      <c r="J61" s="6">
        <f t="shared" si="0"/>
        <v>16865</v>
      </c>
      <c r="K61" s="52"/>
      <c r="L61" s="53"/>
      <c r="M61" s="53"/>
      <c r="N61" s="55"/>
      <c r="O61" s="55"/>
    </row>
    <row r="62" spans="1:15" s="45" customFormat="1" ht="20.100000000000001" customHeight="1" x14ac:dyDescent="0.35">
      <c r="A62" s="9" t="s">
        <v>54</v>
      </c>
      <c r="B62" s="5">
        <f>+[12]ENERO!B133+[12]FEBRERO!B133+[12]MARZO!B133+[12]ABRIL!B133+[12]MAYO!B133+[12]JUNIO!B133+[12]JULIO!B133+[12]AGOSTO!B133+[12]SEPTIEMBRE!B133+[12]OCTUBRE!B133+[12]NOVIEMBRE!B133+[12]DICIEMBRE!B133</f>
        <v>11789.233350251199</v>
      </c>
      <c r="C62" s="5">
        <f>+[12]ENERO!C133+[12]FEBRERO!C133+[12]MARZO!C133+[12]ABRIL!C133+[12]MAYO!C133+[12]JUNIO!C133+[12]JULIO!C133+[12]AGOSTO!C133+[12]SEPTIEMBRE!C133+[12]OCTUBRE!C133+[12]NOVIEMBRE!C133+[12]DICIEMBRE!C133</f>
        <v>423.3679885389588</v>
      </c>
      <c r="D62" s="5">
        <f>+[12]ENERO!D133+[12]FEBRERO!D133+[12]MARZO!D133+[12]ABRIL!D133+[12]MAYO!D133+[12]JUNIO!D133+[12]JULIO!D133+[12]AGOSTO!D133+[12]SEPTIEMBRE!D133+[12]OCTUBRE!D133+[12]NOVIEMBRE!D133+[12]DICIEMBRE!D133</f>
        <v>225.31060954519336</v>
      </c>
      <c r="E62" s="5">
        <f>+[12]ENERO!E133+[12]FEBRERO!E133+[12]MARZO!E133+[12]ABRIL!E133+[12]MAYO!E133+[12]JUNIO!E133+[12]JULIO!E133+[12]AGOSTO!E133+[12]SEPTIEMBRE!E133+[12]OCTUBRE!E133+[12]NOVIEMBRE!E133+[12]DICIEMBRE!E133</f>
        <v>140.79085292423687</v>
      </c>
      <c r="F62" s="5">
        <f>+[12]ENERO!F133+[12]FEBRERO!F133+[12]MARZO!F133+[12]ABRIL!F133+[12]MAYO!F133+[12]JUNIO!F133+[12]JULIO!F133+[12]AGOSTO!F133+[12]SEPTIEMBRE!F133+[12]OCTUBRE!F133+[12]NOVIEMBRE!F133+[12]DICIEMBRE!F133</f>
        <v>14333.504757543769</v>
      </c>
      <c r="G62" s="5">
        <f>+[12]ENERO!G133+[12]FEBRERO!G133+[12]MARZO!G133+[12]ABRIL!G133+[12]MAYO!G133+[12]JUNIO!G133+[12]JULIO!G133+[12]AGOSTO!G133+[12]SEPTIEMBRE!G133+[12]OCTUBRE!G133+[12]NOVIEMBRE!G133+[12]DICIEMBRE!G133</f>
        <v>0</v>
      </c>
      <c r="H62" s="5">
        <f>+[12]ENERO!H133+[12]FEBRERO!H133+[12]MARZO!H133+[12]ABRIL!H133+[12]MAYO!H133+[12]JUNIO!H133+[12]JULIO!H133+[12]AGOSTO!H133+[12]SEPTIEMBRE!H133+[12]OCTUBRE!H133+[12]NOVIEMBRE!H133+[12]DICIEMBRE!H133</f>
        <v>0</v>
      </c>
      <c r="I62" s="5">
        <f>+[12]ENERO!I133+[12]FEBRERO!I133+[12]MARZO!I133+[12]ABRIL!I133+[12]MAYO!I133+[12]JUNIO!I133+[12]JULIO!I133+[12]AGOSTO!I133+[12]SEPTIEMBRE!I133+[12]OCTUBRE!I133+[12]NOVIEMBRE!I133+[12]DICIEMBRE!I133</f>
        <v>12975.792441196645</v>
      </c>
      <c r="J62" s="6">
        <f t="shared" si="0"/>
        <v>39888</v>
      </c>
      <c r="K62" s="52"/>
      <c r="L62" s="53"/>
      <c r="M62" s="53"/>
      <c r="N62" s="55"/>
      <c r="O62" s="55"/>
    </row>
    <row r="63" spans="1:15" s="45" customFormat="1" ht="20.100000000000001" customHeight="1" x14ac:dyDescent="0.35">
      <c r="A63" s="9" t="s">
        <v>83</v>
      </c>
      <c r="B63" s="5">
        <f>+[12]ENERO!B134+[12]FEBRERO!B134+[12]MARZO!B134+[12]ABRIL!B134+[12]MAYO!B134+[12]JUNIO!B134+[12]JULIO!B134+[12]AGOSTO!B134+[12]SEPTIEMBRE!B134+[12]OCTUBRE!B134+[12]NOVIEMBRE!B134+[12]DICIEMBRE!B134</f>
        <v>999.72126944233446</v>
      </c>
      <c r="C63" s="5">
        <f>+[12]ENERO!C134+[12]FEBRERO!C134+[12]MARZO!C134+[12]ABRIL!C134+[12]MAYO!C134+[12]JUNIO!C134+[12]JULIO!C134+[12]AGOSTO!C134+[12]SEPTIEMBRE!C134+[12]OCTUBRE!C134+[12]NOVIEMBRE!C134+[12]DICIEMBRE!C134</f>
        <v>2441.3231010906061</v>
      </c>
      <c r="D63" s="5">
        <f>+[12]ENERO!D134+[12]FEBRERO!D134+[12]MARZO!D134+[12]ABRIL!D134+[12]MAYO!D134+[12]JUNIO!D134+[12]JULIO!D134+[12]AGOSTO!D134+[12]SEPTIEMBRE!D134+[12]OCTUBRE!D134+[12]NOVIEMBRE!D134+[12]DICIEMBRE!D134</f>
        <v>536.86421357703625</v>
      </c>
      <c r="E63" s="5">
        <f>+[12]ENERO!E134+[12]FEBRERO!E134+[12]MARZO!E134+[12]ABRIL!E134+[12]MAYO!E134+[12]JUNIO!E134+[12]JULIO!E134+[12]AGOSTO!E134+[12]SEPTIEMBRE!E134+[12]OCTUBRE!E134+[12]NOVIEMBRE!E134+[12]DICIEMBRE!E134</f>
        <v>1936.2832684530085</v>
      </c>
      <c r="F63" s="5">
        <f>+[12]ENERO!F134+[12]FEBRERO!F134+[12]MARZO!F134+[12]ABRIL!F134+[12]MAYO!F134+[12]JUNIO!F134+[12]JULIO!F134+[12]AGOSTO!F134+[12]SEPTIEMBRE!F134+[12]OCTUBRE!F134+[12]NOVIEMBRE!F134+[12]DICIEMBRE!F134</f>
        <v>32682.788359279733</v>
      </c>
      <c r="G63" s="5">
        <f>+[12]ENERO!G134+[12]FEBRERO!G134+[12]MARZO!G134+[12]ABRIL!G134+[12]MAYO!G134+[12]JUNIO!G134+[12]JULIO!G134+[12]AGOSTO!G134+[12]SEPTIEMBRE!G134+[12]OCTUBRE!G134+[12]NOVIEMBRE!G134+[12]DICIEMBRE!G134</f>
        <v>7.1684314818162118</v>
      </c>
      <c r="H63" s="5">
        <f>+[12]ENERO!H134+[12]FEBRERO!H134+[12]MARZO!H134+[12]ABRIL!H134+[12]MAYO!H134+[12]JUNIO!H134+[12]JULIO!H134+[12]AGOSTO!H134+[12]SEPTIEMBRE!H134+[12]OCTUBRE!H134+[12]NOVIEMBRE!H134+[12]DICIEMBRE!H134</f>
        <v>0</v>
      </c>
      <c r="I63" s="5">
        <f>+[12]ENERO!I134+[12]FEBRERO!I134+[12]MARZO!I134+[12]ABRIL!I134+[12]MAYO!I134+[12]JUNIO!I134+[12]JULIO!I134+[12]AGOSTO!I134+[12]SEPTIEMBRE!I134+[12]OCTUBRE!I134+[12]NOVIEMBRE!I134+[12]DICIEMBRE!I134</f>
        <v>927.8513566754666</v>
      </c>
      <c r="J63" s="6">
        <f t="shared" si="0"/>
        <v>39532.000000000007</v>
      </c>
      <c r="K63" s="52"/>
      <c r="L63" s="53"/>
      <c r="M63" s="53"/>
      <c r="N63" s="55"/>
      <c r="O63" s="55"/>
    </row>
    <row r="64" spans="1:15" s="45" customFormat="1" ht="20.100000000000001" customHeight="1" x14ac:dyDescent="0.35">
      <c r="A64" s="9" t="s">
        <v>84</v>
      </c>
      <c r="B64" s="5">
        <f>+[12]ENERO!B135+[12]FEBRERO!B135+[12]MARZO!B135+[12]ABRIL!B135+[12]MAYO!B135+[12]JUNIO!B135+[12]JULIO!B135+[12]AGOSTO!B135+[12]SEPTIEMBRE!B135+[12]OCTUBRE!B135+[12]NOVIEMBRE!B135+[12]DICIEMBRE!B135</f>
        <v>324.26417986109107</v>
      </c>
      <c r="C64" s="5">
        <f>+[12]ENERO!C135+[12]FEBRERO!C135+[12]MARZO!C135+[12]ABRIL!C135+[12]MAYO!C135+[12]JUNIO!C135+[12]JULIO!C135+[12]AGOSTO!C135+[12]SEPTIEMBRE!C135+[12]OCTUBRE!C135+[12]NOVIEMBRE!C135+[12]DICIEMBRE!C135</f>
        <v>858.68378013879567</v>
      </c>
      <c r="D64" s="5">
        <f>+[12]ENERO!D135+[12]FEBRERO!D135+[12]MARZO!D135+[12]ABRIL!D135+[12]MAYO!D135+[12]JUNIO!D135+[12]JULIO!D135+[12]AGOSTO!D135+[12]SEPTIEMBRE!D135+[12]OCTUBRE!D135+[12]NOVIEMBRE!D135+[12]DICIEMBRE!D135</f>
        <v>0</v>
      </c>
      <c r="E64" s="5">
        <f>+[12]ENERO!E135+[12]FEBRERO!E135+[12]MARZO!E135+[12]ABRIL!E135+[12]MAYO!E135+[12]JUNIO!E135+[12]JULIO!E135+[12]AGOSTO!E135+[12]SEPTIEMBRE!E135+[12]OCTUBRE!E135+[12]NOVIEMBRE!E135+[12]DICIEMBRE!E135</f>
        <v>1030.2141457869438</v>
      </c>
      <c r="F64" s="5">
        <f>+[12]ENERO!F135+[12]FEBRERO!F135+[12]MARZO!F135+[12]ABRIL!F135+[12]MAYO!F135+[12]JUNIO!F135+[12]JULIO!F135+[12]AGOSTO!F135+[12]SEPTIEMBRE!F135+[12]OCTUBRE!F135+[12]NOVIEMBRE!F135+[12]DICIEMBRE!F135</f>
        <v>1291.2467824828823</v>
      </c>
      <c r="G64" s="5">
        <f>+[12]ENERO!G135+[12]FEBRERO!G135+[12]MARZO!G135+[12]ABRIL!G135+[12]MAYO!G135+[12]JUNIO!G135+[12]JULIO!G135+[12]AGOSTO!G135+[12]SEPTIEMBRE!G135+[12]OCTUBRE!G135+[12]NOVIEMBRE!G135+[12]DICIEMBRE!G135</f>
        <v>0</v>
      </c>
      <c r="H64" s="5">
        <f>+[12]ENERO!H135+[12]FEBRERO!H135+[12]MARZO!H135+[12]ABRIL!H135+[12]MAYO!H135+[12]JUNIO!H135+[12]JULIO!H135+[12]AGOSTO!H135+[12]SEPTIEMBRE!H135+[12]OCTUBRE!H135+[12]NOVIEMBRE!H135+[12]DICIEMBRE!H135</f>
        <v>0</v>
      </c>
      <c r="I64" s="5">
        <f>+[12]ENERO!I135+[12]FEBRERO!I135+[12]MARZO!I135+[12]ABRIL!I135+[12]MAYO!I135+[12]JUNIO!I135+[12]JULIO!I135+[12]AGOSTO!I135+[12]SEPTIEMBRE!I135+[12]OCTUBRE!I135+[12]NOVIEMBRE!I135+[12]DICIEMBRE!I135</f>
        <v>11.59111173028699</v>
      </c>
      <c r="J64" s="6">
        <f t="shared" si="0"/>
        <v>3516</v>
      </c>
      <c r="K64" s="52"/>
      <c r="L64" s="53"/>
      <c r="M64" s="53"/>
      <c r="N64" s="55"/>
      <c r="O64" s="55"/>
    </row>
    <row r="65" spans="1:15" s="45" customFormat="1" ht="20.100000000000001" customHeight="1" x14ac:dyDescent="0.35">
      <c r="A65" s="9" t="s">
        <v>85</v>
      </c>
      <c r="B65" s="5">
        <f>+[12]ENERO!B136+[12]FEBRERO!B136+[12]MARZO!B136+[12]ABRIL!B136+[12]MAYO!B136+[12]JUNIO!B136+[12]JULIO!B136+[12]AGOSTO!B136+[12]SEPTIEMBRE!B136+[12]OCTUBRE!B136+[12]NOVIEMBRE!B136+[12]DICIEMBRE!B136</f>
        <v>1287.1819051300804</v>
      </c>
      <c r="C65" s="5">
        <f>+[12]ENERO!C136+[12]FEBRERO!C136+[12]MARZO!C136+[12]ABRIL!C136+[12]MAYO!C136+[12]JUNIO!C136+[12]JULIO!C136+[12]AGOSTO!C136+[12]SEPTIEMBRE!C136+[12]OCTUBRE!C136+[12]NOVIEMBRE!C136+[12]DICIEMBRE!C136</f>
        <v>252.12881718940523</v>
      </c>
      <c r="D65" s="5">
        <f>+[12]ENERO!D136+[12]FEBRERO!D136+[12]MARZO!D136+[12]ABRIL!D136+[12]MAYO!D136+[12]JUNIO!D136+[12]JULIO!D136+[12]AGOSTO!D136+[12]SEPTIEMBRE!D136+[12]OCTUBRE!D136+[12]NOVIEMBRE!D136+[12]DICIEMBRE!D136</f>
        <v>2</v>
      </c>
      <c r="E65" s="5">
        <f>+[12]ENERO!E136+[12]FEBRERO!E136+[12]MARZO!E136+[12]ABRIL!E136+[12]MAYO!E136+[12]JUNIO!E136+[12]JULIO!E136+[12]AGOSTO!E136+[12]SEPTIEMBRE!E136+[12]OCTUBRE!E136+[12]NOVIEMBRE!E136+[12]DICIEMBRE!E136</f>
        <v>9</v>
      </c>
      <c r="F65" s="5">
        <f>+[12]ENERO!F136+[12]FEBRERO!F136+[12]MARZO!F136+[12]ABRIL!F136+[12]MAYO!F136+[12]JUNIO!F136+[12]JULIO!F136+[12]AGOSTO!F136+[12]SEPTIEMBRE!F136+[12]OCTUBRE!F136+[12]NOVIEMBRE!F136+[12]DICIEMBRE!F136</f>
        <v>0</v>
      </c>
      <c r="G65" s="5">
        <f>+[12]ENERO!G136+[12]FEBRERO!G136+[12]MARZO!G136+[12]ABRIL!G136+[12]MAYO!G136+[12]JUNIO!G136+[12]JULIO!G136+[12]AGOSTO!G136+[12]SEPTIEMBRE!G136+[12]OCTUBRE!G136+[12]NOVIEMBRE!G136+[12]DICIEMBRE!G136</f>
        <v>1471.2603551418622</v>
      </c>
      <c r="H65" s="5">
        <f>+[12]ENERO!H136+[12]FEBRERO!H136+[12]MARZO!H136+[12]ABRIL!H136+[12]MAYO!H136+[12]JUNIO!H136+[12]JULIO!H136+[12]AGOSTO!H136+[12]SEPTIEMBRE!H136+[12]OCTUBRE!H136+[12]NOVIEMBRE!H136+[12]DICIEMBRE!H136</f>
        <v>19.608307550324149</v>
      </c>
      <c r="I65" s="5">
        <f>+[12]ENERO!I136+[12]FEBRERO!I136+[12]MARZO!I136+[12]ABRIL!I136+[12]MAYO!I136+[12]JUNIO!I136+[12]JULIO!I136+[12]AGOSTO!I136+[12]SEPTIEMBRE!I136+[12]OCTUBRE!I136+[12]NOVIEMBRE!I136+[12]DICIEMBRE!I136</f>
        <v>89.820614988328103</v>
      </c>
      <c r="J65" s="6">
        <f t="shared" si="0"/>
        <v>3131.0000000000005</v>
      </c>
      <c r="K65" s="52"/>
      <c r="L65" s="53"/>
      <c r="M65" s="53"/>
      <c r="N65" s="55"/>
      <c r="O65" s="55"/>
    </row>
    <row r="66" spans="1:15" s="45" customFormat="1" ht="20.100000000000001" customHeight="1" x14ac:dyDescent="0.35">
      <c r="A66" s="9" t="s">
        <v>86</v>
      </c>
      <c r="B66" s="5">
        <f>+[12]ENERO!B137+[12]FEBRERO!B137+[12]MARZO!B137+[12]ABRIL!B137+[12]MAYO!B137+[12]JUNIO!B137+[12]JULIO!B137+[12]AGOSTO!B137+[12]SEPTIEMBRE!B137+[12]OCTUBRE!B137+[12]NOVIEMBRE!B137+[12]DICIEMBRE!B137</f>
        <v>224.04778002604692</v>
      </c>
      <c r="C66" s="5">
        <f>+[12]ENERO!C137+[12]FEBRERO!C137+[12]MARZO!C137+[12]ABRIL!C137+[12]MAYO!C137+[12]JUNIO!C137+[12]JULIO!C137+[12]AGOSTO!C137+[12]SEPTIEMBRE!C137+[12]OCTUBRE!C137+[12]NOVIEMBRE!C137+[12]DICIEMBRE!C137</f>
        <v>93.717724907883721</v>
      </c>
      <c r="D66" s="5">
        <f>+[12]ENERO!D137+[12]FEBRERO!D137+[12]MARZO!D137+[12]ABRIL!D137+[12]MAYO!D137+[12]JUNIO!D137+[12]JULIO!D137+[12]AGOSTO!D137+[12]SEPTIEMBRE!D137+[12]OCTUBRE!D137+[12]NOVIEMBRE!D137+[12]DICIEMBRE!D137</f>
        <v>0</v>
      </c>
      <c r="E66" s="5">
        <f>+[12]ENERO!E137+[12]FEBRERO!E137+[12]MARZO!E137+[12]ABRIL!E137+[12]MAYO!E137+[12]JUNIO!E137+[12]JULIO!E137+[12]AGOSTO!E137+[12]SEPTIEMBRE!E137+[12]OCTUBRE!E137+[12]NOVIEMBRE!E137+[12]DICIEMBRE!E137</f>
        <v>1574.9020175707487</v>
      </c>
      <c r="F66" s="5">
        <f>+[12]ENERO!F137+[12]FEBRERO!F137+[12]MARZO!F137+[12]ABRIL!F137+[12]MAYO!F137+[12]JUNIO!F137+[12]JULIO!F137+[12]AGOSTO!F137+[12]SEPTIEMBRE!F137+[12]OCTUBRE!F137+[12]NOVIEMBRE!F137+[12]DICIEMBRE!F137</f>
        <v>43.18766066838046</v>
      </c>
      <c r="G66" s="5">
        <f>+[12]ENERO!G137+[12]FEBRERO!G137+[12]MARZO!G137+[12]ABRIL!G137+[12]MAYO!G137+[12]JUNIO!G137+[12]JULIO!G137+[12]AGOSTO!G137+[12]SEPTIEMBRE!G137+[12]OCTUBRE!G137+[12]NOVIEMBRE!G137+[12]DICIEMBRE!G137</f>
        <v>0</v>
      </c>
      <c r="H66" s="5">
        <f>+[12]ENERO!H137+[12]FEBRERO!H137+[12]MARZO!H137+[12]ABRIL!H137+[12]MAYO!H137+[12]JUNIO!H137+[12]JULIO!H137+[12]AGOSTO!H137+[12]SEPTIEMBRE!H137+[12]OCTUBRE!H137+[12]NOVIEMBRE!H137+[12]DICIEMBRE!H137</f>
        <v>428.0970149918204</v>
      </c>
      <c r="I66" s="5">
        <f>+[12]ENERO!I137+[12]FEBRERO!I137+[12]MARZO!I137+[12]ABRIL!I137+[12]MAYO!I137+[12]JUNIO!I137+[12]JULIO!I137+[12]AGOSTO!I137+[12]SEPTIEMBRE!I137+[12]OCTUBRE!I137+[12]NOVIEMBRE!I137+[12]DICIEMBRE!I137</f>
        <v>1519.0478018351196</v>
      </c>
      <c r="J66" s="6">
        <f t="shared" si="0"/>
        <v>3882.9999999999995</v>
      </c>
      <c r="K66" s="52"/>
      <c r="L66" s="53"/>
      <c r="M66" s="53"/>
      <c r="N66" s="55"/>
      <c r="O66" s="55"/>
    </row>
    <row r="67" spans="1:15" s="45" customFormat="1" ht="20.100000000000001" customHeight="1" x14ac:dyDescent="0.35">
      <c r="A67" s="9" t="s">
        <v>87</v>
      </c>
      <c r="B67" s="5">
        <f>+[12]ENERO!B138+[12]FEBRERO!B138+[12]MARZO!B138+[12]ABRIL!B138+[12]MAYO!B138+[12]JUNIO!B138+[12]JULIO!B138+[12]AGOSTO!B138+[12]SEPTIEMBRE!B138+[12]OCTUBRE!B138+[12]NOVIEMBRE!B138+[12]DICIEMBRE!B138</f>
        <v>1268.2281148458114</v>
      </c>
      <c r="C67" s="5">
        <f>+[12]ENERO!C138+[12]FEBRERO!C138+[12]MARZO!C138+[12]ABRIL!C138+[12]MAYO!C138+[12]JUNIO!C138+[12]JULIO!C138+[12]AGOSTO!C138+[12]SEPTIEMBRE!C138+[12]OCTUBRE!C138+[12]NOVIEMBRE!C138+[12]DICIEMBRE!C138</f>
        <v>544.57094136966396</v>
      </c>
      <c r="D67" s="5">
        <f>+[12]ENERO!D138+[12]FEBRERO!D138+[12]MARZO!D138+[12]ABRIL!D138+[12]MAYO!D138+[12]JUNIO!D138+[12]JULIO!D138+[12]AGOSTO!D138+[12]SEPTIEMBRE!D138+[12]OCTUBRE!D138+[12]NOVIEMBRE!D138+[12]DICIEMBRE!D138</f>
        <v>5956.0905194306551</v>
      </c>
      <c r="E67" s="5">
        <f>+[12]ENERO!E138+[12]FEBRERO!E138+[12]MARZO!E138+[12]ABRIL!E138+[12]MAYO!E138+[12]JUNIO!E138+[12]JULIO!E138+[12]AGOSTO!E138+[12]SEPTIEMBRE!E138+[12]OCTUBRE!E138+[12]NOVIEMBRE!E138+[12]DICIEMBRE!E138</f>
        <v>4.6681217484901039</v>
      </c>
      <c r="F67" s="5">
        <f>+[12]ENERO!F138+[12]FEBRERO!F138+[12]MARZO!F138+[12]ABRIL!F138+[12]MAYO!F138+[12]JUNIO!F138+[12]JULIO!F138+[12]AGOSTO!F138+[12]SEPTIEMBRE!F138+[12]OCTUBRE!F138+[12]NOVIEMBRE!F138+[12]DICIEMBRE!F138</f>
        <v>6038.6462839425803</v>
      </c>
      <c r="G67" s="5">
        <f>+[12]ENERO!G138+[12]FEBRERO!G138+[12]MARZO!G138+[12]ABRIL!G138+[12]MAYO!G138+[12]JUNIO!G138+[12]JULIO!G138+[12]AGOSTO!G138+[12]SEPTIEMBRE!G138+[12]OCTUBRE!G138+[12]NOVIEMBRE!G138+[12]DICIEMBRE!G138</f>
        <v>7089.014384240656</v>
      </c>
      <c r="H67" s="5">
        <f>+[12]ENERO!H138+[12]FEBRERO!H138+[12]MARZO!H138+[12]ABRIL!H138+[12]MAYO!H138+[12]JUNIO!H138+[12]JULIO!H138+[12]AGOSTO!H138+[12]SEPTIEMBRE!H138+[12]OCTUBRE!H138+[12]NOVIEMBRE!H138+[12]DICIEMBRE!H138</f>
        <v>8124.1363125962544</v>
      </c>
      <c r="I67" s="5">
        <f>+[12]ENERO!I138+[12]FEBRERO!I138+[12]MARZO!I138+[12]ABRIL!I138+[12]MAYO!I138+[12]JUNIO!I138+[12]JULIO!I138+[12]AGOSTO!I138+[12]SEPTIEMBRE!I138+[12]OCTUBRE!I138+[12]NOVIEMBRE!I138+[12]DICIEMBRE!I138</f>
        <v>24067.64532182589</v>
      </c>
      <c r="J67" s="6">
        <f t="shared" si="0"/>
        <v>53093</v>
      </c>
      <c r="K67" s="52"/>
      <c r="L67" s="53"/>
      <c r="M67" s="53"/>
      <c r="N67" s="55"/>
      <c r="O67" s="55"/>
    </row>
    <row r="68" spans="1:15" s="45" customFormat="1" ht="20.100000000000001" customHeight="1" x14ac:dyDescent="0.35">
      <c r="A68" s="9" t="s">
        <v>88</v>
      </c>
      <c r="B68" s="5">
        <f>+[12]ENERO!B139+[12]FEBRERO!B139+[12]MARZO!B139+[12]ABRIL!B139+[12]MAYO!B139+[12]JUNIO!B139+[12]JULIO!B139+[12]AGOSTO!B139+[12]SEPTIEMBRE!B139+[12]OCTUBRE!B139+[12]NOVIEMBRE!B139+[12]DICIEMBRE!B139</f>
        <v>1895.2924577549379</v>
      </c>
      <c r="C68" s="5">
        <f>+[12]ENERO!C139+[12]FEBRERO!C139+[12]MARZO!C139+[12]ABRIL!C139+[12]MAYO!C139+[12]JUNIO!C139+[12]JULIO!C139+[12]AGOSTO!C139+[12]SEPTIEMBRE!C139+[12]OCTUBRE!C139+[12]NOVIEMBRE!C139+[12]DICIEMBRE!C139</f>
        <v>1304.9792741133451</v>
      </c>
      <c r="D68" s="5">
        <f>+[12]ENERO!D139+[12]FEBRERO!D139+[12]MARZO!D139+[12]ABRIL!D139+[12]MAYO!D139+[12]JUNIO!D139+[12]JULIO!D139+[12]AGOSTO!D139+[12]SEPTIEMBRE!D139+[12]OCTUBRE!D139+[12]NOVIEMBRE!D139+[12]DICIEMBRE!D139</f>
        <v>7377.6064942761077</v>
      </c>
      <c r="E68" s="5">
        <f>+[12]ENERO!E139+[12]FEBRERO!E139+[12]MARZO!E139+[12]ABRIL!E139+[12]MAYO!E139+[12]JUNIO!E139+[12]JULIO!E139+[12]AGOSTO!E139+[12]SEPTIEMBRE!E139+[12]OCTUBRE!E139+[12]NOVIEMBRE!E139+[12]DICIEMBRE!E139</f>
        <v>23.14685314685315</v>
      </c>
      <c r="F68" s="5">
        <f>+[12]ENERO!F139+[12]FEBRERO!F139+[12]MARZO!F139+[12]ABRIL!F139+[12]MAYO!F139+[12]JUNIO!F139+[12]JULIO!F139+[12]AGOSTO!F139+[12]SEPTIEMBRE!F139+[12]OCTUBRE!F139+[12]NOVIEMBRE!F139+[12]DICIEMBRE!F139</f>
        <v>1948.6416705800486</v>
      </c>
      <c r="G68" s="5">
        <f>+[12]ENERO!G139+[12]FEBRERO!G139+[12]MARZO!G139+[12]ABRIL!G139+[12]MAYO!G139+[12]JUNIO!G139+[12]JULIO!G139+[12]AGOSTO!G139+[12]SEPTIEMBRE!G139+[12]OCTUBRE!G139+[12]NOVIEMBRE!G139+[12]DICIEMBRE!G139</f>
        <v>1859.3605469479621</v>
      </c>
      <c r="H68" s="5">
        <f>+[12]ENERO!H139+[12]FEBRERO!H139+[12]MARZO!H139+[12]ABRIL!H139+[12]MAYO!H139+[12]JUNIO!H139+[12]JULIO!H139+[12]AGOSTO!H139+[12]SEPTIEMBRE!H139+[12]OCTUBRE!H139+[12]NOVIEMBRE!H139+[12]DICIEMBRE!H139</f>
        <v>702.16881591675281</v>
      </c>
      <c r="I68" s="5">
        <f>+[12]ENERO!I139+[12]FEBRERO!I139+[12]MARZO!I139+[12]ABRIL!I139+[12]MAYO!I139+[12]JUNIO!I139+[12]JULIO!I139+[12]AGOSTO!I139+[12]SEPTIEMBRE!I139+[12]OCTUBRE!I139+[12]NOVIEMBRE!I139+[12]DICIEMBRE!I139</f>
        <v>917.80388726399178</v>
      </c>
      <c r="J68" s="6">
        <f t="shared" si="0"/>
        <v>16029</v>
      </c>
      <c r="K68" s="52"/>
      <c r="L68" s="53"/>
      <c r="M68" s="53"/>
      <c r="N68" s="55"/>
      <c r="O68" s="55"/>
    </row>
    <row r="69" spans="1:15" s="45" customFormat="1" ht="20.100000000000001" customHeight="1" x14ac:dyDescent="0.35">
      <c r="A69" s="9" t="s">
        <v>89</v>
      </c>
      <c r="B69" s="5">
        <f>+[12]ENERO!B140+[12]FEBRERO!B140+[12]MARZO!B140+[12]ABRIL!B140+[12]MAYO!B140+[12]JUNIO!B140+[12]JULIO!B140+[12]AGOSTO!B140+[12]SEPTIEMBRE!B140+[12]OCTUBRE!B140+[12]NOVIEMBRE!B140+[12]DICIEMBRE!B140</f>
        <v>117.05564313507426</v>
      </c>
      <c r="C69" s="5">
        <f>+[12]ENERO!C140+[12]FEBRERO!C140+[12]MARZO!C140+[12]ABRIL!C140+[12]MAYO!C140+[12]JUNIO!C140+[12]JULIO!C140+[12]AGOSTO!C140+[12]SEPTIEMBRE!C140+[12]OCTUBRE!C140+[12]NOVIEMBRE!C140+[12]DICIEMBRE!C140</f>
        <v>53.713978494623653</v>
      </c>
      <c r="D69" s="5">
        <f>+[12]ENERO!D140+[12]FEBRERO!D140+[12]MARZO!D140+[12]ABRIL!D140+[12]MAYO!D140+[12]JUNIO!D140+[12]JULIO!D140+[12]AGOSTO!D140+[12]SEPTIEMBRE!D140+[12]OCTUBRE!D140+[12]NOVIEMBRE!D140+[12]DICIEMBRE!D140</f>
        <v>83.978494623655905</v>
      </c>
      <c r="E69" s="5">
        <f>+[12]ENERO!E140+[12]FEBRERO!E140+[12]MARZO!E140+[12]ABRIL!E140+[12]MAYO!E140+[12]JUNIO!E140+[12]JULIO!E140+[12]AGOSTO!E140+[12]SEPTIEMBRE!E140+[12]OCTUBRE!E140+[12]NOVIEMBRE!E140+[12]DICIEMBRE!E140</f>
        <v>0</v>
      </c>
      <c r="F69" s="5">
        <f>+[12]ENERO!F140+[12]FEBRERO!F140+[12]MARZO!F140+[12]ABRIL!F140+[12]MAYO!F140+[12]JUNIO!F140+[12]JULIO!F140+[12]AGOSTO!F140+[12]SEPTIEMBRE!F140+[12]OCTUBRE!F140+[12]NOVIEMBRE!F140+[12]DICIEMBRE!F140</f>
        <v>0</v>
      </c>
      <c r="G69" s="5">
        <f>+[12]ENERO!G140+[12]FEBRERO!G140+[12]MARZO!G140+[12]ABRIL!G140+[12]MAYO!G140+[12]JUNIO!G140+[12]JULIO!G140+[12]AGOSTO!G140+[12]SEPTIEMBRE!G140+[12]OCTUBRE!G140+[12]NOVIEMBRE!G140+[12]DICIEMBRE!G140</f>
        <v>338.39950070241252</v>
      </c>
      <c r="H69" s="5">
        <f>+[12]ENERO!H140+[12]FEBRERO!H140+[12]MARZO!H140+[12]ABRIL!H140+[12]MAYO!H140+[12]JUNIO!H140+[12]JULIO!H140+[12]AGOSTO!H140+[12]SEPTIEMBRE!H140+[12]OCTUBRE!H140+[12]NOVIEMBRE!H140+[12]DICIEMBRE!H140</f>
        <v>0</v>
      </c>
      <c r="I69" s="5">
        <f>+[12]ENERO!I140+[12]FEBRERO!I140+[12]MARZO!I140+[12]ABRIL!I140+[12]MAYO!I140+[12]JUNIO!I140+[12]JULIO!I140+[12]AGOSTO!I140+[12]SEPTIEMBRE!I140+[12]OCTUBRE!I140+[12]NOVIEMBRE!I140+[12]DICIEMBRE!I140</f>
        <v>63.852383044233648</v>
      </c>
      <c r="J69" s="6">
        <f t="shared" si="0"/>
        <v>657</v>
      </c>
      <c r="K69" s="52"/>
      <c r="L69" s="53"/>
      <c r="M69" s="53"/>
      <c r="N69" s="55"/>
      <c r="O69" s="55"/>
    </row>
    <row r="70" spans="1:15" s="45" customFormat="1" ht="20.100000000000001" customHeight="1" x14ac:dyDescent="0.35">
      <c r="A70" s="9" t="s">
        <v>90</v>
      </c>
      <c r="B70" s="5">
        <f>+[12]ENERO!B141+[12]FEBRERO!B141+[12]MARZO!B141+[12]ABRIL!B141+[12]MAYO!B141+[12]JUNIO!B141+[12]JULIO!B141+[12]AGOSTO!B141+[12]SEPTIEMBRE!B141+[12]OCTUBRE!B141+[12]NOVIEMBRE!B141+[12]DICIEMBRE!B141</f>
        <v>6302.8764710527475</v>
      </c>
      <c r="C70" s="5">
        <f>+[12]ENERO!C141+[12]FEBRERO!C141+[12]MARZO!C141+[12]ABRIL!C141+[12]MAYO!C141+[12]JUNIO!C141+[12]JULIO!C141+[12]AGOSTO!C141+[12]SEPTIEMBRE!C141+[12]OCTUBRE!C141+[12]NOVIEMBRE!C141+[12]DICIEMBRE!C141</f>
        <v>6570.7920951860069</v>
      </c>
      <c r="D70" s="5">
        <f>+[12]ENERO!D141+[12]FEBRERO!D141+[12]MARZO!D141+[12]ABRIL!D141+[12]MAYO!D141+[12]JUNIO!D141+[12]JULIO!D141+[12]AGOSTO!D141+[12]SEPTIEMBRE!D141+[12]OCTUBRE!D141+[12]NOVIEMBRE!D141+[12]DICIEMBRE!D141</f>
        <v>145.45336217909693</v>
      </c>
      <c r="E70" s="5">
        <f>+[12]ENERO!E141+[12]FEBRERO!E141+[12]MARZO!E141+[12]ABRIL!E141+[12]MAYO!E141+[12]JUNIO!E141+[12]JULIO!E141+[12]AGOSTO!E141+[12]SEPTIEMBRE!E141+[12]OCTUBRE!E141+[12]NOVIEMBRE!E141+[12]DICIEMBRE!E141</f>
        <v>23193.299472111292</v>
      </c>
      <c r="F70" s="5">
        <f>+[12]ENERO!F141+[12]FEBRERO!F141+[12]MARZO!F141+[12]ABRIL!F141+[12]MAYO!F141+[12]JUNIO!F141+[12]JULIO!F141+[12]AGOSTO!F141+[12]SEPTIEMBRE!F141+[12]OCTUBRE!F141+[12]NOVIEMBRE!F141+[12]DICIEMBRE!F141</f>
        <v>15039.019387338121</v>
      </c>
      <c r="G70" s="5">
        <f>+[12]ENERO!G141+[12]FEBRERO!G141+[12]MARZO!G141+[12]ABRIL!G141+[12]MAYO!G141+[12]JUNIO!G141+[12]JULIO!G141+[12]AGOSTO!G141+[12]SEPTIEMBRE!G141+[12]OCTUBRE!G141+[12]NOVIEMBRE!G141+[12]DICIEMBRE!G141</f>
        <v>347.76170770817214</v>
      </c>
      <c r="H70" s="5">
        <f>+[12]ENERO!H141+[12]FEBRERO!H141+[12]MARZO!H141+[12]ABRIL!H141+[12]MAYO!H141+[12]JUNIO!H141+[12]JULIO!H141+[12]AGOSTO!H141+[12]SEPTIEMBRE!H141+[12]OCTUBRE!H141+[12]NOVIEMBRE!H141+[12]DICIEMBRE!H141</f>
        <v>0</v>
      </c>
      <c r="I70" s="5">
        <f>+[12]ENERO!I141+[12]FEBRERO!I141+[12]MARZO!I141+[12]ABRIL!I141+[12]MAYO!I141+[12]JUNIO!I141+[12]JULIO!I141+[12]AGOSTO!I141+[12]SEPTIEMBRE!I141+[12]OCTUBRE!I141+[12]NOVIEMBRE!I141+[12]DICIEMBRE!I141</f>
        <v>6068.7975044245686</v>
      </c>
      <c r="J70" s="6">
        <f t="shared" si="0"/>
        <v>57668.000000000007</v>
      </c>
      <c r="K70" s="52"/>
      <c r="L70" s="53"/>
      <c r="M70" s="53"/>
      <c r="N70" s="55"/>
      <c r="O70" s="55"/>
    </row>
    <row r="71" spans="1:15" ht="21" x14ac:dyDescent="0.35">
      <c r="A71" s="9" t="s">
        <v>55</v>
      </c>
      <c r="B71" s="5">
        <f>(+[12]ENERO!B142+[12]FEBRERO!B142+[12]MARZO!B142+[12]ABRIL!B142+[12]MAYO!B142+[12]JUNIO!B142+[12]JULIO!B142+[12]AGOSTO!B142+[12]SEPTIEMBRE!B142+[12]OCTUBRE!B142+[12]NOVIEMBRE!B142+[12]DICIEMBRE!B142)/12</f>
        <v>17872.152477398413</v>
      </c>
      <c r="C71" s="5">
        <f>(+[12]ENERO!C142+[12]FEBRERO!C142+[12]MARZO!C142+[12]ABRIL!C142+[12]MAYO!C142+[12]JUNIO!C142+[12]JULIO!C142+[12]AGOSTO!C142+[12]SEPTIEMBRE!C142+[12]OCTUBRE!C142+[12]NOVIEMBRE!C142+[12]DICIEMBRE!C142)/12</f>
        <v>11870.025711086098</v>
      </c>
      <c r="D71" s="5">
        <f>(+[12]ENERO!D142+[12]FEBRERO!D142+[12]MARZO!D142+[12]ABRIL!D142+[12]MAYO!D142+[12]JUNIO!D142+[12]JULIO!D142+[12]AGOSTO!D142+[12]SEPTIEMBRE!D142+[12]OCTUBRE!D142+[12]NOVIEMBRE!D142+[12]DICIEMBRE!D142)/12</f>
        <v>350425.38182981405</v>
      </c>
      <c r="E71" s="5">
        <f>(+[12]ENERO!E142+[12]FEBRERO!E142+[12]MARZO!E142+[12]ABRIL!E142+[12]MAYO!E142+[12]JUNIO!E142+[12]JULIO!E142+[12]AGOSTO!E142+[12]SEPTIEMBRE!E142+[12]OCTUBRE!E142+[12]NOVIEMBRE!E142+[12]DICIEMBRE!E142)/12</f>
        <v>14126.625135590317</v>
      </c>
      <c r="F71" s="5">
        <f>(+[12]ENERO!F142+[12]FEBRERO!F142+[12]MARZO!F142+[12]ABRIL!F142+[12]MAYO!F142+[12]JUNIO!F142+[12]JULIO!F142+[12]AGOSTO!F142+[12]SEPTIEMBRE!F142+[12]OCTUBRE!F142+[12]NOVIEMBRE!F142+[12]DICIEMBRE!F142)/12</f>
        <v>12227.054571934461</v>
      </c>
      <c r="G71" s="5">
        <f>(+[12]ENERO!G142+[12]FEBRERO!G142+[12]MARZO!G142+[12]ABRIL!G142+[12]MAYO!G142+[12]JUNIO!G142+[12]JULIO!G142+[12]AGOSTO!G142+[12]SEPTIEMBRE!G142+[12]OCTUBRE!G142+[12]NOVIEMBRE!G142+[12]DICIEMBRE!G142)/12</f>
        <v>20402.40282284428</v>
      </c>
      <c r="H71" s="5">
        <f>(+[12]ENERO!H142+[12]FEBRERO!H142+[12]MARZO!H142+[12]ABRIL!H142+[12]MAYO!H142+[12]JUNIO!H142+[12]JULIO!H142+[12]AGOSTO!H142+[12]SEPTIEMBRE!H142+[12]OCTUBRE!H142+[12]NOVIEMBRE!H142+[12]DICIEMBRE!H142)/12</f>
        <v>29151.870729865826</v>
      </c>
      <c r="I71" s="5">
        <f>(+[12]ENERO!I142+[12]FEBRERO!I142+[12]MARZO!I142+[12]ABRIL!I142+[12]MAYO!I142+[12]JUNIO!I142+[12]JULIO!I142+[12]AGOSTO!I142+[12]SEPTIEMBRE!I142+[12]OCTUBRE!I142+[12]NOVIEMBRE!I142+[12]DICIEMBRE!I142)/12</f>
        <v>2808.1533881332193</v>
      </c>
      <c r="J71" s="6">
        <f>SUM(B71:I71)</f>
        <v>458883.66666666669</v>
      </c>
      <c r="K71" s="52"/>
      <c r="L71" s="53"/>
      <c r="M71" s="53"/>
      <c r="N71" s="55"/>
      <c r="O71" s="55"/>
    </row>
    <row r="72" spans="1:15" s="45" customFormat="1" ht="21" x14ac:dyDescent="0.35">
      <c r="A72" s="9" t="s">
        <v>56</v>
      </c>
      <c r="B72" s="5">
        <f>(+[12]ENERO!B143+[12]FEBRERO!B143+[12]MARZO!B143+[12]ABRIL!B143+[12]MAYO!B143+[12]JUNIO!B143+[12]JULIO!B143+[12]AGOSTO!B143+[12]SEPTIEMBRE!B143+[12]OCTUBRE!B143+[12]NOVIEMBRE!B143+[12]DICIEMBRE!B143)/12</f>
        <v>84396.171131263618</v>
      </c>
      <c r="C72" s="5">
        <f>(+[12]ENERO!C143+[12]FEBRERO!C143+[12]MARZO!C143+[12]ABRIL!C143+[12]MAYO!C143+[12]JUNIO!C143+[12]JULIO!C143+[12]AGOSTO!C143+[12]SEPTIEMBRE!C143+[12]OCTUBRE!C143+[12]NOVIEMBRE!C143+[12]DICIEMBRE!C143)/12</f>
        <v>141874.37896093001</v>
      </c>
      <c r="D72" s="5">
        <f>(+[12]ENERO!D143+[12]FEBRERO!D143+[12]MARZO!D143+[12]ABRIL!D143+[12]MAYO!D143+[12]JUNIO!D143+[12]JULIO!D143+[12]AGOSTO!D143+[12]SEPTIEMBRE!D143+[12]OCTUBRE!D143+[12]NOVIEMBRE!D143+[12]DICIEMBRE!D143)/12</f>
        <v>21904.483009169155</v>
      </c>
      <c r="E72" s="5">
        <f>(+[12]ENERO!E143+[12]FEBRERO!E143+[12]MARZO!E143+[12]ABRIL!E143+[12]MAYO!E143+[12]JUNIO!E143+[12]JULIO!E143+[12]AGOSTO!E143+[12]SEPTIEMBRE!E143+[12]OCTUBRE!E143+[12]NOVIEMBRE!E143+[12]DICIEMBRE!E143)/12</f>
        <v>361285.33786706504</v>
      </c>
      <c r="F72" s="5">
        <f>(+[12]ENERO!F143+[12]FEBRERO!F143+[12]MARZO!F143+[12]ABRIL!F143+[12]MAYO!F143+[12]JUNIO!F143+[12]JULIO!F143+[12]AGOSTO!F143+[12]SEPTIEMBRE!F143+[12]OCTUBRE!F143+[12]NOVIEMBRE!F143+[12]DICIEMBRE!F143)/12</f>
        <v>32514.978201359463</v>
      </c>
      <c r="G72" s="5">
        <f>(+[12]ENERO!G143+[12]FEBRERO!G143+[12]MARZO!G143+[12]ABRIL!G143+[12]MAYO!G143+[12]JUNIO!G143+[12]JULIO!G143+[12]AGOSTO!G143+[12]SEPTIEMBRE!G143+[12]OCTUBRE!G143+[12]NOVIEMBRE!G143+[12]DICIEMBRE!G143)/12</f>
        <v>57054.994735213688</v>
      </c>
      <c r="H72" s="5">
        <f>(+[12]ENERO!H143+[12]FEBRERO!H143+[12]MARZO!H143+[12]ABRIL!H143+[12]MAYO!H143+[12]JUNIO!H143+[12]JULIO!H143+[12]AGOSTO!H143+[12]SEPTIEMBRE!H143+[12]OCTUBRE!H143+[12]NOVIEMBRE!H143+[12]DICIEMBRE!H143)/12</f>
        <v>64205.845280034446</v>
      </c>
      <c r="I72" s="5">
        <f>(+[12]ENERO!I143+[12]FEBRERO!I143+[12]MARZO!I143+[12]ABRIL!I143+[12]MAYO!I143+[12]JUNIO!I143+[12]JULIO!I143+[12]AGOSTO!I143+[12]SEPTIEMBRE!I143+[12]OCTUBRE!I143+[12]NOVIEMBRE!I143+[12]DICIEMBRE!I143)/12</f>
        <v>15503.97748163122</v>
      </c>
      <c r="J72" s="6">
        <f>SUM(B72:I72)</f>
        <v>778740.16666666674</v>
      </c>
      <c r="K72" s="52"/>
      <c r="L72" s="53"/>
      <c r="M72" s="53"/>
      <c r="N72" s="55"/>
      <c r="O72" s="55"/>
    </row>
    <row r="73" spans="1:15" s="45" customFormat="1" ht="15" customHeight="1" thickBot="1" x14ac:dyDescent="0.4">
      <c r="A73" s="33" t="s">
        <v>11</v>
      </c>
      <c r="B73" s="26">
        <f t="shared" ref="B73:I73" si="1">SUM(B11:B72)</f>
        <v>594253.99826450786</v>
      </c>
      <c r="C73" s="26">
        <f t="shared" si="1"/>
        <v>2917787.7238602457</v>
      </c>
      <c r="D73" s="26">
        <f t="shared" si="1"/>
        <v>1300620.5798700533</v>
      </c>
      <c r="E73" s="26">
        <f t="shared" si="1"/>
        <v>1763159.452743998</v>
      </c>
      <c r="F73" s="26">
        <f t="shared" si="1"/>
        <v>1038563.2314650286</v>
      </c>
      <c r="G73" s="26">
        <f t="shared" si="1"/>
        <v>588756.04703692102</v>
      </c>
      <c r="H73" s="26">
        <f t="shared" si="1"/>
        <v>1487741.0869799561</v>
      </c>
      <c r="I73" s="26">
        <f t="shared" si="1"/>
        <v>704459.6793983361</v>
      </c>
      <c r="J73" s="27">
        <f>SUM(J11:J72)</f>
        <v>10395341.799619047</v>
      </c>
      <c r="K73" s="52"/>
      <c r="L73" s="53"/>
      <c r="M73" s="53"/>
      <c r="N73" s="55"/>
      <c r="O73" s="55"/>
    </row>
    <row r="74" spans="1:15" ht="21" x14ac:dyDescent="0.35">
      <c r="A74" s="36" t="s">
        <v>57</v>
      </c>
      <c r="B74" s="28"/>
      <c r="C74" s="28"/>
      <c r="D74" s="28"/>
      <c r="E74" s="28"/>
      <c r="F74" s="38" t="s">
        <v>69</v>
      </c>
      <c r="G74" s="39"/>
      <c r="H74" s="28"/>
      <c r="I74" s="28"/>
      <c r="J74" s="28"/>
      <c r="K74" s="52"/>
      <c r="L74" s="53"/>
      <c r="M74" s="53"/>
      <c r="N74" s="55"/>
      <c r="O74" s="55"/>
    </row>
    <row r="75" spans="1:15" ht="21" x14ac:dyDescent="0.35">
      <c r="A75" s="36" t="s">
        <v>59</v>
      </c>
      <c r="B75" s="39"/>
      <c r="C75" s="39"/>
      <c r="D75" s="39"/>
      <c r="E75" s="39"/>
      <c r="F75" s="139" t="s">
        <v>70</v>
      </c>
      <c r="G75" s="139"/>
      <c r="H75" s="139"/>
      <c r="I75" s="139"/>
      <c r="J75" s="139"/>
      <c r="K75" s="52"/>
      <c r="L75" s="53"/>
      <c r="M75" s="53"/>
      <c r="N75" s="55"/>
      <c r="O75" s="55"/>
    </row>
    <row r="76" spans="1:15" ht="21" x14ac:dyDescent="0.35">
      <c r="A76" s="140" t="s">
        <v>91</v>
      </c>
      <c r="B76" s="140"/>
      <c r="C76" s="140"/>
      <c r="D76" s="140"/>
      <c r="E76" s="140"/>
      <c r="F76" s="139"/>
      <c r="G76" s="139"/>
      <c r="H76" s="139"/>
      <c r="I76" s="139"/>
      <c r="J76" s="139"/>
      <c r="K76" s="52"/>
      <c r="L76" s="53"/>
      <c r="M76" s="53"/>
      <c r="N76" s="55"/>
      <c r="O76" s="55"/>
    </row>
    <row r="77" spans="1:15" ht="21" x14ac:dyDescent="0.35">
      <c r="A77" s="34"/>
      <c r="B77" s="61"/>
      <c r="C77" s="61"/>
      <c r="D77" s="61"/>
      <c r="E77" s="61"/>
      <c r="F77" s="61"/>
      <c r="G77" s="61"/>
      <c r="H77" s="61"/>
      <c r="I77" s="61"/>
      <c r="J77" s="61"/>
      <c r="K77" s="52"/>
      <c r="L77" s="53"/>
      <c r="M77" s="53"/>
      <c r="N77" s="55"/>
      <c r="O77" s="55"/>
    </row>
    <row r="78" spans="1:15" ht="2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52"/>
      <c r="L78" s="53"/>
      <c r="M78" s="53"/>
      <c r="N78" s="55"/>
      <c r="O78" s="55"/>
    </row>
    <row r="79" spans="1:15" ht="21" x14ac:dyDescent="0.35">
      <c r="A79" s="52"/>
      <c r="B79" s="53"/>
      <c r="C79" s="54"/>
      <c r="D79" s="55"/>
      <c r="E79" s="55"/>
      <c r="F79" s="34"/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21" x14ac:dyDescent="0.35">
      <c r="A80" s="52"/>
      <c r="B80" s="53"/>
      <c r="C80" s="34"/>
      <c r="D80" s="55"/>
      <c r="E80" s="55"/>
      <c r="F80" s="34"/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19.5" customHeight="1" x14ac:dyDescent="0.35">
      <c r="A81" s="52"/>
      <c r="B81" s="53"/>
      <c r="C81" s="34"/>
      <c r="D81" s="55"/>
      <c r="E81" s="55"/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20.100000000000001" customHeight="1" x14ac:dyDescent="0.35">
      <c r="A82" s="52"/>
      <c r="B82" s="53"/>
      <c r="C82" s="34"/>
      <c r="D82" s="55"/>
      <c r="E82" s="55"/>
      <c r="F82" s="34"/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20.100000000000001" customHeight="1" x14ac:dyDescent="0.35">
      <c r="A83" s="52"/>
      <c r="B83" s="53"/>
      <c r="C83" s="34"/>
      <c r="D83" s="55"/>
      <c r="E83" s="55"/>
      <c r="F83" s="34"/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20.100000000000001" customHeight="1" x14ac:dyDescent="0.35">
      <c r="A84" s="52"/>
      <c r="B84" s="53"/>
      <c r="C84" s="34"/>
      <c r="D84" s="55"/>
      <c r="E84" s="55"/>
      <c r="F84" s="34"/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20.100000000000001" customHeight="1" x14ac:dyDescent="0.35">
      <c r="A85" s="52"/>
      <c r="B85" s="53"/>
      <c r="C85" s="34"/>
      <c r="D85" s="55"/>
      <c r="E85" s="55"/>
      <c r="F85" s="34"/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20.100000000000001" customHeight="1" x14ac:dyDescent="0.35">
      <c r="A86" s="52"/>
      <c r="B86" s="53"/>
      <c r="C86" s="34"/>
      <c r="D86" s="55"/>
      <c r="E86" s="55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20.100000000000001" customHeight="1" x14ac:dyDescent="0.35">
      <c r="A87" s="52"/>
      <c r="B87" s="53"/>
      <c r="C87" s="34"/>
      <c r="D87" s="55"/>
      <c r="E87" s="55"/>
      <c r="F87" s="34"/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20.100000000000001" customHeight="1" x14ac:dyDescent="0.35">
      <c r="A88" s="52"/>
      <c r="B88" s="53"/>
      <c r="C88" s="34"/>
      <c r="D88" s="55"/>
      <c r="E88" s="55"/>
      <c r="F88" s="34"/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20.100000000000001" customHeight="1" x14ac:dyDescent="0.35">
      <c r="A89" s="52"/>
      <c r="B89" s="53"/>
      <c r="C89" s="34"/>
      <c r="D89" s="55"/>
      <c r="E89" s="55"/>
      <c r="F89" s="34"/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20.100000000000001" customHeight="1" x14ac:dyDescent="0.35">
      <c r="A90" s="52"/>
      <c r="B90" s="53"/>
      <c r="C90" s="34"/>
      <c r="D90" s="55"/>
      <c r="E90" s="55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20.100000000000001" customHeight="1" x14ac:dyDescent="0.35">
      <c r="A91" s="52"/>
      <c r="B91" s="53"/>
      <c r="C91" s="34"/>
      <c r="D91" s="55"/>
      <c r="E91" s="55"/>
      <c r="F91" s="34"/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20.100000000000001" customHeight="1" x14ac:dyDescent="0.35">
      <c r="A92" s="52"/>
      <c r="B92" s="53"/>
      <c r="C92" s="34"/>
      <c r="D92" s="55"/>
      <c r="E92" s="55"/>
      <c r="F92" s="34"/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20.100000000000001" customHeight="1" x14ac:dyDescent="0.35">
      <c r="A93" s="52"/>
      <c r="B93" s="53"/>
      <c r="C93" s="34"/>
      <c r="D93" s="55"/>
      <c r="E93" s="55"/>
      <c r="F93" s="34"/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20.100000000000001" customHeight="1" x14ac:dyDescent="0.35">
      <c r="A94" s="52"/>
      <c r="B94" s="53"/>
      <c r="C94" s="34"/>
      <c r="D94" s="55"/>
      <c r="E94" s="55"/>
      <c r="F94" s="34"/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20.100000000000001" customHeight="1" x14ac:dyDescent="0.35">
      <c r="A95" s="52"/>
      <c r="B95" s="53"/>
      <c r="C95" s="53"/>
      <c r="D95" s="55"/>
      <c r="E95" s="55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20.100000000000001" customHeight="1" x14ac:dyDescent="0.35">
      <c r="A96" s="52"/>
      <c r="B96" s="53"/>
      <c r="C96" s="53"/>
      <c r="D96" s="55"/>
      <c r="E96" s="55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20.100000000000001" customHeight="1" x14ac:dyDescent="0.35">
      <c r="A97" s="52"/>
      <c r="B97" s="53"/>
      <c r="C97" s="53"/>
      <c r="D97" s="55"/>
      <c r="E97" s="55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20.100000000000001" customHeight="1" x14ac:dyDescent="0.35">
      <c r="A98" s="52"/>
      <c r="B98" s="53"/>
      <c r="C98" s="53"/>
      <c r="D98" s="55"/>
      <c r="E98" s="55"/>
      <c r="F98" s="34"/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20.100000000000001" customHeight="1" x14ac:dyDescent="0.35">
      <c r="A99" s="52"/>
      <c r="B99" s="53"/>
      <c r="C99" s="53"/>
      <c r="D99" s="55"/>
      <c r="E99" s="55"/>
      <c r="F99" s="34"/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20.100000000000001" customHeight="1" x14ac:dyDescent="0.35">
      <c r="A100" s="52"/>
      <c r="B100" s="53"/>
      <c r="C100" s="53"/>
      <c r="D100" s="55"/>
      <c r="E100" s="55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20.100000000000001" customHeight="1" x14ac:dyDescent="0.35">
      <c r="A101" s="52"/>
      <c r="B101" s="53"/>
      <c r="C101" s="53"/>
      <c r="D101" s="55"/>
      <c r="E101" s="55"/>
      <c r="F101" s="34"/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ht="20.100000000000001" customHeight="1" x14ac:dyDescent="0.35">
      <c r="A102" s="52"/>
      <c r="B102" s="53"/>
      <c r="C102" s="53"/>
      <c r="D102" s="55"/>
      <c r="E102" s="55"/>
      <c r="F102" s="34"/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t="20.100000000000001" customHeight="1" x14ac:dyDescent="0.35">
      <c r="A103" s="52"/>
      <c r="B103" s="53"/>
      <c r="C103" s="53"/>
      <c r="D103" s="55"/>
      <c r="E103" s="55"/>
      <c r="F103" s="34"/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20.100000000000001" customHeight="1" x14ac:dyDescent="0.35">
      <c r="A104" s="52"/>
      <c r="B104" s="53"/>
      <c r="C104" s="53"/>
      <c r="D104" s="55"/>
      <c r="E104" s="55"/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ht="20.100000000000001" customHeight="1" x14ac:dyDescent="0.35">
      <c r="A105" s="52"/>
      <c r="B105" s="53"/>
      <c r="C105" s="53"/>
      <c r="D105" s="55"/>
      <c r="E105" s="55"/>
      <c r="F105" s="34"/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20.100000000000001" customHeight="1" x14ac:dyDescent="0.35">
      <c r="A106" s="52"/>
      <c r="B106" s="53"/>
      <c r="C106" s="53"/>
      <c r="D106" s="55"/>
      <c r="E106" s="55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20.100000000000001" customHeight="1" x14ac:dyDescent="0.35">
      <c r="A107" s="52"/>
      <c r="B107" s="53"/>
      <c r="C107" s="53"/>
      <c r="D107" s="55"/>
      <c r="E107" s="55"/>
      <c r="F107" s="34"/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20.100000000000001" customHeight="1" x14ac:dyDescent="0.35">
      <c r="A108" s="52"/>
      <c r="B108" s="53"/>
      <c r="C108" s="53"/>
      <c r="D108" s="55"/>
      <c r="E108" s="55"/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t="20.100000000000001" customHeight="1" x14ac:dyDescent="0.35">
      <c r="A109" s="52"/>
      <c r="B109" s="53"/>
      <c r="C109" s="53"/>
      <c r="D109" s="55"/>
      <c r="E109" s="55"/>
      <c r="F109" s="34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t="20.100000000000001" customHeight="1" x14ac:dyDescent="0.35">
      <c r="A110" s="52"/>
      <c r="B110" s="53"/>
      <c r="C110" s="53"/>
      <c r="D110" s="55"/>
      <c r="E110" s="55"/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t="20.100000000000001" customHeight="1" x14ac:dyDescent="0.35">
      <c r="A111" s="52"/>
      <c r="B111" s="53"/>
      <c r="C111" s="53"/>
      <c r="D111" s="55"/>
      <c r="E111" s="55"/>
      <c r="F111" s="34"/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t="20.100000000000001" customHeight="1" x14ac:dyDescent="0.35">
      <c r="A112" s="52"/>
      <c r="B112" s="53"/>
      <c r="C112" s="53"/>
      <c r="D112" s="55"/>
      <c r="E112" s="55"/>
      <c r="F112" s="34"/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t="20.100000000000001" customHeight="1" x14ac:dyDescent="0.35">
      <c r="A113" s="52"/>
      <c r="B113" s="53"/>
      <c r="C113" s="53"/>
      <c r="D113" s="55"/>
      <c r="E113" s="55"/>
      <c r="F113" s="34"/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20.100000000000001" customHeight="1" x14ac:dyDescent="0.35">
      <c r="A114" s="52"/>
      <c r="B114" s="53"/>
      <c r="C114" s="53"/>
      <c r="D114" s="55"/>
      <c r="E114" s="55"/>
      <c r="F114" s="34"/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t="20.100000000000001" customHeight="1" x14ac:dyDescent="0.35">
      <c r="A115" s="52"/>
      <c r="B115" s="53"/>
      <c r="C115" s="53"/>
      <c r="D115" s="55"/>
      <c r="E115" s="55"/>
      <c r="F115" s="34"/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20.100000000000001" customHeight="1" x14ac:dyDescent="0.35">
      <c r="A116" s="52"/>
      <c r="B116" s="53"/>
      <c r="C116" s="53"/>
      <c r="D116" s="55"/>
      <c r="E116" s="55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20.100000000000001" customHeight="1" x14ac:dyDescent="0.35">
      <c r="A117" s="52"/>
      <c r="B117" s="53"/>
      <c r="C117" s="53"/>
      <c r="D117" s="55"/>
      <c r="E117" s="55"/>
      <c r="F117" s="34"/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20.100000000000001" customHeight="1" x14ac:dyDescent="0.35">
      <c r="A118" s="52"/>
      <c r="B118" s="53"/>
      <c r="C118" s="53"/>
      <c r="D118" s="55"/>
      <c r="E118" s="55"/>
      <c r="F118" s="34"/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20.100000000000001" customHeight="1" x14ac:dyDescent="0.35">
      <c r="A119" s="52"/>
      <c r="B119" s="53"/>
      <c r="C119" s="53"/>
      <c r="D119" s="55"/>
      <c r="E119" s="55"/>
      <c r="F119" s="34"/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20.100000000000001" customHeight="1" x14ac:dyDescent="0.35">
      <c r="A120" s="52"/>
      <c r="B120" s="53"/>
      <c r="C120" s="53"/>
      <c r="D120" s="55"/>
      <c r="E120" s="55"/>
      <c r="F120" s="34"/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20.100000000000001" customHeight="1" x14ac:dyDescent="0.35">
      <c r="A121" s="52"/>
      <c r="B121" s="53"/>
      <c r="C121" s="53"/>
      <c r="D121" s="55"/>
      <c r="E121" s="55"/>
      <c r="F121" s="34"/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20.100000000000001" customHeight="1" x14ac:dyDescent="0.35">
      <c r="A122" s="52"/>
      <c r="B122" s="53"/>
      <c r="C122" s="53"/>
      <c r="D122" s="55"/>
      <c r="E122" s="55"/>
      <c r="F122" s="34"/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ht="20.100000000000001" customHeight="1" x14ac:dyDescent="0.35">
      <c r="A123" s="52"/>
      <c r="B123" s="53"/>
      <c r="C123" s="53"/>
      <c r="D123" s="55"/>
      <c r="E123" s="55"/>
      <c r="F123" s="34"/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20.100000000000001" customHeight="1" x14ac:dyDescent="0.35">
      <c r="A124" s="52"/>
      <c r="B124" s="53"/>
      <c r="C124" s="53"/>
      <c r="D124" s="55"/>
      <c r="E124" s="55"/>
      <c r="F124" s="34"/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ht="20.100000000000001" customHeight="1" x14ac:dyDescent="0.35">
      <c r="A125" s="52"/>
      <c r="B125" s="53"/>
      <c r="C125" s="53"/>
      <c r="D125" s="55"/>
      <c r="E125" s="55"/>
      <c r="F125" s="34"/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ht="20.100000000000001" customHeight="1" x14ac:dyDescent="0.35">
      <c r="A126" s="52"/>
      <c r="B126" s="53"/>
      <c r="C126" s="53"/>
      <c r="D126" s="55"/>
      <c r="E126" s="55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ht="20.100000000000001" customHeight="1" x14ac:dyDescent="0.35">
      <c r="A127" s="52"/>
      <c r="B127" s="53"/>
      <c r="C127" s="53"/>
      <c r="D127" s="55"/>
      <c r="E127" s="55"/>
      <c r="F127" s="34"/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ht="20.100000000000001" customHeight="1" x14ac:dyDescent="0.35">
      <c r="A128" s="52"/>
      <c r="B128" s="53"/>
      <c r="C128" s="53"/>
      <c r="D128" s="55"/>
      <c r="E128" s="55"/>
      <c r="F128" s="34"/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20.100000000000001" customHeight="1" x14ac:dyDescent="0.35">
      <c r="A129" s="52"/>
      <c r="B129" s="53"/>
      <c r="C129" s="53"/>
      <c r="D129" s="55"/>
      <c r="E129" s="55"/>
      <c r="F129" s="34"/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20.100000000000001" customHeight="1" x14ac:dyDescent="0.35">
      <c r="A130" s="52"/>
      <c r="B130" s="53"/>
      <c r="C130" s="53"/>
      <c r="D130" s="55"/>
      <c r="E130" s="55"/>
      <c r="F130" s="34"/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ht="20.100000000000001" customHeight="1" x14ac:dyDescent="0.35">
      <c r="A131" s="52"/>
      <c r="B131" s="53"/>
      <c r="C131" s="53"/>
      <c r="D131" s="55"/>
      <c r="E131" s="55"/>
      <c r="F131" s="34"/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20.100000000000001" customHeight="1" x14ac:dyDescent="0.35">
      <c r="A132" s="52"/>
      <c r="B132" s="53"/>
      <c r="C132" s="53"/>
      <c r="D132" s="55"/>
      <c r="E132" s="55"/>
      <c r="F132" s="34"/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20.100000000000001" customHeight="1" x14ac:dyDescent="0.35">
      <c r="A133" s="52"/>
      <c r="B133" s="53"/>
      <c r="C133" s="53"/>
      <c r="D133" s="55"/>
      <c r="E133" s="55"/>
      <c r="F133" s="34"/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20.100000000000001" customHeight="1" x14ac:dyDescent="0.35">
      <c r="A134" s="52"/>
      <c r="B134" s="53"/>
      <c r="C134" s="53"/>
      <c r="D134" s="55"/>
      <c r="E134" s="55"/>
      <c r="F134" s="34"/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20.100000000000001" customHeight="1" x14ac:dyDescent="0.35">
      <c r="A135" s="52"/>
      <c r="B135" s="53"/>
      <c r="C135" s="53"/>
      <c r="D135" s="55"/>
      <c r="E135" s="55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20.100000000000001" customHeight="1" x14ac:dyDescent="0.35">
      <c r="A136" s="52"/>
      <c r="B136" s="53"/>
      <c r="C136" s="53"/>
      <c r="D136" s="55"/>
      <c r="E136" s="55"/>
      <c r="F136" s="34"/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ht="20.100000000000001" customHeight="1" x14ac:dyDescent="0.35">
      <c r="A137" s="52"/>
      <c r="B137" s="53"/>
      <c r="C137" s="53"/>
      <c r="D137" s="55"/>
      <c r="E137" s="55"/>
      <c r="F137" s="34"/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20.100000000000001" customHeight="1" x14ac:dyDescent="0.35">
      <c r="A138" s="52"/>
      <c r="B138" s="53"/>
      <c r="C138" s="53"/>
      <c r="D138" s="55"/>
      <c r="E138" s="55"/>
      <c r="F138" s="34"/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20.100000000000001" customHeight="1" x14ac:dyDescent="0.35">
      <c r="A139" s="52"/>
      <c r="B139" s="53"/>
      <c r="C139" s="53"/>
      <c r="D139" s="55"/>
      <c r="E139" s="55"/>
      <c r="F139" s="34"/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ht="20.100000000000001" customHeight="1" x14ac:dyDescent="0.35">
      <c r="A140" s="52"/>
      <c r="B140" s="53"/>
      <c r="C140" s="53"/>
      <c r="D140" s="55"/>
      <c r="E140" s="55"/>
      <c r="F140" s="34"/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20.100000000000001" customHeight="1" x14ac:dyDescent="0.35">
      <c r="A141" s="52"/>
      <c r="B141" s="53"/>
      <c r="C141" s="53"/>
      <c r="D141" s="55"/>
      <c r="E141" s="55"/>
      <c r="F141" s="34"/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20.100000000000001" customHeight="1" x14ac:dyDescent="0.35">
      <c r="A142" s="52"/>
      <c r="B142" s="53"/>
      <c r="C142" s="53"/>
      <c r="D142" s="55"/>
      <c r="E142" s="55"/>
      <c r="F142" s="34"/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ht="20.100000000000001" customHeight="1" x14ac:dyDescent="0.35">
      <c r="A143" s="52"/>
      <c r="B143" s="53"/>
      <c r="C143" s="53"/>
      <c r="D143" s="55"/>
      <c r="E143" s="55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20.100000000000001" customHeight="1" x14ac:dyDescent="0.35">
      <c r="A144" s="52"/>
      <c r="B144" s="53"/>
      <c r="C144" s="53"/>
      <c r="D144" s="55"/>
      <c r="E144" s="55"/>
      <c r="F144" s="34"/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s="10" customFormat="1" ht="21" x14ac:dyDescent="0.35">
      <c r="A145" s="52"/>
      <c r="B145" s="53"/>
      <c r="C145" s="28"/>
      <c r="D145" s="28"/>
      <c r="E145" s="56"/>
      <c r="F145" s="57"/>
      <c r="G145" s="57"/>
      <c r="H145" s="57"/>
      <c r="I145" s="57"/>
      <c r="J145" s="57"/>
      <c r="K145" s="39"/>
      <c r="L145" s="39"/>
      <c r="M145" s="39"/>
      <c r="N145" s="39"/>
      <c r="O145" s="39"/>
    </row>
    <row r="146" spans="1:15" s="10" customFormat="1" ht="21" x14ac:dyDescent="0.35">
      <c r="A146" s="52"/>
      <c r="B146" s="53"/>
      <c r="C146" s="39"/>
      <c r="D146" s="39"/>
      <c r="E146" s="56"/>
      <c r="F146" s="57"/>
      <c r="G146" s="57"/>
      <c r="H146" s="57"/>
      <c r="I146" s="57"/>
      <c r="J146" s="57"/>
      <c r="K146" s="39"/>
      <c r="L146" s="39"/>
      <c r="M146" s="39"/>
      <c r="N146" s="39"/>
      <c r="O146" s="39"/>
    </row>
    <row r="147" spans="1:15" s="10" customFormat="1" ht="21" x14ac:dyDescent="0.35">
      <c r="A147" s="52"/>
      <c r="B147" s="53"/>
      <c r="C147" s="39"/>
      <c r="D147" s="39"/>
      <c r="E147" s="56"/>
      <c r="F147" s="57"/>
      <c r="G147" s="57"/>
      <c r="H147" s="57"/>
      <c r="I147" s="57"/>
      <c r="J147" s="57"/>
      <c r="K147" s="39"/>
      <c r="L147" s="39"/>
      <c r="M147" s="39"/>
      <c r="N147" s="39"/>
      <c r="O147" s="39"/>
    </row>
    <row r="148" spans="1:15" ht="12" customHeight="1" x14ac:dyDescent="0.35">
      <c r="A148" s="52"/>
      <c r="B148" s="53"/>
      <c r="C148" s="53"/>
      <c r="D148" s="55"/>
      <c r="E148" s="55"/>
      <c r="F148" s="34"/>
      <c r="G148" s="34"/>
      <c r="H148" s="34"/>
      <c r="I148" s="34"/>
      <c r="J148" s="34"/>
      <c r="K148" s="34"/>
      <c r="L148" s="34"/>
      <c r="M148" s="34"/>
      <c r="N148" s="34"/>
      <c r="O148" s="34"/>
    </row>
    <row r="149" spans="1:15" ht="21" x14ac:dyDescent="0.35">
      <c r="A149" s="52"/>
      <c r="B149" s="53"/>
      <c r="C149" s="53"/>
      <c r="D149" s="55"/>
      <c r="E149" s="55"/>
      <c r="F149" s="34"/>
      <c r="G149" s="34"/>
      <c r="H149" s="34"/>
      <c r="I149" s="34"/>
      <c r="J149" s="34"/>
      <c r="K149" s="34"/>
      <c r="L149" s="34"/>
      <c r="M149" s="34"/>
      <c r="N149" s="34"/>
      <c r="O149" s="34"/>
    </row>
    <row r="150" spans="1:15" ht="21" x14ac:dyDescent="0.35">
      <c r="A150" s="52"/>
      <c r="B150" s="53"/>
      <c r="C150" s="53"/>
      <c r="D150" s="55"/>
      <c r="E150" s="55"/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 ht="21" x14ac:dyDescent="0.35">
      <c r="A151" s="52"/>
      <c r="B151" s="53"/>
      <c r="C151" s="53"/>
      <c r="D151" s="55"/>
      <c r="E151" s="55"/>
      <c r="F151" s="34"/>
      <c r="G151" s="34"/>
      <c r="H151" s="34"/>
      <c r="I151" s="34"/>
      <c r="J151" s="34"/>
      <c r="K151" s="34"/>
      <c r="L151" s="34"/>
      <c r="M151" s="34"/>
      <c r="N151" s="34"/>
      <c r="O151" s="34"/>
    </row>
    <row r="152" spans="1:15" ht="21" x14ac:dyDescent="0.35">
      <c r="A152" s="52"/>
      <c r="B152" s="53"/>
      <c r="C152" s="53"/>
      <c r="D152" s="55"/>
      <c r="E152" s="55"/>
      <c r="F152" s="34"/>
      <c r="G152" s="34"/>
      <c r="H152" s="34"/>
      <c r="I152" s="34"/>
      <c r="J152" s="34"/>
      <c r="K152" s="34"/>
      <c r="L152" s="34"/>
      <c r="M152" s="34"/>
      <c r="N152" s="34"/>
      <c r="O152" s="34"/>
    </row>
    <row r="153" spans="1:15" ht="21" x14ac:dyDescent="0.35">
      <c r="A153" s="52"/>
      <c r="B153" s="53"/>
      <c r="C153" s="53"/>
      <c r="D153" s="55"/>
      <c r="E153" s="55"/>
      <c r="F153" s="34"/>
      <c r="G153" s="34"/>
      <c r="H153" s="34"/>
      <c r="I153" s="34"/>
      <c r="J153" s="34"/>
      <c r="K153" s="34"/>
      <c r="L153" s="34"/>
      <c r="M153" s="34"/>
      <c r="N153" s="34"/>
      <c r="O153" s="34"/>
    </row>
    <row r="154" spans="1:15" ht="21" x14ac:dyDescent="0.35">
      <c r="A154" s="52"/>
      <c r="B154" s="53"/>
      <c r="C154" s="53"/>
      <c r="D154" s="55"/>
      <c r="E154" s="55"/>
      <c r="F154" s="34"/>
      <c r="G154" s="34"/>
      <c r="H154" s="34"/>
      <c r="I154" s="34"/>
      <c r="J154" s="34"/>
      <c r="K154" s="34"/>
      <c r="L154" s="34"/>
      <c r="M154" s="34"/>
      <c r="N154" s="34"/>
      <c r="O154" s="34"/>
    </row>
    <row r="155" spans="1:15" ht="19.5" customHeight="1" x14ac:dyDescent="0.35">
      <c r="A155" s="52"/>
      <c r="B155" s="53"/>
      <c r="C155" s="53"/>
      <c r="D155" s="55"/>
      <c r="E155" s="55"/>
      <c r="F155" s="34"/>
      <c r="G155" s="34"/>
      <c r="H155" s="34"/>
      <c r="I155" s="34"/>
      <c r="J155" s="34"/>
      <c r="K155" s="34"/>
      <c r="L155" s="34"/>
      <c r="M155" s="34"/>
      <c r="N155" s="34"/>
      <c r="O155" s="34"/>
    </row>
    <row r="156" spans="1:15" ht="20.100000000000001" customHeight="1" x14ac:dyDescent="0.35">
      <c r="A156" s="52"/>
      <c r="B156" s="53"/>
      <c r="C156" s="53"/>
      <c r="D156" s="55"/>
      <c r="E156" s="55"/>
      <c r="F156" s="34"/>
      <c r="G156" s="34"/>
      <c r="H156" s="34"/>
      <c r="I156" s="34"/>
      <c r="J156" s="34"/>
      <c r="K156" s="34"/>
      <c r="L156" s="34"/>
      <c r="M156" s="34"/>
      <c r="N156" s="34"/>
      <c r="O156" s="34"/>
    </row>
    <row r="157" spans="1:15" ht="20.100000000000001" customHeight="1" x14ac:dyDescent="0.35">
      <c r="A157" s="52"/>
      <c r="B157" s="53"/>
      <c r="C157" s="53"/>
      <c r="D157" s="55"/>
      <c r="E157" s="55"/>
      <c r="F157" s="34"/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ht="20.100000000000001" customHeight="1" x14ac:dyDescent="0.35">
      <c r="A158" s="52"/>
      <c r="B158" s="53"/>
      <c r="C158" s="53"/>
      <c r="D158" s="55"/>
      <c r="E158" s="55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ht="20.100000000000001" customHeight="1" x14ac:dyDescent="0.35">
      <c r="A159" s="52"/>
      <c r="B159" s="53"/>
      <c r="C159" s="53"/>
      <c r="D159" s="55"/>
      <c r="E159" s="55"/>
      <c r="F159" s="34"/>
      <c r="G159" s="34"/>
      <c r="H159" s="34"/>
      <c r="I159" s="34"/>
      <c r="J159" s="34"/>
      <c r="K159" s="34"/>
      <c r="L159" s="34"/>
      <c r="M159" s="34"/>
      <c r="N159" s="34"/>
      <c r="O159" s="34"/>
    </row>
    <row r="160" spans="1:15" ht="20.100000000000001" customHeight="1" x14ac:dyDescent="0.35">
      <c r="A160" s="52"/>
      <c r="B160" s="53"/>
      <c r="C160" s="34"/>
      <c r="D160" s="55"/>
      <c r="E160" s="55"/>
      <c r="F160" s="34"/>
      <c r="G160" s="34"/>
      <c r="H160" s="34"/>
      <c r="I160" s="34"/>
      <c r="J160" s="34"/>
      <c r="K160" s="34"/>
      <c r="L160" s="34"/>
      <c r="M160" s="34"/>
      <c r="N160" s="34"/>
      <c r="O160" s="34"/>
    </row>
    <row r="161" spans="1:15" ht="20.100000000000001" customHeight="1" x14ac:dyDescent="0.35">
      <c r="A161" s="52"/>
      <c r="B161" s="53"/>
      <c r="C161" s="34"/>
      <c r="D161" s="55"/>
      <c r="E161" s="55"/>
      <c r="F161" s="34"/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1:15" ht="20.100000000000001" customHeight="1" x14ac:dyDescent="0.35">
      <c r="A162" s="52"/>
      <c r="B162" s="53"/>
      <c r="C162" s="34"/>
      <c r="D162" s="55"/>
      <c r="E162" s="55"/>
      <c r="F162" s="34"/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ht="20.100000000000001" customHeight="1" x14ac:dyDescent="0.35">
      <c r="A163" s="52"/>
      <c r="B163" s="53"/>
      <c r="C163" s="34"/>
      <c r="D163" s="55"/>
      <c r="E163" s="55"/>
      <c r="F163" s="34"/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ht="20.100000000000001" customHeight="1" x14ac:dyDescent="0.35">
      <c r="A164" s="52"/>
      <c r="B164" s="53"/>
      <c r="C164" s="34"/>
      <c r="D164" s="55"/>
      <c r="E164" s="55"/>
      <c r="F164" s="34"/>
      <c r="G164" s="34"/>
      <c r="H164" s="34"/>
      <c r="I164" s="34"/>
      <c r="J164" s="34"/>
      <c r="K164" s="8"/>
    </row>
    <row r="165" spans="1:15" ht="20.100000000000001" customHeight="1" x14ac:dyDescent="0.35">
      <c r="A165" s="52"/>
      <c r="B165" s="53"/>
      <c r="C165" s="34"/>
      <c r="D165" s="55"/>
      <c r="E165" s="55"/>
      <c r="F165" s="34"/>
      <c r="G165" s="34"/>
      <c r="H165" s="34"/>
      <c r="I165" s="34"/>
      <c r="J165" s="34"/>
      <c r="K165" s="8"/>
    </row>
    <row r="166" spans="1:15" ht="20.100000000000001" customHeight="1" x14ac:dyDescent="0.35">
      <c r="A166" s="52"/>
      <c r="B166" s="53"/>
      <c r="C166" s="34"/>
      <c r="D166" s="55"/>
      <c r="E166" s="55"/>
      <c r="F166" s="34"/>
      <c r="G166" s="34"/>
      <c r="H166" s="34"/>
      <c r="I166" s="34"/>
      <c r="J166" s="34"/>
      <c r="K166" s="8"/>
    </row>
    <row r="167" spans="1:15" ht="20.100000000000001" customHeight="1" x14ac:dyDescent="0.35">
      <c r="A167" s="52"/>
      <c r="B167" s="53"/>
      <c r="C167" s="34"/>
      <c r="D167" s="55"/>
      <c r="E167" s="55"/>
      <c r="F167" s="34"/>
      <c r="G167" s="34"/>
      <c r="H167" s="34"/>
      <c r="I167" s="34"/>
      <c r="J167" s="34"/>
      <c r="K167" s="8"/>
    </row>
    <row r="168" spans="1:15" ht="20.100000000000001" customHeight="1" x14ac:dyDescent="0.35">
      <c r="A168" s="52"/>
      <c r="B168" s="53"/>
      <c r="C168" s="34"/>
      <c r="D168" s="55"/>
      <c r="E168" s="55"/>
      <c r="F168" s="34"/>
      <c r="G168" s="34"/>
      <c r="H168" s="34"/>
      <c r="I168" s="34"/>
      <c r="J168" s="34"/>
      <c r="K168" s="8"/>
    </row>
    <row r="169" spans="1:15" ht="20.100000000000001" customHeight="1" x14ac:dyDescent="0.35">
      <c r="A169" s="52"/>
      <c r="B169" s="53"/>
      <c r="C169" s="34"/>
      <c r="D169" s="55"/>
      <c r="E169" s="55"/>
      <c r="F169" s="34"/>
      <c r="G169" s="34"/>
      <c r="H169" s="34"/>
      <c r="I169" s="34"/>
      <c r="J169" s="34"/>
      <c r="K169" s="8"/>
    </row>
    <row r="170" spans="1:15" ht="20.100000000000001" customHeight="1" x14ac:dyDescent="0.35">
      <c r="A170" s="52"/>
      <c r="B170" s="53"/>
      <c r="C170" s="34"/>
      <c r="D170" s="55"/>
      <c r="E170" s="55"/>
      <c r="F170" s="34"/>
      <c r="G170" s="34"/>
      <c r="H170" s="34"/>
      <c r="I170" s="34"/>
      <c r="J170" s="34"/>
      <c r="K170" s="8"/>
    </row>
    <row r="171" spans="1:15" ht="20.100000000000001" customHeight="1" x14ac:dyDescent="0.35">
      <c r="A171" s="52"/>
      <c r="B171" s="53"/>
      <c r="C171" s="34"/>
      <c r="D171" s="55"/>
      <c r="E171" s="55"/>
      <c r="F171" s="34"/>
      <c r="G171" s="34"/>
      <c r="H171" s="34"/>
      <c r="I171" s="34"/>
      <c r="J171" s="34"/>
      <c r="K171" s="8"/>
    </row>
    <row r="172" spans="1:15" ht="20.100000000000001" customHeight="1" x14ac:dyDescent="0.35">
      <c r="A172" s="52"/>
      <c r="B172" s="53"/>
      <c r="C172" s="34"/>
      <c r="D172" s="55"/>
      <c r="E172" s="55"/>
      <c r="F172" s="34"/>
      <c r="G172" s="34"/>
      <c r="H172" s="34"/>
      <c r="I172" s="34"/>
      <c r="J172" s="34"/>
      <c r="K172" s="8"/>
    </row>
    <row r="173" spans="1:15" ht="20.100000000000001" customHeight="1" x14ac:dyDescent="0.35">
      <c r="A173" s="52"/>
      <c r="B173" s="53"/>
      <c r="C173" s="34"/>
      <c r="D173" s="55"/>
      <c r="E173" s="55"/>
      <c r="F173" s="34"/>
      <c r="G173" s="34"/>
      <c r="H173" s="34"/>
      <c r="I173" s="34"/>
      <c r="J173" s="34"/>
      <c r="K173" s="8"/>
    </row>
    <row r="174" spans="1:15" ht="20.100000000000001" customHeight="1" x14ac:dyDescent="0.35">
      <c r="A174" s="52"/>
      <c r="B174" s="53"/>
      <c r="C174" s="34"/>
      <c r="D174" s="55"/>
      <c r="E174" s="55"/>
      <c r="F174" s="34"/>
      <c r="G174" s="34"/>
      <c r="H174" s="34"/>
      <c r="I174" s="34"/>
      <c r="J174" s="34"/>
      <c r="K174" s="8"/>
    </row>
    <row r="175" spans="1:15" ht="20.100000000000001" customHeight="1" x14ac:dyDescent="0.35">
      <c r="A175" s="52"/>
      <c r="B175" s="53"/>
      <c r="C175" s="34"/>
      <c r="D175" s="55"/>
      <c r="E175" s="55"/>
      <c r="F175" s="34"/>
      <c r="G175" s="34"/>
      <c r="H175" s="34"/>
      <c r="I175" s="34"/>
      <c r="J175" s="34"/>
      <c r="K175" s="8"/>
    </row>
    <row r="176" spans="1:15" ht="20.100000000000001" customHeight="1" x14ac:dyDescent="0.35">
      <c r="A176" s="52"/>
      <c r="B176" s="53"/>
      <c r="C176" s="53"/>
      <c r="D176" s="55"/>
      <c r="E176" s="55"/>
      <c r="F176" s="34"/>
      <c r="G176" s="34"/>
      <c r="H176" s="34"/>
      <c r="I176" s="34"/>
      <c r="J176" s="34"/>
      <c r="K176" s="8"/>
    </row>
    <row r="177" spans="1:11" ht="20.100000000000001" customHeight="1" x14ac:dyDescent="0.35">
      <c r="A177" s="52"/>
      <c r="B177" s="53"/>
      <c r="C177" s="53"/>
      <c r="D177" s="55"/>
      <c r="E177" s="55"/>
      <c r="F177" s="34"/>
      <c r="G177" s="34"/>
      <c r="H177" s="34"/>
      <c r="I177" s="34"/>
      <c r="J177" s="34"/>
      <c r="K177" s="8"/>
    </row>
    <row r="178" spans="1:11" ht="20.100000000000001" customHeight="1" x14ac:dyDescent="0.35">
      <c r="A178" s="52"/>
      <c r="B178" s="53"/>
      <c r="C178" s="53"/>
      <c r="D178" s="55"/>
      <c r="E178" s="55"/>
      <c r="F178" s="34"/>
      <c r="G178" s="34"/>
      <c r="H178" s="34"/>
      <c r="I178" s="34"/>
      <c r="J178" s="34"/>
      <c r="K178" s="8"/>
    </row>
    <row r="179" spans="1:11" ht="20.100000000000001" customHeight="1" x14ac:dyDescent="0.35">
      <c r="A179" s="52"/>
      <c r="B179" s="53"/>
      <c r="C179" s="53"/>
      <c r="D179" s="55"/>
      <c r="E179" s="55"/>
      <c r="F179" s="34"/>
      <c r="G179" s="34"/>
      <c r="H179" s="34"/>
      <c r="I179" s="34"/>
      <c r="J179" s="34"/>
      <c r="K179" s="8"/>
    </row>
    <row r="180" spans="1:11" ht="20.100000000000001" customHeight="1" x14ac:dyDescent="0.35">
      <c r="A180" s="52"/>
      <c r="B180" s="53"/>
      <c r="C180" s="53"/>
      <c r="D180" s="55"/>
      <c r="E180" s="55"/>
      <c r="F180" s="34"/>
      <c r="G180" s="34"/>
      <c r="H180" s="34"/>
      <c r="I180" s="34"/>
      <c r="J180" s="34"/>
      <c r="K180" s="8"/>
    </row>
    <row r="181" spans="1:11" ht="20.100000000000001" customHeight="1" x14ac:dyDescent="0.35">
      <c r="A181" s="52"/>
      <c r="B181" s="53"/>
      <c r="C181" s="53"/>
      <c r="D181" s="55"/>
      <c r="E181" s="55"/>
      <c r="F181" s="34"/>
      <c r="G181" s="34"/>
      <c r="H181" s="34"/>
      <c r="I181" s="34"/>
      <c r="J181" s="34"/>
      <c r="K181" s="8"/>
    </row>
    <row r="182" spans="1:11" ht="20.100000000000001" customHeight="1" x14ac:dyDescent="0.35">
      <c r="A182" s="52"/>
      <c r="B182" s="53"/>
      <c r="C182" s="53"/>
      <c r="D182" s="55"/>
      <c r="E182" s="55"/>
      <c r="F182" s="34"/>
      <c r="G182" s="34"/>
      <c r="H182" s="34"/>
      <c r="I182" s="34"/>
      <c r="J182" s="34"/>
      <c r="K182" s="8"/>
    </row>
    <row r="183" spans="1:11" ht="20.100000000000001" customHeight="1" x14ac:dyDescent="0.35">
      <c r="A183" s="52"/>
      <c r="B183" s="53"/>
      <c r="C183" s="53"/>
      <c r="D183" s="55"/>
      <c r="E183" s="55"/>
      <c r="F183" s="34"/>
      <c r="G183" s="34"/>
      <c r="H183" s="34"/>
      <c r="I183" s="34"/>
      <c r="J183" s="34"/>
      <c r="K183" s="8"/>
    </row>
    <row r="184" spans="1:11" ht="20.100000000000001" customHeight="1" x14ac:dyDescent="0.35">
      <c r="A184" s="52"/>
      <c r="B184" s="53"/>
      <c r="C184" s="53"/>
      <c r="D184" s="55"/>
      <c r="E184" s="55"/>
      <c r="F184" s="34"/>
      <c r="G184" s="34"/>
      <c r="H184" s="34"/>
      <c r="I184" s="34"/>
      <c r="J184" s="34"/>
      <c r="K184" s="8"/>
    </row>
    <row r="185" spans="1:11" ht="20.100000000000001" customHeight="1" x14ac:dyDescent="0.35">
      <c r="A185" s="52"/>
      <c r="B185" s="53"/>
      <c r="C185" s="53"/>
      <c r="D185" s="55"/>
      <c r="E185" s="55"/>
      <c r="F185" s="34"/>
      <c r="G185" s="34"/>
      <c r="H185" s="34"/>
      <c r="I185" s="34"/>
      <c r="J185" s="34"/>
      <c r="K185" s="8"/>
    </row>
    <row r="186" spans="1:11" ht="20.100000000000001" customHeight="1" x14ac:dyDescent="0.35">
      <c r="A186" s="52"/>
      <c r="B186" s="53"/>
      <c r="C186" s="53"/>
      <c r="D186" s="55"/>
      <c r="E186" s="55"/>
      <c r="F186" s="34"/>
      <c r="G186" s="34"/>
      <c r="H186" s="34"/>
      <c r="I186" s="34"/>
      <c r="J186" s="34"/>
      <c r="K186" s="8"/>
    </row>
    <row r="187" spans="1:11" ht="20.100000000000001" customHeight="1" x14ac:dyDescent="0.35">
      <c r="A187" s="52"/>
      <c r="B187" s="53"/>
      <c r="C187" s="53"/>
      <c r="D187" s="55"/>
      <c r="E187" s="55"/>
      <c r="F187" s="34"/>
      <c r="G187" s="34"/>
      <c r="H187" s="34"/>
      <c r="I187" s="34"/>
      <c r="J187" s="34"/>
      <c r="K187" s="8"/>
    </row>
    <row r="188" spans="1:11" ht="20.100000000000001" customHeight="1" x14ac:dyDescent="0.35">
      <c r="A188" s="52"/>
      <c r="B188" s="53"/>
      <c r="C188" s="53"/>
      <c r="D188" s="55"/>
      <c r="E188" s="55"/>
      <c r="F188" s="34"/>
      <c r="G188" s="34"/>
      <c r="H188" s="34"/>
      <c r="I188" s="34"/>
      <c r="J188" s="34"/>
      <c r="K188" s="8"/>
    </row>
    <row r="189" spans="1:11" ht="20.100000000000001" customHeight="1" x14ac:dyDescent="0.35">
      <c r="A189" s="52"/>
      <c r="B189" s="53"/>
      <c r="C189" s="53"/>
      <c r="D189" s="55"/>
      <c r="E189" s="55"/>
      <c r="F189" s="34"/>
      <c r="G189" s="34"/>
      <c r="H189" s="34"/>
      <c r="I189" s="34"/>
      <c r="J189" s="34"/>
      <c r="K189" s="8"/>
    </row>
    <row r="190" spans="1:11" ht="20.100000000000001" customHeight="1" x14ac:dyDescent="0.35">
      <c r="A190" s="52"/>
      <c r="B190" s="53"/>
      <c r="C190" s="53"/>
      <c r="D190" s="55"/>
      <c r="E190" s="55"/>
      <c r="F190" s="34"/>
      <c r="G190" s="34"/>
      <c r="H190" s="34"/>
      <c r="I190" s="34"/>
      <c r="J190" s="34"/>
      <c r="K190" s="8"/>
    </row>
    <row r="191" spans="1:11" ht="20.100000000000001" customHeight="1" x14ac:dyDescent="0.35">
      <c r="A191" s="52"/>
      <c r="B191" s="53"/>
      <c r="C191" s="53"/>
      <c r="D191" s="55"/>
      <c r="E191" s="55"/>
      <c r="F191" s="34"/>
      <c r="G191" s="34"/>
      <c r="H191" s="34"/>
      <c r="I191" s="34"/>
      <c r="J191" s="34"/>
      <c r="K191" s="8"/>
    </row>
    <row r="192" spans="1:11" ht="20.100000000000001" customHeight="1" x14ac:dyDescent="0.35">
      <c r="A192" s="52"/>
      <c r="B192" s="53"/>
      <c r="C192" s="53"/>
      <c r="D192" s="55"/>
      <c r="E192" s="55"/>
      <c r="F192" s="34"/>
      <c r="G192" s="34"/>
      <c r="H192" s="34"/>
      <c r="I192" s="34"/>
      <c r="J192" s="34"/>
      <c r="K192" s="8"/>
    </row>
    <row r="193" spans="1:11" ht="20.100000000000001" customHeight="1" x14ac:dyDescent="0.35">
      <c r="A193" s="52"/>
      <c r="B193" s="53"/>
      <c r="C193" s="53"/>
      <c r="D193" s="55"/>
      <c r="E193" s="55"/>
      <c r="F193" s="34"/>
      <c r="G193" s="34"/>
      <c r="H193" s="34"/>
      <c r="I193" s="34"/>
      <c r="J193" s="34"/>
      <c r="K193" s="8"/>
    </row>
    <row r="194" spans="1:11" ht="20.100000000000001" customHeight="1" x14ac:dyDescent="0.35">
      <c r="A194" s="52"/>
      <c r="B194" s="53"/>
      <c r="C194" s="53"/>
      <c r="D194" s="55"/>
      <c r="E194" s="55"/>
      <c r="F194" s="34"/>
      <c r="G194" s="34"/>
      <c r="H194" s="34"/>
      <c r="I194" s="34"/>
      <c r="J194" s="34"/>
      <c r="K194" s="8"/>
    </row>
    <row r="195" spans="1:11" ht="20.100000000000001" customHeight="1" x14ac:dyDescent="0.35">
      <c r="A195" s="52"/>
      <c r="B195" s="53"/>
      <c r="C195" s="53"/>
      <c r="D195" s="55"/>
      <c r="E195" s="55"/>
      <c r="F195" s="34"/>
      <c r="G195" s="34"/>
      <c r="H195" s="34"/>
      <c r="I195" s="34"/>
      <c r="J195" s="34"/>
      <c r="K195" s="8"/>
    </row>
    <row r="196" spans="1:11" ht="20.100000000000001" customHeight="1" x14ac:dyDescent="0.35">
      <c r="A196" s="52"/>
      <c r="B196" s="53"/>
      <c r="C196" s="53"/>
      <c r="D196" s="55"/>
      <c r="E196" s="55"/>
      <c r="F196" s="34"/>
      <c r="G196" s="34"/>
      <c r="H196" s="34"/>
      <c r="I196" s="34"/>
      <c r="J196" s="34"/>
      <c r="K196" s="8"/>
    </row>
    <row r="197" spans="1:11" ht="20.100000000000001" customHeight="1" x14ac:dyDescent="0.35">
      <c r="A197" s="52"/>
      <c r="B197" s="53"/>
      <c r="C197" s="53"/>
      <c r="D197" s="55"/>
      <c r="E197" s="55"/>
      <c r="F197" s="34"/>
      <c r="G197" s="34"/>
      <c r="H197" s="34"/>
      <c r="I197" s="34"/>
      <c r="J197" s="34"/>
      <c r="K197" s="8"/>
    </row>
    <row r="198" spans="1:11" ht="20.100000000000001" customHeight="1" x14ac:dyDescent="0.35">
      <c r="A198" s="52"/>
      <c r="B198" s="53"/>
      <c r="C198" s="53"/>
      <c r="D198" s="55"/>
      <c r="E198" s="55"/>
      <c r="F198" s="34"/>
      <c r="G198" s="34"/>
      <c r="H198" s="34"/>
      <c r="I198" s="34"/>
      <c r="J198" s="34"/>
      <c r="K198" s="8"/>
    </row>
    <row r="199" spans="1:11" ht="20.100000000000001" customHeight="1" x14ac:dyDescent="0.35">
      <c r="A199" s="52"/>
      <c r="B199" s="53"/>
      <c r="C199" s="53"/>
      <c r="D199" s="55"/>
      <c r="E199" s="55"/>
      <c r="F199" s="34"/>
      <c r="G199" s="34"/>
      <c r="H199" s="34"/>
      <c r="I199" s="34"/>
      <c r="J199" s="34"/>
      <c r="K199" s="8"/>
    </row>
    <row r="200" spans="1:11" ht="20.100000000000001" customHeight="1" x14ac:dyDescent="0.35">
      <c r="A200" s="52"/>
      <c r="B200" s="53"/>
      <c r="C200" s="53"/>
      <c r="D200" s="55"/>
      <c r="E200" s="55"/>
      <c r="F200" s="34"/>
      <c r="G200" s="34"/>
      <c r="H200" s="34"/>
      <c r="I200" s="34"/>
      <c r="J200" s="34"/>
      <c r="K200" s="8"/>
    </row>
    <row r="201" spans="1:11" ht="20.100000000000001" customHeight="1" x14ac:dyDescent="0.35">
      <c r="A201" s="52"/>
      <c r="B201" s="53"/>
      <c r="C201" s="53"/>
      <c r="D201" s="55"/>
      <c r="E201" s="55"/>
      <c r="F201" s="34"/>
      <c r="G201" s="34"/>
      <c r="H201" s="34"/>
      <c r="I201" s="34"/>
      <c r="J201" s="34"/>
      <c r="K201" s="8"/>
    </row>
    <row r="202" spans="1:11" ht="20.100000000000001" customHeight="1" x14ac:dyDescent="0.35">
      <c r="A202" s="52"/>
      <c r="B202" s="53"/>
      <c r="C202" s="53"/>
      <c r="D202" s="55"/>
      <c r="E202" s="55"/>
      <c r="F202" s="34"/>
      <c r="G202" s="34"/>
      <c r="H202" s="34"/>
      <c r="I202" s="34"/>
      <c r="J202" s="34"/>
      <c r="K202" s="8"/>
    </row>
    <row r="203" spans="1:11" ht="20.100000000000001" customHeight="1" x14ac:dyDescent="0.35">
      <c r="A203" s="52"/>
      <c r="B203" s="53"/>
      <c r="C203" s="53"/>
      <c r="D203" s="55"/>
      <c r="E203" s="55"/>
      <c r="F203" s="34"/>
      <c r="G203" s="34"/>
      <c r="H203" s="34"/>
      <c r="I203" s="34"/>
      <c r="J203" s="34"/>
      <c r="K203" s="8"/>
    </row>
    <row r="204" spans="1:11" ht="20.100000000000001" customHeight="1" x14ac:dyDescent="0.35">
      <c r="A204" s="52"/>
      <c r="B204" s="53"/>
      <c r="C204" s="53"/>
      <c r="D204" s="55"/>
      <c r="E204" s="55"/>
      <c r="F204" s="34"/>
      <c r="G204" s="34"/>
      <c r="H204" s="34"/>
      <c r="I204" s="34"/>
      <c r="J204" s="34"/>
      <c r="K204" s="8"/>
    </row>
    <row r="205" spans="1:11" ht="20.100000000000001" customHeight="1" x14ac:dyDescent="0.35">
      <c r="A205" s="52"/>
      <c r="B205" s="53"/>
      <c r="C205" s="53"/>
      <c r="D205" s="55"/>
      <c r="E205" s="55"/>
      <c r="F205" s="34"/>
      <c r="G205" s="34"/>
      <c r="H205" s="34"/>
      <c r="I205" s="34"/>
      <c r="J205" s="34"/>
      <c r="K205" s="8"/>
    </row>
    <row r="206" spans="1:11" ht="20.100000000000001" customHeight="1" x14ac:dyDescent="0.35">
      <c r="A206" s="52"/>
      <c r="B206" s="53"/>
      <c r="C206" s="53"/>
      <c r="D206" s="55"/>
      <c r="E206" s="55"/>
      <c r="F206" s="34"/>
      <c r="G206" s="34"/>
      <c r="H206" s="34"/>
      <c r="I206" s="34"/>
      <c r="J206" s="34"/>
      <c r="K206" s="8"/>
    </row>
    <row r="207" spans="1:11" ht="20.100000000000001" customHeight="1" x14ac:dyDescent="0.35">
      <c r="A207" s="52"/>
      <c r="B207" s="53"/>
      <c r="C207" s="53"/>
      <c r="D207" s="55"/>
      <c r="E207" s="55"/>
      <c r="F207" s="34"/>
      <c r="G207" s="34"/>
      <c r="H207" s="34"/>
      <c r="I207" s="34"/>
      <c r="J207" s="34"/>
      <c r="K207" s="8"/>
    </row>
    <row r="208" spans="1:11" ht="20.100000000000001" customHeight="1" x14ac:dyDescent="0.35">
      <c r="A208" s="52"/>
      <c r="B208" s="53"/>
      <c r="C208" s="53"/>
      <c r="D208" s="55"/>
      <c r="E208" s="55"/>
      <c r="F208" s="34"/>
      <c r="G208" s="34"/>
      <c r="H208" s="34"/>
      <c r="I208" s="34"/>
      <c r="J208" s="34"/>
      <c r="K208" s="8"/>
    </row>
    <row r="209" spans="1:20" ht="20.100000000000001" customHeight="1" x14ac:dyDescent="0.35">
      <c r="A209" s="52"/>
      <c r="B209" s="53"/>
      <c r="C209" s="53"/>
      <c r="D209" s="55"/>
      <c r="E209" s="55"/>
      <c r="F209" s="34"/>
      <c r="G209" s="34"/>
      <c r="H209" s="34"/>
      <c r="I209" s="34"/>
      <c r="J209" s="34"/>
      <c r="K209" s="8"/>
    </row>
    <row r="210" spans="1:20" ht="20.100000000000001" customHeight="1" x14ac:dyDescent="0.35">
      <c r="A210" s="52"/>
      <c r="B210" s="53"/>
      <c r="C210" s="53"/>
      <c r="D210" s="55"/>
      <c r="E210" s="55"/>
      <c r="F210" s="34"/>
      <c r="G210" s="34"/>
      <c r="H210" s="34"/>
      <c r="I210" s="34"/>
      <c r="J210" s="34"/>
      <c r="K210" s="8"/>
    </row>
    <row r="211" spans="1:20" ht="20.100000000000001" customHeight="1" x14ac:dyDescent="0.35">
      <c r="A211" s="52"/>
      <c r="B211" s="53"/>
      <c r="C211" s="53"/>
      <c r="D211" s="55"/>
      <c r="E211" s="55"/>
      <c r="F211" s="34"/>
      <c r="G211" s="34"/>
      <c r="H211" s="34"/>
      <c r="I211" s="34"/>
      <c r="J211" s="34"/>
      <c r="K211" s="8"/>
    </row>
    <row r="212" spans="1:20" ht="20.100000000000001" customHeight="1" x14ac:dyDescent="0.35">
      <c r="A212" s="52"/>
      <c r="B212" s="53"/>
      <c r="C212" s="53"/>
      <c r="D212" s="55"/>
      <c r="E212" s="55"/>
      <c r="F212" s="34"/>
      <c r="G212" s="34"/>
      <c r="H212" s="34"/>
      <c r="I212" s="34"/>
      <c r="J212" s="34"/>
      <c r="K212" s="8"/>
    </row>
    <row r="213" spans="1:20" ht="20.100000000000001" customHeight="1" x14ac:dyDescent="0.35">
      <c r="A213" s="52"/>
      <c r="B213" s="53"/>
      <c r="C213" s="53"/>
      <c r="D213" s="55"/>
      <c r="E213" s="55"/>
      <c r="F213" s="34"/>
      <c r="G213" s="34"/>
      <c r="H213" s="34"/>
      <c r="I213" s="34"/>
      <c r="J213" s="34"/>
      <c r="K213" s="8"/>
    </row>
    <row r="214" spans="1:20" ht="20.100000000000001" customHeight="1" x14ac:dyDescent="0.35">
      <c r="A214" s="52"/>
      <c r="B214" s="53"/>
      <c r="C214" s="53"/>
      <c r="D214" s="55"/>
      <c r="E214" s="55"/>
      <c r="F214" s="34"/>
      <c r="G214" s="34"/>
      <c r="H214" s="34"/>
      <c r="I214" s="34"/>
      <c r="J214" s="34"/>
      <c r="K214" s="8"/>
    </row>
    <row r="215" spans="1:20" ht="20.100000000000001" customHeight="1" x14ac:dyDescent="0.35">
      <c r="A215" s="52"/>
      <c r="B215" s="53"/>
      <c r="C215" s="53"/>
      <c r="D215" s="55"/>
      <c r="E215" s="55"/>
      <c r="F215" s="34"/>
      <c r="G215" s="34"/>
      <c r="H215" s="34"/>
      <c r="I215" s="34"/>
      <c r="J215" s="34"/>
      <c r="K215" s="8"/>
    </row>
    <row r="216" spans="1:20" ht="20.100000000000001" customHeight="1" x14ac:dyDescent="0.35">
      <c r="A216" s="52"/>
      <c r="B216" s="53"/>
      <c r="C216" s="53"/>
      <c r="D216" s="55"/>
      <c r="E216" s="55"/>
      <c r="F216" s="34"/>
      <c r="G216" s="34"/>
      <c r="H216" s="34"/>
      <c r="I216" s="34"/>
      <c r="J216" s="34"/>
      <c r="K216" s="8"/>
    </row>
    <row r="217" spans="1:20" ht="20.100000000000001" customHeight="1" x14ac:dyDescent="0.35">
      <c r="A217" s="52"/>
      <c r="B217" s="53"/>
      <c r="C217" s="53"/>
      <c r="D217" s="55"/>
      <c r="E217" s="55"/>
      <c r="F217" s="34"/>
      <c r="G217" s="34"/>
      <c r="H217" s="34"/>
      <c r="I217" s="34"/>
      <c r="J217" s="34"/>
      <c r="K217" s="8"/>
    </row>
    <row r="218" spans="1:20" ht="19.5" hidden="1" customHeight="1" x14ac:dyDescent="0.35">
      <c r="A218" s="52"/>
      <c r="B218" s="53"/>
      <c r="C218" s="53"/>
      <c r="D218" s="55"/>
      <c r="E218" s="55"/>
      <c r="F218" s="34"/>
      <c r="G218" s="34"/>
      <c r="H218" s="34"/>
      <c r="I218" s="34"/>
      <c r="J218" s="34"/>
      <c r="K218" s="8"/>
    </row>
    <row r="219" spans="1:20" s="50" customFormat="1" ht="21" x14ac:dyDescent="0.35">
      <c r="A219" s="52"/>
      <c r="B219" s="53"/>
      <c r="C219" s="58"/>
      <c r="D219" s="59"/>
      <c r="E219" s="60"/>
      <c r="F219" s="58"/>
      <c r="G219" s="58"/>
      <c r="H219" s="58"/>
      <c r="I219" s="58"/>
      <c r="J219" s="58"/>
      <c r="R219" s="51"/>
      <c r="S219" s="51"/>
      <c r="T219" s="51"/>
    </row>
    <row r="220" spans="1:20" s="50" customFormat="1" ht="21" x14ac:dyDescent="0.35">
      <c r="A220" s="52"/>
      <c r="B220" s="53"/>
      <c r="C220" s="58"/>
      <c r="D220" s="58"/>
      <c r="E220" s="60"/>
      <c r="F220" s="58"/>
      <c r="G220" s="58"/>
      <c r="H220" s="58"/>
      <c r="I220" s="58"/>
      <c r="J220" s="58"/>
      <c r="R220" s="51"/>
      <c r="S220" s="51"/>
      <c r="T220" s="51"/>
    </row>
    <row r="221" spans="1:20" s="50" customFormat="1" ht="21" x14ac:dyDescent="0.35">
      <c r="A221" s="52"/>
      <c r="B221" s="53"/>
      <c r="C221" s="58"/>
      <c r="D221" s="58"/>
      <c r="E221" s="60"/>
      <c r="F221" s="58"/>
      <c r="G221" s="58"/>
      <c r="H221" s="58"/>
      <c r="I221" s="58"/>
      <c r="J221" s="58"/>
      <c r="R221" s="51"/>
      <c r="S221" s="51"/>
      <c r="T221" s="51"/>
    </row>
    <row r="222" spans="1:20" s="50" customFormat="1" ht="21" x14ac:dyDescent="0.35">
      <c r="A222" s="52"/>
      <c r="B222" s="53"/>
      <c r="C222" s="58"/>
      <c r="D222" s="58"/>
      <c r="E222" s="60"/>
      <c r="F222" s="58"/>
      <c r="G222" s="58"/>
      <c r="H222" s="58"/>
      <c r="I222" s="58"/>
      <c r="J222" s="58"/>
      <c r="R222" s="51"/>
      <c r="S222" s="51"/>
      <c r="T222" s="51"/>
    </row>
    <row r="223" spans="1:20" s="50" customFormat="1" ht="21" x14ac:dyDescent="0.35">
      <c r="A223" s="52"/>
      <c r="B223" s="53"/>
      <c r="C223" s="58"/>
      <c r="D223" s="58"/>
      <c r="E223" s="60"/>
      <c r="F223" s="58"/>
      <c r="G223" s="58"/>
      <c r="H223" s="58"/>
      <c r="I223" s="58"/>
      <c r="J223" s="58"/>
      <c r="R223" s="51"/>
      <c r="S223" s="51"/>
      <c r="T223" s="51"/>
    </row>
    <row r="224" spans="1:20" s="50" customFormat="1" ht="14.25" x14ac:dyDescent="0.2">
      <c r="A224" s="58"/>
      <c r="B224" s="58"/>
      <c r="C224" s="58"/>
      <c r="D224" s="58"/>
      <c r="E224" s="60"/>
      <c r="F224" s="58"/>
      <c r="G224" s="58"/>
      <c r="H224" s="58"/>
      <c r="I224" s="58"/>
      <c r="J224" s="58"/>
      <c r="R224" s="51"/>
      <c r="S224" s="51"/>
      <c r="T224" s="51"/>
    </row>
    <row r="225" spans="1:15" ht="21" x14ac:dyDescent="0.35">
      <c r="A225" s="52"/>
      <c r="B225" s="53"/>
      <c r="C225" s="53"/>
      <c r="D225" s="34"/>
      <c r="E225" s="34"/>
      <c r="F225" s="34"/>
      <c r="G225" s="34"/>
      <c r="H225" s="34"/>
      <c r="I225" s="34"/>
      <c r="J225" s="34"/>
      <c r="K225" s="8"/>
    </row>
    <row r="226" spans="1:15" ht="21" x14ac:dyDescent="0.3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42"/>
      <c r="L226" s="43"/>
      <c r="M226" s="43"/>
      <c r="N226" s="44"/>
      <c r="O226" s="44"/>
    </row>
    <row r="227" spans="1:15" ht="21" x14ac:dyDescent="0.35">
      <c r="K227" s="42"/>
      <c r="L227" s="43"/>
      <c r="M227" s="43"/>
      <c r="N227" s="44"/>
      <c r="O227" s="44"/>
    </row>
    <row r="228" spans="1:15" ht="21" x14ac:dyDescent="0.35">
      <c r="K228" s="42"/>
      <c r="L228" s="43"/>
      <c r="M228" s="43"/>
      <c r="N228" s="44"/>
      <c r="O228" s="44"/>
    </row>
    <row r="229" spans="1:15" ht="21" x14ac:dyDescent="0.35">
      <c r="K229" s="42"/>
      <c r="L229" s="43"/>
      <c r="M229" s="43"/>
      <c r="N229" s="44"/>
      <c r="O229" s="44"/>
    </row>
    <row r="230" spans="1:15" ht="19.5" customHeight="1" x14ac:dyDescent="0.35">
      <c r="K230" s="42"/>
      <c r="L230" s="43"/>
      <c r="M230" s="43"/>
      <c r="N230" s="44"/>
      <c r="O230" s="44"/>
    </row>
    <row r="231" spans="1:15" ht="20.100000000000001" customHeight="1" x14ac:dyDescent="0.35">
      <c r="K231" s="42"/>
      <c r="L231" s="43"/>
      <c r="M231" s="43"/>
      <c r="N231" s="44"/>
      <c r="O231" s="44"/>
    </row>
    <row r="232" spans="1:15" ht="20.100000000000001" customHeight="1" x14ac:dyDescent="0.35">
      <c r="K232" s="42"/>
      <c r="L232" s="43"/>
      <c r="M232" s="43"/>
      <c r="N232" s="44"/>
      <c r="O232" s="44"/>
    </row>
    <row r="233" spans="1:15" ht="20.100000000000001" customHeight="1" x14ac:dyDescent="0.35">
      <c r="K233" s="42"/>
      <c r="L233" s="43"/>
      <c r="M233" s="43"/>
      <c r="N233" s="44"/>
      <c r="O233" s="44"/>
    </row>
    <row r="234" spans="1:15" ht="20.100000000000001" customHeight="1" x14ac:dyDescent="0.35">
      <c r="K234" s="42"/>
      <c r="L234" s="43"/>
      <c r="M234" s="43"/>
      <c r="N234" s="44"/>
      <c r="O234" s="44"/>
    </row>
    <row r="235" spans="1:15" ht="20.100000000000001" customHeight="1" x14ac:dyDescent="0.35">
      <c r="K235" s="42"/>
      <c r="L235" s="43"/>
      <c r="N235" s="44"/>
      <c r="O235" s="44"/>
    </row>
    <row r="236" spans="1:15" ht="20.100000000000001" customHeight="1" x14ac:dyDescent="0.35">
      <c r="K236" s="42"/>
      <c r="L236" s="43"/>
      <c r="N236" s="44"/>
      <c r="O236" s="44"/>
    </row>
    <row r="237" spans="1:15" ht="20.100000000000001" customHeight="1" x14ac:dyDescent="0.35">
      <c r="K237" s="42"/>
      <c r="L237" s="43"/>
      <c r="N237" s="44"/>
      <c r="O237" s="44"/>
    </row>
    <row r="238" spans="1:15" ht="20.100000000000001" customHeight="1" x14ac:dyDescent="0.35">
      <c r="K238" s="42"/>
      <c r="L238" s="43"/>
      <c r="N238" s="44"/>
      <c r="O238" s="44"/>
    </row>
    <row r="239" spans="1:15" ht="20.100000000000001" customHeight="1" x14ac:dyDescent="0.35">
      <c r="K239" s="42"/>
      <c r="L239" s="43"/>
      <c r="N239" s="44"/>
      <c r="O239" s="44"/>
    </row>
    <row r="240" spans="1:15" ht="20.100000000000001" customHeight="1" x14ac:dyDescent="0.35">
      <c r="K240" s="42"/>
      <c r="L240" s="43"/>
      <c r="N240" s="44"/>
      <c r="O240" s="44"/>
    </row>
    <row r="241" spans="11:15" ht="20.100000000000001" customHeight="1" x14ac:dyDescent="0.35">
      <c r="K241" s="42"/>
      <c r="L241" s="43"/>
      <c r="N241" s="44"/>
      <c r="O241" s="44"/>
    </row>
    <row r="242" spans="11:15" ht="20.100000000000001" customHeight="1" x14ac:dyDescent="0.35">
      <c r="K242" s="42"/>
      <c r="L242" s="43"/>
      <c r="N242" s="44"/>
      <c r="O242" s="44"/>
    </row>
    <row r="243" spans="11:15" ht="20.100000000000001" customHeight="1" x14ac:dyDescent="0.35">
      <c r="K243" s="42"/>
      <c r="L243" s="43"/>
      <c r="N243" s="44"/>
      <c r="O243" s="44"/>
    </row>
    <row r="244" spans="11:15" ht="20.100000000000001" customHeight="1" x14ac:dyDescent="0.35">
      <c r="K244" s="42"/>
      <c r="L244" s="43"/>
      <c r="N244" s="44"/>
      <c r="O244" s="44"/>
    </row>
    <row r="245" spans="11:15" ht="20.100000000000001" customHeight="1" x14ac:dyDescent="0.35">
      <c r="K245" s="42"/>
      <c r="L245" s="43"/>
      <c r="N245" s="44"/>
      <c r="O245" s="44"/>
    </row>
    <row r="246" spans="11:15" ht="20.100000000000001" customHeight="1" x14ac:dyDescent="0.35">
      <c r="K246" s="42"/>
      <c r="L246" s="43"/>
      <c r="N246" s="44"/>
      <c r="O246" s="44"/>
    </row>
    <row r="247" spans="11:15" ht="20.100000000000001" customHeight="1" x14ac:dyDescent="0.35">
      <c r="K247" s="42"/>
      <c r="L247" s="43"/>
      <c r="N247" s="44"/>
      <c r="O247" s="44"/>
    </row>
    <row r="248" spans="11:15" ht="20.100000000000001" customHeight="1" x14ac:dyDescent="0.35">
      <c r="K248" s="42"/>
      <c r="L248" s="43"/>
      <c r="N248" s="44"/>
      <c r="O248" s="44"/>
    </row>
    <row r="249" spans="11:15" ht="20.100000000000001" customHeight="1" x14ac:dyDescent="0.35">
      <c r="K249" s="42"/>
      <c r="L249" s="43"/>
      <c r="N249" s="44"/>
      <c r="O249" s="44"/>
    </row>
    <row r="250" spans="11:15" ht="20.100000000000001" customHeight="1" x14ac:dyDescent="0.35">
      <c r="K250" s="42"/>
      <c r="L250" s="43"/>
      <c r="N250" s="44"/>
      <c r="O250" s="44"/>
    </row>
    <row r="251" spans="11:15" ht="20.100000000000001" customHeight="1" x14ac:dyDescent="0.35">
      <c r="K251" s="42"/>
      <c r="L251" s="43"/>
      <c r="M251" s="43"/>
      <c r="N251" s="44"/>
      <c r="O251" s="44"/>
    </row>
    <row r="252" spans="11:15" ht="20.100000000000001" customHeight="1" x14ac:dyDescent="0.35">
      <c r="K252" s="42"/>
      <c r="L252" s="43"/>
      <c r="M252" s="43"/>
      <c r="N252" s="44"/>
      <c r="O252" s="44"/>
    </row>
    <row r="253" spans="11:15" ht="20.100000000000001" customHeight="1" x14ac:dyDescent="0.35">
      <c r="K253" s="42"/>
      <c r="L253" s="43"/>
      <c r="M253" s="43"/>
      <c r="N253" s="44"/>
      <c r="O253" s="44"/>
    </row>
    <row r="254" spans="11:15" ht="20.100000000000001" customHeight="1" x14ac:dyDescent="0.35">
      <c r="K254" s="42"/>
      <c r="L254" s="43"/>
      <c r="M254" s="43"/>
      <c r="N254" s="44"/>
      <c r="O254" s="44"/>
    </row>
    <row r="255" spans="11:15" ht="20.100000000000001" customHeight="1" x14ac:dyDescent="0.35">
      <c r="K255" s="42"/>
      <c r="L255" s="43"/>
      <c r="M255" s="43"/>
      <c r="N255" s="44"/>
      <c r="O255" s="44"/>
    </row>
    <row r="256" spans="11:15" ht="20.100000000000001" customHeight="1" x14ac:dyDescent="0.35">
      <c r="K256" s="42"/>
      <c r="L256" s="43"/>
      <c r="M256" s="43"/>
      <c r="N256" s="44"/>
      <c r="O256" s="44"/>
    </row>
    <row r="257" spans="11:15" ht="20.100000000000001" customHeight="1" x14ac:dyDescent="0.35">
      <c r="K257" s="42"/>
      <c r="L257" s="43"/>
      <c r="M257" s="43"/>
      <c r="N257" s="44"/>
      <c r="O257" s="44"/>
    </row>
    <row r="258" spans="11:15" ht="20.100000000000001" customHeight="1" x14ac:dyDescent="0.35">
      <c r="K258" s="42"/>
      <c r="L258" s="43"/>
      <c r="M258" s="43"/>
      <c r="N258" s="44"/>
      <c r="O258" s="44"/>
    </row>
    <row r="259" spans="11:15" ht="20.100000000000001" customHeight="1" x14ac:dyDescent="0.35">
      <c r="K259" s="42"/>
      <c r="L259" s="43"/>
      <c r="M259" s="43"/>
      <c r="N259" s="44"/>
      <c r="O259" s="44"/>
    </row>
    <row r="260" spans="11:15" ht="20.100000000000001" customHeight="1" x14ac:dyDescent="0.35">
      <c r="K260" s="42"/>
      <c r="L260" s="43"/>
      <c r="M260" s="43"/>
      <c r="N260" s="44"/>
      <c r="O260" s="44"/>
    </row>
    <row r="261" spans="11:15" ht="20.100000000000001" customHeight="1" x14ac:dyDescent="0.35">
      <c r="K261" s="42"/>
      <c r="L261" s="43"/>
      <c r="M261" s="43"/>
      <c r="N261" s="44"/>
      <c r="O261" s="44"/>
    </row>
    <row r="262" spans="11:15" ht="20.100000000000001" customHeight="1" x14ac:dyDescent="0.35">
      <c r="K262" s="42"/>
      <c r="L262" s="43"/>
      <c r="M262" s="43"/>
      <c r="N262" s="44"/>
      <c r="O262" s="44"/>
    </row>
    <row r="263" spans="11:15" ht="20.100000000000001" customHeight="1" x14ac:dyDescent="0.35">
      <c r="K263" s="42"/>
      <c r="L263" s="43"/>
      <c r="M263" s="43"/>
      <c r="N263" s="44"/>
      <c r="O263" s="44"/>
    </row>
    <row r="264" spans="11:15" ht="20.100000000000001" customHeight="1" x14ac:dyDescent="0.35">
      <c r="K264" s="42"/>
      <c r="L264" s="43"/>
      <c r="M264" s="43"/>
      <c r="N264" s="44"/>
      <c r="O264" s="44"/>
    </row>
    <row r="265" spans="11:15" ht="20.100000000000001" customHeight="1" x14ac:dyDescent="0.35">
      <c r="K265" s="42"/>
      <c r="L265" s="43"/>
      <c r="M265" s="43"/>
      <c r="N265" s="44"/>
      <c r="O265" s="44"/>
    </row>
    <row r="266" spans="11:15" ht="20.100000000000001" customHeight="1" x14ac:dyDescent="0.35">
      <c r="K266" s="42"/>
      <c r="L266" s="43"/>
      <c r="M266" s="43"/>
      <c r="N266" s="44"/>
      <c r="O266" s="44"/>
    </row>
    <row r="267" spans="11:15" ht="20.100000000000001" customHeight="1" x14ac:dyDescent="0.35">
      <c r="K267" s="42"/>
      <c r="L267" s="43"/>
      <c r="M267" s="43"/>
      <c r="N267" s="44"/>
      <c r="O267" s="44"/>
    </row>
    <row r="268" spans="11:15" ht="20.100000000000001" customHeight="1" x14ac:dyDescent="0.35">
      <c r="K268" s="42"/>
      <c r="L268" s="43"/>
      <c r="M268" s="43"/>
      <c r="N268" s="44"/>
      <c r="O268" s="44"/>
    </row>
    <row r="269" spans="11:15" ht="20.100000000000001" customHeight="1" x14ac:dyDescent="0.35">
      <c r="K269" s="42"/>
      <c r="L269" s="43"/>
      <c r="M269" s="43"/>
      <c r="N269" s="44"/>
      <c r="O269" s="44"/>
    </row>
    <row r="270" spans="11:15" ht="20.100000000000001" customHeight="1" x14ac:dyDescent="0.35">
      <c r="K270" s="42"/>
      <c r="L270" s="43"/>
      <c r="M270" s="43"/>
      <c r="N270" s="44"/>
      <c r="O270" s="44"/>
    </row>
    <row r="271" spans="11:15" ht="20.100000000000001" customHeight="1" x14ac:dyDescent="0.35">
      <c r="K271" s="42"/>
      <c r="L271" s="43"/>
      <c r="M271" s="43"/>
      <c r="N271" s="44"/>
      <c r="O271" s="44"/>
    </row>
    <row r="272" spans="11:15" ht="20.100000000000001" customHeight="1" x14ac:dyDescent="0.35">
      <c r="K272" s="42"/>
      <c r="L272" s="43"/>
      <c r="M272" s="43"/>
      <c r="N272" s="44"/>
      <c r="O272" s="44"/>
    </row>
    <row r="273" spans="11:15" ht="20.100000000000001" customHeight="1" x14ac:dyDescent="0.35">
      <c r="K273" s="42"/>
      <c r="L273" s="43"/>
      <c r="M273" s="43"/>
      <c r="N273" s="44"/>
      <c r="O273" s="44"/>
    </row>
    <row r="274" spans="11:15" ht="20.100000000000001" customHeight="1" x14ac:dyDescent="0.35">
      <c r="K274" s="42"/>
      <c r="L274" s="43"/>
      <c r="M274" s="43"/>
      <c r="N274" s="44"/>
      <c r="O274" s="44"/>
    </row>
    <row r="275" spans="11:15" ht="20.100000000000001" customHeight="1" x14ac:dyDescent="0.35">
      <c r="K275" s="42"/>
      <c r="L275" s="43"/>
      <c r="M275" s="43"/>
      <c r="N275" s="44"/>
      <c r="O275" s="44"/>
    </row>
    <row r="276" spans="11:15" ht="20.100000000000001" customHeight="1" x14ac:dyDescent="0.35">
      <c r="K276" s="42"/>
      <c r="L276" s="43"/>
      <c r="M276" s="43"/>
      <c r="N276" s="44"/>
      <c r="O276" s="44"/>
    </row>
    <row r="277" spans="11:15" ht="20.100000000000001" customHeight="1" x14ac:dyDescent="0.35">
      <c r="K277" s="42"/>
      <c r="L277" s="43"/>
      <c r="M277" s="43"/>
      <c r="N277" s="44"/>
      <c r="O277" s="44"/>
    </row>
    <row r="278" spans="11:15" ht="20.100000000000001" customHeight="1" x14ac:dyDescent="0.35">
      <c r="K278" s="42"/>
      <c r="L278" s="43"/>
      <c r="M278" s="43"/>
      <c r="N278" s="44"/>
      <c r="O278" s="44"/>
    </row>
    <row r="279" spans="11:15" ht="20.100000000000001" customHeight="1" x14ac:dyDescent="0.35">
      <c r="K279" s="42"/>
      <c r="L279" s="43"/>
      <c r="M279" s="43"/>
      <c r="N279" s="44"/>
      <c r="O279" s="44"/>
    </row>
    <row r="280" spans="11:15" ht="20.100000000000001" customHeight="1" x14ac:dyDescent="0.35">
      <c r="K280" s="42"/>
      <c r="L280" s="43"/>
      <c r="M280" s="43"/>
      <c r="N280" s="44"/>
      <c r="O280" s="44"/>
    </row>
    <row r="281" spans="11:15" ht="20.100000000000001" customHeight="1" x14ac:dyDescent="0.35">
      <c r="K281" s="42"/>
      <c r="L281" s="43"/>
      <c r="M281" s="43"/>
      <c r="N281" s="44"/>
      <c r="O281" s="44"/>
    </row>
    <row r="282" spans="11:15" ht="20.100000000000001" customHeight="1" x14ac:dyDescent="0.35">
      <c r="K282" s="42"/>
      <c r="L282" s="43"/>
      <c r="M282" s="43"/>
      <c r="N282" s="44"/>
      <c r="O282" s="44"/>
    </row>
    <row r="283" spans="11:15" ht="20.100000000000001" customHeight="1" x14ac:dyDescent="0.35">
      <c r="K283" s="42"/>
      <c r="L283" s="43"/>
      <c r="M283" s="43"/>
      <c r="N283" s="44"/>
      <c r="O283" s="44"/>
    </row>
    <row r="284" spans="11:15" ht="20.100000000000001" customHeight="1" x14ac:dyDescent="0.35">
      <c r="K284" s="42"/>
      <c r="L284" s="43"/>
      <c r="M284" s="43"/>
      <c r="N284" s="44"/>
      <c r="O284" s="44"/>
    </row>
    <row r="285" spans="11:15" ht="20.100000000000001" customHeight="1" x14ac:dyDescent="0.35">
      <c r="K285" s="42"/>
      <c r="L285" s="43"/>
      <c r="M285" s="43"/>
      <c r="N285" s="44"/>
      <c r="O285" s="44"/>
    </row>
    <row r="286" spans="11:15" ht="20.100000000000001" customHeight="1" x14ac:dyDescent="0.35">
      <c r="K286" s="42"/>
      <c r="L286" s="43"/>
      <c r="M286" s="43"/>
      <c r="N286" s="44"/>
      <c r="O286" s="44"/>
    </row>
    <row r="287" spans="11:15" ht="20.100000000000001" customHeight="1" x14ac:dyDescent="0.35">
      <c r="K287" s="42"/>
      <c r="L287" s="43"/>
      <c r="M287" s="43"/>
      <c r="N287" s="44"/>
      <c r="O287" s="44"/>
    </row>
    <row r="288" spans="11:15" ht="20.100000000000001" customHeight="1" x14ac:dyDescent="0.35">
      <c r="K288" s="42"/>
      <c r="L288" s="43"/>
      <c r="M288" s="43"/>
      <c r="N288" s="44"/>
      <c r="O288" s="44"/>
    </row>
    <row r="289" spans="1:30" ht="20.100000000000001" customHeight="1" x14ac:dyDescent="0.35">
      <c r="K289" s="42"/>
      <c r="L289" s="43"/>
      <c r="M289" s="43"/>
      <c r="N289" s="44"/>
      <c r="O289" s="44"/>
    </row>
    <row r="290" spans="1:30" ht="20.100000000000001" customHeight="1" x14ac:dyDescent="0.35">
      <c r="K290" s="42"/>
      <c r="L290" s="43"/>
      <c r="M290" s="43"/>
      <c r="N290" s="44"/>
      <c r="O290" s="44"/>
    </row>
    <row r="291" spans="1:30" ht="20.100000000000001" customHeight="1" x14ac:dyDescent="0.35">
      <c r="K291" s="42"/>
      <c r="L291" s="43"/>
      <c r="M291" s="43"/>
      <c r="N291" s="44"/>
      <c r="O291" s="44"/>
    </row>
    <row r="292" spans="1:30" ht="20.100000000000001" customHeight="1" x14ac:dyDescent="0.35">
      <c r="K292" s="42"/>
      <c r="L292" s="43"/>
      <c r="M292" s="43"/>
      <c r="N292" s="44"/>
      <c r="O292" s="44"/>
    </row>
    <row r="293" spans="1:30" ht="19.5" customHeight="1" x14ac:dyDescent="0.35">
      <c r="K293" s="42"/>
      <c r="L293" s="43"/>
      <c r="M293" s="43"/>
      <c r="N293" s="44"/>
      <c r="O293" s="44"/>
    </row>
    <row r="294" spans="1:30" s="50" customFormat="1" ht="21" x14ac:dyDescent="0.3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42"/>
      <c r="L294" s="43"/>
      <c r="O294" s="51"/>
      <c r="AB294" s="51"/>
      <c r="AC294" s="51"/>
      <c r="AD294" s="51"/>
    </row>
    <row r="295" spans="1:30" s="50" customFormat="1" ht="21" x14ac:dyDescent="0.3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42"/>
      <c r="L295" s="43"/>
      <c r="O295" s="51"/>
      <c r="AB295" s="51"/>
      <c r="AC295" s="51"/>
      <c r="AD295" s="51"/>
    </row>
    <row r="296" spans="1:30" s="50" customFormat="1" ht="21" x14ac:dyDescent="0.3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42"/>
      <c r="L296" s="43"/>
      <c r="O296" s="51"/>
      <c r="AB296" s="51"/>
      <c r="AC296" s="51"/>
      <c r="AD296" s="51"/>
    </row>
    <row r="297" spans="1:30" s="50" customFormat="1" ht="14.25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O297" s="51"/>
      <c r="AB297" s="51"/>
      <c r="AC297" s="51"/>
      <c r="AD297" s="51"/>
    </row>
  </sheetData>
  <mergeCells count="4">
    <mergeCell ref="A7:J7"/>
    <mergeCell ref="A8:J8"/>
    <mergeCell ref="F75:J76"/>
    <mergeCell ref="A76:E7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75AA-BB1D-4E12-8B2F-86696E860695}">
  <dimension ref="A1:AD298"/>
  <sheetViews>
    <sheetView zoomScale="85" zoomScaleNormal="85" workbookViewId="0">
      <selection activeCell="K17" sqref="K17"/>
    </sheetView>
  </sheetViews>
  <sheetFormatPr baseColWidth="10" defaultColWidth="14.85546875" defaultRowHeight="12.75" x14ac:dyDescent="0.2"/>
  <cols>
    <col min="1" max="1" width="16.140625" style="8" customWidth="1"/>
    <col min="2" max="2" width="17" style="8" customWidth="1"/>
    <col min="3" max="3" width="16.7109375" style="8" customWidth="1"/>
    <col min="4" max="4" width="17.7109375" style="8" customWidth="1"/>
    <col min="5" max="5" width="17.42578125" style="8" customWidth="1"/>
    <col min="6" max="6" width="17.7109375" style="8" customWidth="1"/>
    <col min="7" max="7" width="17.42578125" style="8" customWidth="1"/>
    <col min="8" max="8" width="17.7109375" style="8" customWidth="1"/>
    <col min="9" max="9" width="17.85546875" style="8" customWidth="1"/>
    <col min="10" max="10" width="18.140625" style="8" customWidth="1"/>
    <col min="11" max="11" width="21.5703125" style="64" customWidth="1"/>
    <col min="12" max="13" width="21.5703125" style="8" customWidth="1"/>
    <col min="14" max="16384" width="14.85546875" style="8"/>
  </cols>
  <sheetData>
    <row r="1" spans="1:17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74"/>
      <c r="L1" s="34"/>
      <c r="M1" s="34"/>
      <c r="N1" s="34"/>
      <c r="O1" s="34"/>
      <c r="P1" s="34"/>
      <c r="Q1" s="34"/>
    </row>
    <row r="2" spans="1:17" x14ac:dyDescent="0.2">
      <c r="A2" s="34" t="s">
        <v>94</v>
      </c>
      <c r="B2" s="34"/>
      <c r="C2" s="34"/>
      <c r="D2" s="34"/>
      <c r="E2" s="34"/>
      <c r="F2" s="34"/>
      <c r="G2" s="34"/>
      <c r="H2" s="34"/>
      <c r="I2" s="34"/>
      <c r="J2" s="34"/>
      <c r="K2" s="74"/>
      <c r="L2" s="34"/>
      <c r="M2" s="34"/>
      <c r="N2" s="34"/>
      <c r="O2" s="34"/>
      <c r="P2" s="34"/>
      <c r="Q2" s="34"/>
    </row>
    <row r="3" spans="1:17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74"/>
      <c r="L3" s="34"/>
      <c r="M3" s="34"/>
      <c r="N3" s="34"/>
      <c r="O3" s="34"/>
      <c r="P3" s="34"/>
      <c r="Q3" s="34"/>
    </row>
    <row r="4" spans="1:17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74"/>
      <c r="L4" s="34"/>
      <c r="M4" s="34"/>
      <c r="N4" s="34"/>
      <c r="O4" s="34"/>
      <c r="P4" s="34"/>
    </row>
    <row r="5" spans="1:17" s="41" customFormat="1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74"/>
      <c r="L5" s="34"/>
      <c r="M5" s="34"/>
      <c r="N5" s="63"/>
      <c r="O5" s="63"/>
      <c r="P5" s="63"/>
    </row>
    <row r="6" spans="1:17" s="41" customFormat="1" ht="15.7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74"/>
      <c r="L6" s="34"/>
      <c r="M6" s="34"/>
      <c r="N6" s="63"/>
      <c r="O6" s="63"/>
      <c r="P6" s="63"/>
    </row>
    <row r="7" spans="1:17" ht="15.75" x14ac:dyDescent="0.25">
      <c r="A7" s="141" t="s">
        <v>96</v>
      </c>
      <c r="B7" s="141"/>
      <c r="C7" s="141"/>
      <c r="D7" s="141"/>
      <c r="E7" s="141"/>
      <c r="F7" s="141"/>
      <c r="G7" s="141"/>
      <c r="H7" s="141"/>
      <c r="I7" s="141"/>
      <c r="J7" s="141"/>
      <c r="K7" s="74"/>
      <c r="L7" s="34"/>
      <c r="M7" s="34"/>
      <c r="N7" s="34"/>
      <c r="O7" s="34"/>
      <c r="P7" s="34"/>
    </row>
    <row r="8" spans="1:17" ht="19.5" customHeight="1" x14ac:dyDescent="0.25">
      <c r="A8" s="130" t="s">
        <v>67</v>
      </c>
      <c r="B8" s="130"/>
      <c r="C8" s="130"/>
      <c r="D8" s="130"/>
      <c r="E8" s="130"/>
      <c r="F8" s="130"/>
      <c r="G8" s="130"/>
      <c r="H8" s="130"/>
      <c r="I8" s="130"/>
      <c r="J8" s="130"/>
      <c r="K8" s="74"/>
      <c r="L8" s="34"/>
      <c r="M8" s="34"/>
      <c r="N8" s="34"/>
      <c r="O8" s="34"/>
      <c r="P8" s="34"/>
    </row>
    <row r="9" spans="1:17" ht="11.25" customHeight="1" thickBot="1" x14ac:dyDescent="0.3">
      <c r="A9" s="35"/>
      <c r="B9" s="34"/>
      <c r="C9" s="34"/>
      <c r="D9" s="34"/>
      <c r="E9" s="34"/>
      <c r="F9" s="34"/>
      <c r="G9" s="34"/>
      <c r="H9" s="34"/>
      <c r="I9" s="34"/>
      <c r="J9" s="34"/>
      <c r="K9" s="75"/>
      <c r="L9" s="76"/>
      <c r="M9" s="20"/>
      <c r="N9" s="55"/>
      <c r="O9" s="55"/>
      <c r="P9" s="34"/>
    </row>
    <row r="10" spans="1:17" ht="20.100000000000001" customHeight="1" x14ac:dyDescent="0.25">
      <c r="A10" s="30" t="s">
        <v>2</v>
      </c>
      <c r="B10" s="31" t="s">
        <v>3</v>
      </c>
      <c r="C10" s="31" t="s">
        <v>4</v>
      </c>
      <c r="D10" s="31" t="s">
        <v>5</v>
      </c>
      <c r="E10" s="31" t="s">
        <v>6</v>
      </c>
      <c r="F10" s="31" t="s">
        <v>7</v>
      </c>
      <c r="G10" s="31" t="s">
        <v>8</v>
      </c>
      <c r="H10" s="31" t="s">
        <v>9</v>
      </c>
      <c r="I10" s="31" t="s">
        <v>10</v>
      </c>
      <c r="J10" s="32" t="s">
        <v>11</v>
      </c>
      <c r="K10" s="75"/>
      <c r="L10" s="76"/>
      <c r="M10" s="20"/>
      <c r="N10" s="20"/>
      <c r="O10" s="55"/>
      <c r="P10" s="34"/>
    </row>
    <row r="11" spans="1:17" ht="20.100000000000001" customHeight="1" x14ac:dyDescent="0.35">
      <c r="A11" s="9" t="s">
        <v>12</v>
      </c>
      <c r="B11" s="5">
        <f>+[13]ENERO!B82+[13]FEBRERO!B82+[13]MARZO!B82+[13]ABRIL!B82+[13]MAYO!B82+[13]JUNIO!B82+[13]JULIO!B82+[13]AGOSTO!B82+[13]SEPTIEMBRE!B82+[13]OCTUBRE!B82+[13]NOVIEMBRE!B82+[13]DICIEMBRE!B82</f>
        <v>32556.432986653897</v>
      </c>
      <c r="C11" s="5">
        <f>+[13]ENERO!C82+[13]FEBRERO!C82+[13]MARZO!C82+[13]ABRIL!C82+[13]MAYO!C82+[13]JUNIO!C82+[13]JULIO!C82+[13]AGOSTO!C82+[13]SEPTIEMBRE!C82+[13]OCTUBRE!C82+[13]NOVIEMBRE!C82+[13]DICIEMBRE!C82</f>
        <v>1545041.2618786332</v>
      </c>
      <c r="D11" s="5">
        <f>+[13]ENERO!D82+[13]FEBRERO!D82+[13]MARZO!D82+[13]ABRIL!D82+[13]MAYO!D82+[13]JUNIO!D82+[13]JULIO!D82+[13]AGOSTO!D82+[13]SEPTIEMBRE!D82+[13]OCTUBRE!D82+[13]NOVIEMBRE!D82+[13]DICIEMBRE!D82</f>
        <v>681244.24993948464</v>
      </c>
      <c r="E11" s="5">
        <f>+[13]ENERO!E82+[13]FEBRERO!E82+[13]MARZO!E82+[13]ABRIL!E82+[13]MAYO!E82+[13]JUNIO!E82+[13]JULIO!E82+[13]AGOSTO!E82+[13]SEPTIEMBRE!E82+[13]OCTUBRE!E82+[13]NOVIEMBRE!E82+[13]DICIEMBRE!E82</f>
        <v>447513.70607733703</v>
      </c>
      <c r="F11" s="5">
        <f>+[13]ENERO!F82+[13]FEBRERO!F82+[13]MARZO!F82+[13]ABRIL!F82+[13]MAYO!F82+[13]JUNIO!F82+[13]JULIO!F82+[13]AGOSTO!F82+[13]SEPTIEMBRE!F82+[13]OCTUBRE!F82+[13]NOVIEMBRE!F82+[13]DICIEMBRE!F82</f>
        <v>54048.7379908566</v>
      </c>
      <c r="G11" s="5">
        <f>+[13]ENERO!G82+[13]FEBRERO!G82+[13]MARZO!G82+[13]ABRIL!G82+[13]MAYO!G82+[13]JUNIO!G82+[13]JULIO!G82+[13]AGOSTO!G82+[13]SEPTIEMBRE!G82+[13]OCTUBRE!G82+[13]NOVIEMBRE!G82+[13]DICIEMBRE!G82</f>
        <v>0</v>
      </c>
      <c r="H11" s="5">
        <f>+[13]ENERO!H82+[13]FEBRERO!H82+[13]MARZO!H82+[13]ABRIL!H82+[13]MAYO!H82+[13]JUNIO!H82+[13]JULIO!H82+[13]AGOSTO!H82+[13]SEPTIEMBRE!H82+[13]OCTUBRE!H82+[13]NOVIEMBRE!H82+[13]DICIEMBRE!H82</f>
        <v>107854.49643892481</v>
      </c>
      <c r="I11" s="5">
        <f>+[13]ENERO!I82+[13]FEBRERO!I82+[13]MARZO!I82+[13]ABRIL!I82+[13]MAYO!I82+[13]JUNIO!I82+[13]JULIO!I82+[13]AGOSTO!I82+[13]SEPTIEMBRE!I82+[13]OCTUBRE!I82+[13]NOVIEMBRE!I82+[13]DICIEMBRE!I82</f>
        <v>44283.114688109752</v>
      </c>
      <c r="J11" s="6">
        <f>SUM(B11:I11)</f>
        <v>2912542</v>
      </c>
      <c r="K11" s="75"/>
      <c r="L11" s="76"/>
      <c r="M11" s="53"/>
      <c r="N11" s="55"/>
      <c r="O11" s="55"/>
      <c r="P11" s="34"/>
    </row>
    <row r="12" spans="1:17" ht="20.100000000000001" customHeight="1" x14ac:dyDescent="0.35">
      <c r="A12" s="9" t="s">
        <v>13</v>
      </c>
      <c r="B12" s="5">
        <f>+[13]ENERO!B83+[13]FEBRERO!B83+[13]MARZO!B83+[13]ABRIL!B83+[13]MAYO!B83+[13]JUNIO!B83+[13]JULIO!B83+[13]AGOSTO!B83+[13]SEPTIEMBRE!B83+[13]OCTUBRE!B83+[13]NOVIEMBRE!B83+[13]DICIEMBRE!B83</f>
        <v>29964.862555891876</v>
      </c>
      <c r="C12" s="5">
        <f>+[13]ENERO!C83+[13]FEBRERO!C83+[13]MARZO!C83+[13]ABRIL!C83+[13]MAYO!C83+[13]JUNIO!C83+[13]JULIO!C83+[13]AGOSTO!C83+[13]SEPTIEMBRE!C83+[13]OCTUBRE!C83+[13]NOVIEMBRE!C83+[13]DICIEMBRE!C83</f>
        <v>15209.608286187775</v>
      </c>
      <c r="D12" s="5">
        <f>+[13]ENERO!D83+[13]FEBRERO!D83+[13]MARZO!D83+[13]ABRIL!D83+[13]MAYO!D83+[13]JUNIO!D83+[13]JULIO!D83+[13]AGOSTO!D83+[13]SEPTIEMBRE!D83+[13]OCTUBRE!D83+[13]NOVIEMBRE!D83+[13]DICIEMBRE!D83</f>
        <v>24596.128497954232</v>
      </c>
      <c r="E12" s="5">
        <f>+[13]ENERO!E83+[13]FEBRERO!E83+[13]MARZO!E83+[13]ABRIL!E83+[13]MAYO!E83+[13]JUNIO!E83+[13]JULIO!E83+[13]AGOSTO!E83+[13]SEPTIEMBRE!E83+[13]OCTUBRE!E83+[13]NOVIEMBRE!E83+[13]DICIEMBRE!E83</f>
        <v>23604.984924888173</v>
      </c>
      <c r="F12" s="5">
        <f>+[13]ENERO!F83+[13]FEBRERO!F83+[13]MARZO!F83+[13]ABRIL!F83+[13]MAYO!F83+[13]JUNIO!F83+[13]JULIO!F83+[13]AGOSTO!F83+[13]SEPTIEMBRE!F83+[13]OCTUBRE!F83+[13]NOVIEMBRE!F83+[13]DICIEMBRE!F83</f>
        <v>27008.055246624765</v>
      </c>
      <c r="G12" s="5">
        <f>+[13]ENERO!G83+[13]FEBRERO!G83+[13]MARZO!G83+[13]ABRIL!G83+[13]MAYO!G83+[13]JUNIO!G83+[13]JULIO!G83+[13]AGOSTO!G83+[13]SEPTIEMBRE!G83+[13]OCTUBRE!G83+[13]NOVIEMBRE!G83+[13]DICIEMBRE!G83</f>
        <v>50704.631322331101</v>
      </c>
      <c r="H12" s="5">
        <f>+[13]ENERO!H83+[13]FEBRERO!H83+[13]MARZO!H83+[13]ABRIL!H83+[13]MAYO!H83+[13]JUNIO!H83+[13]JULIO!H83+[13]AGOSTO!H83+[13]SEPTIEMBRE!H83+[13]OCTUBRE!H83+[13]NOVIEMBRE!H83+[13]DICIEMBRE!H83</f>
        <v>264704.44659653213</v>
      </c>
      <c r="I12" s="5">
        <f>+[13]ENERO!I83+[13]FEBRERO!I83+[13]MARZO!I83+[13]ABRIL!I83+[13]MAYO!I83+[13]JUNIO!I83+[13]JULIO!I83+[13]AGOSTO!I83+[13]SEPTIEMBRE!I83+[13]OCTUBRE!I83+[13]NOVIEMBRE!I83+[13]DICIEMBRE!I83</f>
        <v>17418.363407291465</v>
      </c>
      <c r="J12" s="6">
        <f t="shared" ref="J12:J13" si="0">SUM(B12:I12)</f>
        <v>453211.08083770156</v>
      </c>
      <c r="K12" s="75"/>
      <c r="L12" s="76"/>
      <c r="M12" s="53"/>
      <c r="N12" s="55"/>
      <c r="O12" s="55"/>
      <c r="P12" s="34"/>
    </row>
    <row r="13" spans="1:17" ht="20.100000000000001" customHeight="1" x14ac:dyDescent="0.35">
      <c r="A13" s="9" t="s">
        <v>14</v>
      </c>
      <c r="B13" s="5">
        <f>+[13]ENERO!B84+[13]FEBRERO!B84+[13]MARZO!B84+[13]ABRIL!B84+[13]MAYO!B84+[13]JUNIO!B84+[13]JULIO!B84+[13]AGOSTO!B84+[13]SEPTIEMBRE!B84+[13]OCTUBRE!B84+[13]NOVIEMBRE!B84+[13]DICIEMBRE!B84</f>
        <v>0</v>
      </c>
      <c r="C13" s="5">
        <f>+[13]ENERO!C84+[13]FEBRERO!C84+[13]MARZO!C84+[13]ABRIL!C84+[13]MAYO!C84+[13]JUNIO!C84+[13]JULIO!C84+[13]AGOSTO!C84+[13]SEPTIEMBRE!C84+[13]OCTUBRE!C84+[13]NOVIEMBRE!C84+[13]DICIEMBRE!C84</f>
        <v>0</v>
      </c>
      <c r="D13" s="5">
        <f>+[13]ENERO!D84+[13]FEBRERO!D84+[13]MARZO!D84+[13]ABRIL!D84+[13]MAYO!D84+[13]JUNIO!D84+[13]JULIO!D84+[13]AGOSTO!D84+[13]SEPTIEMBRE!D84+[13]OCTUBRE!D84+[13]NOVIEMBRE!D84+[13]DICIEMBRE!D84</f>
        <v>0</v>
      </c>
      <c r="E13" s="5">
        <f>+[13]ENERO!E84+[13]FEBRERO!E84+[13]MARZO!E84+[13]ABRIL!E84+[13]MAYO!E84+[13]JUNIO!E84+[13]JULIO!E84+[13]AGOSTO!E84+[13]SEPTIEMBRE!E84+[13]OCTUBRE!E84+[13]NOVIEMBRE!E84+[13]DICIEMBRE!E84</f>
        <v>0</v>
      </c>
      <c r="F13" s="5">
        <f>+[13]ENERO!F84+[13]FEBRERO!F84+[13]MARZO!F84+[13]ABRIL!F84+[13]MAYO!F84+[13]JUNIO!F84+[13]JULIO!F84+[13]AGOSTO!F84+[13]SEPTIEMBRE!F84+[13]OCTUBRE!F84+[13]NOVIEMBRE!F84+[13]DICIEMBRE!F84</f>
        <v>265</v>
      </c>
      <c r="G13" s="5">
        <f>+[13]ENERO!G84+[13]FEBRERO!G84+[13]MARZO!G84+[13]ABRIL!G84+[13]MAYO!G84+[13]JUNIO!G84+[13]JULIO!G84+[13]AGOSTO!G84+[13]SEPTIEMBRE!G84+[13]OCTUBRE!G84+[13]NOVIEMBRE!G84+[13]DICIEMBRE!G84</f>
        <v>3366.7634949861977</v>
      </c>
      <c r="H13" s="5">
        <f>+[13]ENERO!H84+[13]FEBRERO!H84+[13]MARZO!H84+[13]ABRIL!H84+[13]MAYO!H84+[13]JUNIO!H84+[13]JULIO!H84+[13]AGOSTO!H84+[13]SEPTIEMBRE!H84+[13]OCTUBRE!H84+[13]NOVIEMBRE!H84+[13]DICIEMBRE!H84</f>
        <v>179.23650501380212</v>
      </c>
      <c r="I13" s="5">
        <f>+[13]ENERO!I84+[13]FEBRERO!I84+[13]MARZO!I84+[13]ABRIL!I84+[13]MAYO!I84+[13]JUNIO!I84+[13]JULIO!I84+[13]AGOSTO!I84+[13]SEPTIEMBRE!I84+[13]OCTUBRE!I84+[13]NOVIEMBRE!I84+[13]DICIEMBRE!I84</f>
        <v>88</v>
      </c>
      <c r="J13" s="6">
        <f t="shared" si="0"/>
        <v>3899</v>
      </c>
      <c r="K13" s="75"/>
      <c r="L13" s="76"/>
      <c r="M13" s="53"/>
      <c r="N13" s="55"/>
      <c r="O13" s="55"/>
      <c r="P13" s="34"/>
    </row>
    <row r="14" spans="1:17" ht="20.100000000000001" customHeight="1" x14ac:dyDescent="0.35">
      <c r="A14" s="9" t="s">
        <v>15</v>
      </c>
      <c r="B14" s="5">
        <f>(+[13]ENERO!B85+[13]FEBRERO!B85+[13]MARZO!B85+[13]ABRIL!B85+[13]MAYO!B85+[13]JUNIO!B85+[13]JULIO!B85+[13]AGOSTO!B85+[13]SEPTIEMBRE!B85+[13]OCTUBRE!B85+[13]NOVIEMBRE!B85+[13]DICIEMBRE!B85)/7.1</f>
        <v>5250.863166757219</v>
      </c>
      <c r="C14" s="5">
        <f>+[13]ENERO!C85+[13]FEBRERO!C85+[13]MARZO!C85+[13]ABRIL!C85+[13]MAYO!C85+[13]JUNIO!C85+[13]JULIO!C85+[13]AGOSTO!C85+[13]SEPTIEMBRE!C85+[13]OCTUBRE!C85+[13]NOVIEMBRE!C85+[13]DICIEMBRE!C85</f>
        <v>3223326.9337866674</v>
      </c>
      <c r="D14" s="5">
        <f>(+[13]ENERO!D85+[13]FEBRERO!D85+[13]MARZO!D85+[13]ABRIL!D85+[13]MAYO!D85+[13]JUNIO!D85+[13]JULIO!D85+[13]AGOSTO!D85+[13]SEPTIEMBRE!D85+[13]OCTUBRE!D85+[13]NOVIEMBRE!D85+[13]DICIEMBRE!D85)/7.1</f>
        <v>243.65403668113424</v>
      </c>
      <c r="E14" s="5">
        <f>(+[13]ENERO!E85+[13]FEBRERO!E85+[13]MARZO!E85+[13]ABRIL!E85+[13]MAYO!E85+[13]JUNIO!E85+[13]JULIO!E85+[13]AGOSTO!E85+[13]SEPTIEMBRE!E85+[13]OCTUBRE!E85+[13]NOVIEMBRE!E85+[13]DICIEMBRE!E85)/7.1</f>
        <v>5464.6013244467913</v>
      </c>
      <c r="F14" s="5">
        <f>(+[13]ENERO!F85+[13]FEBRERO!F85+[13]MARZO!F85+[13]ABRIL!F85+[13]MAYO!F85+[13]JUNIO!F85+[13]JULIO!F85+[13]AGOSTO!F85+[13]SEPTIEMBRE!F85+[13]OCTUBRE!F85+[13]NOVIEMBRE!F85+[13]DICIEMBRE!F85)/7.1</f>
        <v>35925.611326253093</v>
      </c>
      <c r="G14" s="5">
        <f>(+[13]ENERO!G85+[13]FEBRERO!G85+[13]MARZO!G85+[13]ABRIL!G85+[13]MAYO!G85+[13]JUNIO!G85+[13]JULIO!G85+[13]AGOSTO!G85+[13]SEPTIEMBRE!G85+[13]OCTUBRE!G85+[13]NOVIEMBRE!G85+[13]DICIEMBRE!G85)/7.1</f>
        <v>86339.551986565348</v>
      </c>
      <c r="H14" s="5">
        <f>(+[13]ENERO!H85+[13]FEBRERO!H85+[13]MARZO!H85+[13]ABRIL!H85+[13]MAYO!H85+[13]JUNIO!H85+[13]JULIO!H85+[13]AGOSTO!H85+[13]SEPTIEMBRE!H85+[13]OCTUBRE!H85+[13]NOVIEMBRE!H85+[13]DICIEMBRE!H85)/7.1</f>
        <v>4062.6312620475701</v>
      </c>
      <c r="I14" s="5">
        <f>(+[13]ENERO!I85+[13]FEBRERO!I85+[13]MARZO!I85+[13]ABRIL!I85+[13]MAYO!I85+[13]JUNIO!I85+[13]JULIO!I85+[13]AGOSTO!I85+[13]SEPTIEMBRE!I85+[13]OCTUBRE!I85+[13]NOVIEMBRE!I85+[13]DICIEMBRE!I85)/7.1</f>
        <v>143991.27932166192</v>
      </c>
      <c r="J14" s="6">
        <v>717542</v>
      </c>
      <c r="K14" s="75"/>
      <c r="L14" s="76"/>
      <c r="M14" s="53"/>
      <c r="N14" s="55"/>
      <c r="O14" s="55"/>
      <c r="P14" s="34"/>
    </row>
    <row r="15" spans="1:17" ht="20.100000000000001" customHeight="1" x14ac:dyDescent="0.25">
      <c r="A15" s="9" t="s">
        <v>16</v>
      </c>
      <c r="B15" s="5">
        <f>+[13]ENERO!B86+[13]FEBRERO!B86+[13]MARZO!B86+[13]ABRIL!B86+[13]MAYO!B86+[13]JUNIO!B86+[13]JULIO!B86+[13]AGOSTO!B86+[13]SEPTIEMBRE!B86+[13]OCTUBRE!B86+[13]NOVIEMBRE!B86+[13]DICIEMBRE!B86</f>
        <v>47.412590145197555</v>
      </c>
      <c r="C15" s="5">
        <f>+[13]ENERO!C86+[13]FEBRERO!C86+[13]MARZO!C86+[13]ABRIL!C86+[13]MAYO!C86+[13]JUNIO!C86+[13]JULIO!C86+[13]AGOSTO!C86+[13]SEPTIEMBRE!C86+[13]OCTUBRE!C86+[13]NOVIEMBRE!C86+[13]DICIEMBRE!C86</f>
        <v>394.62607105609021</v>
      </c>
      <c r="D15" s="5">
        <f>+[13]ENERO!D86+[13]FEBRERO!D86+[13]MARZO!D86+[13]ABRIL!D86+[13]MAYO!D86+[13]JUNIO!D86+[13]JULIO!D86+[13]AGOSTO!D86+[13]SEPTIEMBRE!D86+[13]OCTUBRE!D86+[13]NOVIEMBRE!D86+[13]DICIEMBRE!D86</f>
        <v>16668.524245420995</v>
      </c>
      <c r="E15" s="5">
        <f>+[13]ENERO!E86+[13]FEBRERO!E86+[13]MARZO!E86+[13]ABRIL!E86+[13]MAYO!E86+[13]JUNIO!E86+[13]JULIO!E86+[13]AGOSTO!E86+[13]SEPTIEMBRE!E86+[13]OCTUBRE!E86+[13]NOVIEMBRE!E86+[13]DICIEMBRE!E86</f>
        <v>11</v>
      </c>
      <c r="F15" s="5">
        <f>+[13]ENERO!F86+[13]FEBRERO!F86+[13]MARZO!F86+[13]ABRIL!F86+[13]MAYO!F86+[13]JUNIO!F86+[13]JULIO!F86+[13]AGOSTO!F86+[13]SEPTIEMBRE!F86+[13]OCTUBRE!F86+[13]NOVIEMBRE!F86+[13]DICIEMBRE!F86</f>
        <v>73.029903254177668</v>
      </c>
      <c r="G15" s="5">
        <f>+[13]ENERO!G86+[13]FEBRERO!G86+[13]MARZO!G86+[13]ABRIL!G86+[13]MAYO!G86+[13]JUNIO!G86+[13]JULIO!G86+[13]AGOSTO!G86+[13]SEPTIEMBRE!G86+[13]OCTUBRE!G86+[13]NOVIEMBRE!G86+[13]DICIEMBRE!G86</f>
        <v>44.979054458408136</v>
      </c>
      <c r="H15" s="65">
        <f>+[13]ENERO!H86+[13]FEBRERO!H86+[13]MARZO!H86+[13]ABRIL!H86+[13]MAYO!H86+[13]JUNIO!H86+[13]JULIO!H86+[13]AGOSTO!H86+[13]SEPTIEMBRE!H86+[13]OCTUBRE!H86+[13]NOVIEMBRE!H86+[13]DICIEMBRE!H86</f>
        <v>38296.70897779493</v>
      </c>
      <c r="I15" s="5">
        <f>+[13]ENERO!I86+[13]FEBRERO!I86+[13]MARZO!I86+[13]ABRIL!I86+[13]MAYO!I86+[13]JUNIO!I86+[13]JULIO!I86+[13]AGOSTO!I86+[13]SEPTIEMBRE!I86+[13]OCTUBRE!I86+[13]NOVIEMBRE!I86+[13]DICIEMBRE!I86</f>
        <v>7916.0305049915041</v>
      </c>
      <c r="J15" s="6">
        <f t="shared" ref="J15:J70" si="1">SUM(B15:I15)</f>
        <v>63452.3113471213</v>
      </c>
      <c r="K15" s="75"/>
      <c r="L15" s="76"/>
      <c r="M15" s="20"/>
      <c r="N15" s="55"/>
      <c r="O15" s="55"/>
      <c r="P15" s="34"/>
    </row>
    <row r="16" spans="1:17" ht="20.100000000000001" customHeight="1" x14ac:dyDescent="0.25">
      <c r="A16" s="9" t="s">
        <v>17</v>
      </c>
      <c r="B16" s="5">
        <f>+[13]ENERO!B87+[13]FEBRERO!B87+[13]MARZO!B87+[13]ABRIL!B87+[13]MAYO!B87+[13]JUNIO!B87+[13]JULIO!B87+[13]AGOSTO!B87+[13]SEPTIEMBRE!B87+[13]OCTUBRE!B87+[13]NOVIEMBRE!B87+[13]DICIEMBRE!B87</f>
        <v>8660.2054718406525</v>
      </c>
      <c r="C16" s="5">
        <f>+[13]ENERO!C87+[13]FEBRERO!C87+[13]MARZO!C87+[13]ABRIL!C87+[13]MAYO!C87+[13]JUNIO!C87+[13]JULIO!C87+[13]AGOSTO!C87+[13]SEPTIEMBRE!C87+[13]OCTUBRE!C87+[13]NOVIEMBRE!C87+[13]DICIEMBRE!C87</f>
        <v>3694.7496694197698</v>
      </c>
      <c r="D16" s="5">
        <f>+[13]ENERO!D87+[13]FEBRERO!D87+[13]MARZO!D87+[13]ABRIL!D87+[13]MAYO!D87+[13]JUNIO!D87+[13]JULIO!D87+[13]AGOSTO!D87+[13]SEPTIEMBRE!D87+[13]OCTUBRE!D87+[13]NOVIEMBRE!D87+[13]DICIEMBRE!D87</f>
        <v>18629.703644523681</v>
      </c>
      <c r="E16" s="5">
        <f>+[13]ENERO!E87+[13]FEBRERO!E87+[13]MARZO!E87+[13]ABRIL!E87+[13]MAYO!E87+[13]JUNIO!E87+[13]JULIO!E87+[13]AGOSTO!E87+[13]SEPTIEMBRE!E87+[13]OCTUBRE!E87+[13]NOVIEMBRE!E87+[13]DICIEMBRE!E87</f>
        <v>14827.575711059013</v>
      </c>
      <c r="F16" s="5">
        <f>+[13]ENERO!F87+[13]FEBRERO!F87+[13]MARZO!F87+[13]ABRIL!F87+[13]MAYO!F87+[13]JUNIO!F87+[13]JULIO!F87+[13]AGOSTO!F87+[13]SEPTIEMBRE!F87+[13]OCTUBRE!F87+[13]NOVIEMBRE!F87+[13]DICIEMBRE!F87</f>
        <v>17325.81254900917</v>
      </c>
      <c r="G16" s="5">
        <f>+[13]ENERO!G87+[13]FEBRERO!G87+[13]MARZO!G87+[13]ABRIL!G87+[13]MAYO!G87+[13]JUNIO!G87+[13]JULIO!G87+[13]AGOSTO!G87+[13]SEPTIEMBRE!G87+[13]OCTUBRE!G87+[13]NOVIEMBRE!G87+[13]DICIEMBRE!G87</f>
        <v>10099.681736957813</v>
      </c>
      <c r="H16" s="65">
        <f>+[13]ENERO!H87+[13]FEBRERO!H87+[13]MARZO!H87+[13]ABRIL!H87+[13]MAYO!H87+[13]JUNIO!H87+[13]JULIO!H87+[13]AGOSTO!H87+[13]SEPTIEMBRE!H87+[13]OCTUBRE!H87+[13]NOVIEMBRE!H87+[13]DICIEMBRE!H87</f>
        <v>185924.04953445934</v>
      </c>
      <c r="I16" s="5">
        <f>+[13]ENERO!I87+[13]FEBRERO!I87+[13]MARZO!I87+[13]ABRIL!I87+[13]MAYO!I87+[13]JUNIO!I87+[13]JULIO!I87+[13]AGOSTO!I87+[13]SEPTIEMBRE!I87+[13]OCTUBRE!I87+[13]NOVIEMBRE!I87+[13]DICIEMBRE!I87</f>
        <v>10991.773195564194</v>
      </c>
      <c r="J16" s="6">
        <f t="shared" si="1"/>
        <v>270153.55151283363</v>
      </c>
      <c r="K16" s="75"/>
      <c r="L16" s="76"/>
      <c r="M16" s="20"/>
      <c r="N16" s="55"/>
      <c r="O16" s="55"/>
      <c r="P16" s="34"/>
    </row>
    <row r="17" spans="1:16" ht="20.100000000000001" customHeight="1" x14ac:dyDescent="0.25">
      <c r="A17" s="9" t="s">
        <v>18</v>
      </c>
      <c r="B17" s="5">
        <f>+[13]ENERO!B88+[13]FEBRERO!B88+[13]MARZO!B88+[13]ABRIL!B88+[13]MAYO!B88+[13]JUNIO!B88+[13]JULIO!B88+[13]AGOSTO!B88+[13]SEPTIEMBRE!B88+[13]OCTUBRE!B88+[13]NOVIEMBRE!B88+[13]DICIEMBRE!B88</f>
        <v>422.94027660435984</v>
      </c>
      <c r="C17" s="5">
        <f>+[13]ENERO!C88+[13]FEBRERO!C88+[13]MARZO!C88+[13]ABRIL!C88+[13]MAYO!C88+[13]JUNIO!C88+[13]JULIO!C88+[13]AGOSTO!C88+[13]SEPTIEMBRE!C88+[13]OCTUBRE!C88+[13]NOVIEMBRE!C88+[13]DICIEMBRE!C88</f>
        <v>1101.4136431001148</v>
      </c>
      <c r="D17" s="5">
        <f>+[13]ENERO!D88+[13]FEBRERO!D88+[13]MARZO!D88+[13]ABRIL!D88+[13]MAYO!D88+[13]JUNIO!D88+[13]JULIO!D88+[13]AGOSTO!D88+[13]SEPTIEMBRE!D88+[13]OCTUBRE!D88+[13]NOVIEMBRE!D88+[13]DICIEMBRE!D88</f>
        <v>23861.378371404673</v>
      </c>
      <c r="E17" s="5">
        <f>+[13]ENERO!E88+[13]FEBRERO!E88+[13]MARZO!E88+[13]ABRIL!E88+[13]MAYO!E88+[13]JUNIO!E88+[13]JULIO!E88+[13]AGOSTO!E88+[13]SEPTIEMBRE!E88+[13]OCTUBRE!E88+[13]NOVIEMBRE!E88+[13]DICIEMBRE!E88</f>
        <v>1260.8145688034958</v>
      </c>
      <c r="F17" s="5">
        <f>+[13]ENERO!F88+[13]FEBRERO!F88+[13]MARZO!F88+[13]ABRIL!F88+[13]MAYO!F88+[13]JUNIO!F88+[13]JULIO!F88+[13]AGOSTO!F88+[13]SEPTIEMBRE!F88+[13]OCTUBRE!F88+[13]NOVIEMBRE!F88+[13]DICIEMBRE!F88</f>
        <v>5933.049911480055</v>
      </c>
      <c r="G17" s="5">
        <f>+[13]ENERO!G88+[13]FEBRERO!G88+[13]MARZO!G88+[13]ABRIL!G88+[13]MAYO!G88+[13]JUNIO!G88+[13]JULIO!G88+[13]AGOSTO!G88+[13]SEPTIEMBRE!G88+[13]OCTUBRE!G88+[13]NOVIEMBRE!G88+[13]DICIEMBRE!G88</f>
        <v>71893.589219605041</v>
      </c>
      <c r="H17" s="5">
        <f>+[13]ENERO!H88+[13]FEBRERO!H88+[13]MARZO!H88+[13]ABRIL!H88+[13]MAYO!H88+[13]JUNIO!H88+[13]JULIO!H88+[13]AGOSTO!H88+[13]SEPTIEMBRE!H88+[13]OCTUBRE!H88+[13]NOVIEMBRE!H88+[13]DICIEMBRE!H88</f>
        <v>88619.323947333789</v>
      </c>
      <c r="I17" s="5">
        <f>+[13]ENERO!I88+[13]FEBRERO!I88+[13]MARZO!I88+[13]ABRIL!I88+[13]MAYO!I88+[13]JUNIO!I88+[13]JULIO!I88+[13]AGOSTO!I88+[13]SEPTIEMBRE!I88+[13]OCTUBRE!I88+[13]NOVIEMBRE!I88+[13]DICIEMBRE!I88</f>
        <v>88154.164372695595</v>
      </c>
      <c r="J17" s="6">
        <f t="shared" si="1"/>
        <v>281246.67431102711</v>
      </c>
      <c r="K17" s="75"/>
      <c r="L17" s="76"/>
      <c r="M17" s="20"/>
      <c r="N17" s="55"/>
      <c r="O17" s="55"/>
      <c r="P17" s="34"/>
    </row>
    <row r="18" spans="1:16" ht="20.100000000000001" customHeight="1" x14ac:dyDescent="0.35">
      <c r="A18" s="9" t="s">
        <v>19</v>
      </c>
      <c r="B18" s="5">
        <f>+[13]ENERO!B89+[13]FEBRERO!B89+[13]MARZO!B89+[13]ABRIL!B89+[13]MAYO!B89+[13]JUNIO!B89+[13]JULIO!B89+[13]AGOSTO!B89+[13]SEPTIEMBRE!B89+[13]OCTUBRE!B89+[13]NOVIEMBRE!B89+[13]DICIEMBRE!B89</f>
        <v>44.906838968871753</v>
      </c>
      <c r="C18" s="5">
        <f>+[13]ENERO!C89+[13]FEBRERO!C89+[13]MARZO!C89+[13]ABRIL!C89+[13]MAYO!C89+[13]JUNIO!C89+[13]JULIO!C89+[13]AGOSTO!C89+[13]SEPTIEMBRE!C89+[13]OCTUBRE!C89+[13]NOVIEMBRE!C89+[13]DICIEMBRE!C89</f>
        <v>0</v>
      </c>
      <c r="D18" s="5">
        <f>+[13]ENERO!D89+[13]FEBRERO!D89+[13]MARZO!D89+[13]ABRIL!D89+[13]MAYO!D89+[13]JUNIO!D89+[13]JULIO!D89+[13]AGOSTO!D89+[13]SEPTIEMBRE!D89+[13]OCTUBRE!D89+[13]NOVIEMBRE!D89+[13]DICIEMBRE!D89</f>
        <v>54.886618994241601</v>
      </c>
      <c r="E18" s="5">
        <f>+[13]ENERO!E89+[13]FEBRERO!E89+[13]MARZO!E89+[13]ABRIL!E89+[13]MAYO!E89+[13]JUNIO!E89+[13]JULIO!E89+[13]AGOSTO!E89+[13]SEPTIEMBRE!E89+[13]OCTUBRE!E89+[13]NOVIEMBRE!E89+[13]DICIEMBRE!E89</f>
        <v>3.3153277646374151</v>
      </c>
      <c r="F18" s="5">
        <f>+[13]ENERO!F89+[13]FEBRERO!F89+[13]MARZO!F89+[13]ABRIL!F89+[13]MAYO!F89+[13]JUNIO!F89+[13]JULIO!F89+[13]AGOSTO!F89+[13]SEPTIEMBRE!F89+[13]OCTUBRE!F89+[13]NOVIEMBRE!F89+[13]DICIEMBRE!F89</f>
        <v>5490.0288484004086</v>
      </c>
      <c r="G18" s="5">
        <f>+[13]ENERO!G89+[13]FEBRERO!G89+[13]MARZO!G89+[13]ABRIL!G89+[13]MAYO!G89+[13]JUNIO!G89+[13]JULIO!G89+[13]AGOSTO!G89+[13]SEPTIEMBRE!G89+[13]OCTUBRE!G89+[13]NOVIEMBRE!G89+[13]DICIEMBRE!G89</f>
        <v>4628.4376635838889</v>
      </c>
      <c r="H18" s="5">
        <f>+[13]ENERO!H89+[13]FEBRERO!H89+[13]MARZO!H89+[13]ABRIL!H89+[13]MAYO!H89+[13]JUNIO!H89+[13]JULIO!H89+[13]AGOSTO!H89+[13]SEPTIEMBRE!H89+[13]OCTUBRE!H89+[13]NOVIEMBRE!H89+[13]DICIEMBRE!H89</f>
        <v>1578.4247022879515</v>
      </c>
      <c r="I18" s="5">
        <f>+[13]ENERO!I89+[13]FEBRERO!I89+[13]MARZO!I89+[13]ABRIL!I89+[13]MAYO!I89+[13]JUNIO!I89+[13]JULIO!I89+[13]AGOSTO!I89+[13]SEPTIEMBRE!I89+[13]OCTUBRE!I89+[13]NOVIEMBRE!I89+[13]DICIEMBRE!I89</f>
        <v>988</v>
      </c>
      <c r="J18" s="6">
        <f t="shared" si="1"/>
        <v>12788</v>
      </c>
      <c r="K18" s="75"/>
      <c r="L18" s="76"/>
      <c r="M18" s="53"/>
      <c r="N18" s="55"/>
      <c r="O18" s="55"/>
      <c r="P18" s="34"/>
    </row>
    <row r="19" spans="1:16" s="45" customFormat="1" ht="20.100000000000001" customHeight="1" x14ac:dyDescent="0.35">
      <c r="A19" s="9" t="s">
        <v>20</v>
      </c>
      <c r="B19" s="5">
        <f>+[13]ENERO!B90+[13]FEBRERO!B90+[13]MARZO!B90+[13]ABRIL!B90+[13]MAYO!B90+[13]JUNIO!B90+[13]JULIO!B90+[13]AGOSTO!B90+[13]SEPTIEMBRE!B90+[13]OCTUBRE!B90+[13]NOVIEMBRE!B90+[13]DICIEMBRE!B90</f>
        <v>1219.8354900985055</v>
      </c>
      <c r="C19" s="5">
        <f>+[13]ENERO!C90+[13]FEBRERO!C90+[13]MARZO!C90+[13]ABRIL!C90+[13]MAYO!C90+[13]JUNIO!C90+[13]JULIO!C90+[13]AGOSTO!C90+[13]SEPTIEMBRE!C90+[13]OCTUBRE!C90+[13]NOVIEMBRE!C90+[13]DICIEMBRE!C90</f>
        <v>5252.8630479126241</v>
      </c>
      <c r="D19" s="5">
        <f>+[13]ENERO!D90+[13]FEBRERO!D90+[13]MARZO!D90+[13]ABRIL!D90+[13]MAYO!D90+[13]JUNIO!D90+[13]JULIO!D90+[13]AGOSTO!D90+[13]SEPTIEMBRE!D90+[13]OCTUBRE!D90+[13]NOVIEMBRE!D90+[13]DICIEMBRE!D90</f>
        <v>25103.707224377449</v>
      </c>
      <c r="E19" s="5">
        <f>+[13]ENERO!E90+[13]FEBRERO!E90+[13]MARZO!E90+[13]ABRIL!E90+[13]MAYO!E90+[13]JUNIO!E90+[13]JULIO!E90+[13]AGOSTO!E90+[13]SEPTIEMBRE!E90+[13]OCTUBRE!E90+[13]NOVIEMBRE!E90+[13]DICIEMBRE!E90</f>
        <v>6297.9771427455435</v>
      </c>
      <c r="F19" s="5">
        <f>+[13]ENERO!F90+[13]FEBRERO!F90+[13]MARZO!F90+[13]ABRIL!F90+[13]MAYO!F90+[13]JUNIO!F90+[13]JULIO!F90+[13]AGOSTO!F90+[13]SEPTIEMBRE!F90+[13]OCTUBRE!F90+[13]NOVIEMBRE!F90+[13]DICIEMBRE!F90</f>
        <v>23746.60846931161</v>
      </c>
      <c r="G19" s="5">
        <f>+[13]ENERO!G90+[13]FEBRERO!G90+[13]MARZO!G90+[13]ABRIL!G90+[13]MAYO!G90+[13]JUNIO!G90+[13]JULIO!G90+[13]AGOSTO!G90+[13]SEPTIEMBRE!G90+[13]OCTUBRE!G90+[13]NOVIEMBRE!G90+[13]DICIEMBRE!G90</f>
        <v>60775.445528330667</v>
      </c>
      <c r="H19" s="5">
        <f>+[13]ENERO!H90+[13]FEBRERO!H90+[13]MARZO!H90+[13]ABRIL!H90+[13]MAYO!H90+[13]JUNIO!H90+[13]JULIO!H90+[13]AGOSTO!H90+[13]SEPTIEMBRE!H90+[13]OCTUBRE!H90+[13]NOVIEMBRE!H90+[13]DICIEMBRE!H90</f>
        <v>202540.472780796</v>
      </c>
      <c r="I19" s="5">
        <f>+[13]ENERO!I90+[13]FEBRERO!I90+[13]MARZO!I90+[13]ABRIL!I90+[13]MAYO!I90+[13]JUNIO!I90+[13]JULIO!I90+[13]AGOSTO!I90+[13]SEPTIEMBRE!I90+[13]OCTUBRE!I90+[13]NOVIEMBRE!I90+[13]DICIEMBRE!I90</f>
        <v>3591.7208440014074</v>
      </c>
      <c r="J19" s="6">
        <f t="shared" si="1"/>
        <v>328528.63052757375</v>
      </c>
      <c r="K19" s="75"/>
      <c r="L19" s="76"/>
      <c r="M19" s="53"/>
      <c r="N19" s="55"/>
      <c r="O19" s="55"/>
      <c r="P19" s="77"/>
    </row>
    <row r="20" spans="1:16" s="45" customFormat="1" ht="20.100000000000001" customHeight="1" x14ac:dyDescent="0.35">
      <c r="A20" s="9" t="s">
        <v>73</v>
      </c>
      <c r="B20" s="5">
        <f>+[13]ENERO!B91+[13]FEBRERO!B91+[13]MARZO!B91+[13]ABRIL!B91+[13]MAYO!B91+[13]JUNIO!B91+[13]JULIO!B91+[13]AGOSTO!B91+[13]SEPTIEMBRE!B91+[13]OCTUBRE!B91+[13]NOVIEMBRE!B91+[13]DICIEMBRE!B91</f>
        <v>787.2696312437987</v>
      </c>
      <c r="C20" s="5">
        <f>+[13]ENERO!C91+[13]FEBRERO!C91+[13]MARZO!C91+[13]ABRIL!C91+[13]MAYO!C91+[13]JUNIO!C91+[13]JULIO!C91+[13]AGOSTO!C91+[13]SEPTIEMBRE!C91+[13]OCTUBRE!C91+[13]NOVIEMBRE!C91+[13]DICIEMBRE!C91</f>
        <v>0</v>
      </c>
      <c r="D20" s="5">
        <f>+[13]ENERO!D91+[13]FEBRERO!D91+[13]MARZO!D91+[13]ABRIL!D91+[13]MAYO!D91+[13]JUNIO!D91+[13]JULIO!D91+[13]AGOSTO!D91+[13]SEPTIEMBRE!D91+[13]OCTUBRE!D91+[13]NOVIEMBRE!D91+[13]DICIEMBRE!D91</f>
        <v>59.489794151786448</v>
      </c>
      <c r="E20" s="5">
        <f>+[13]ENERO!E91+[13]FEBRERO!E91+[13]MARZO!E91+[13]ABRIL!E91+[13]MAYO!E91+[13]JUNIO!E91+[13]JULIO!E91+[13]AGOSTO!E91+[13]SEPTIEMBRE!E91+[13]OCTUBRE!E91+[13]NOVIEMBRE!E91+[13]DICIEMBRE!E91</f>
        <v>1794.2405746044149</v>
      </c>
      <c r="F20" s="5">
        <f>+[13]ENERO!F91+[13]FEBRERO!F91+[13]MARZO!F91+[13]ABRIL!F91+[13]MAYO!F91+[13]JUNIO!F91+[13]JULIO!F91+[13]AGOSTO!F91+[13]SEPTIEMBRE!F91+[13]OCTUBRE!F91+[13]NOVIEMBRE!F91+[13]DICIEMBRE!F91</f>
        <v>310</v>
      </c>
      <c r="G20" s="5">
        <f>+[13]ENERO!G91+[13]FEBRERO!G91+[13]MARZO!G91+[13]ABRIL!G91+[13]MAYO!G91+[13]JUNIO!G91+[13]JULIO!G91+[13]AGOSTO!G91+[13]SEPTIEMBRE!G91+[13]OCTUBRE!G91+[13]NOVIEMBRE!G91+[13]DICIEMBRE!G91</f>
        <v>0</v>
      </c>
      <c r="H20" s="5">
        <f>+[13]ENERO!H91+[13]FEBRERO!H91+[13]MARZO!H91+[13]ABRIL!H91+[13]MAYO!H91+[13]JUNIO!H91+[13]JULIO!H91+[13]AGOSTO!H91+[13]SEPTIEMBRE!H91+[13]OCTUBRE!H91+[13]NOVIEMBRE!H91+[13]DICIEMBRE!H91</f>
        <v>0</v>
      </c>
      <c r="I20" s="5">
        <f>+[13]ENERO!I91+[13]FEBRERO!I91+[13]MARZO!I91+[13]ABRIL!I91+[13]MAYO!I91+[13]JUNIO!I91+[13]JULIO!I91+[13]AGOSTO!I91+[13]SEPTIEMBRE!I91+[13]OCTUBRE!I91+[13]NOVIEMBRE!I91+[13]DICIEMBRE!I91</f>
        <v>148</v>
      </c>
      <c r="J20" s="6">
        <f t="shared" si="1"/>
        <v>3099</v>
      </c>
      <c r="K20" s="75"/>
      <c r="L20" s="76"/>
      <c r="M20" s="53"/>
      <c r="N20" s="55"/>
      <c r="O20" s="55"/>
      <c r="P20" s="77"/>
    </row>
    <row r="21" spans="1:16" s="45" customFormat="1" ht="20.100000000000001" customHeight="1" x14ac:dyDescent="0.35">
      <c r="A21" s="9" t="s">
        <v>21</v>
      </c>
      <c r="B21" s="5">
        <f>+[13]ENERO!B92+[13]FEBRERO!B92+[13]MARZO!B92+[13]ABRIL!B92+[13]MAYO!B92+[13]JUNIO!B92+[13]JULIO!B92+[13]AGOSTO!B92+[13]SEPTIEMBRE!B92+[13]OCTUBRE!B92+[13]NOVIEMBRE!B92+[13]DICIEMBRE!B92</f>
        <v>16285.048394897511</v>
      </c>
      <c r="C21" s="5">
        <f>+[13]ENERO!C92+[13]FEBRERO!C92+[13]MARZO!C92+[13]ABRIL!C92+[13]MAYO!C92+[13]JUNIO!C92+[13]JULIO!C92+[13]AGOSTO!C92+[13]SEPTIEMBRE!C92+[13]OCTUBRE!C92+[13]NOVIEMBRE!C92+[13]DICIEMBRE!C92</f>
        <v>13673.836471556686</v>
      </c>
      <c r="D21" s="5">
        <f>+[13]ENERO!D92+[13]FEBRERO!D92+[13]MARZO!D92+[13]ABRIL!D92+[13]MAYO!D92+[13]JUNIO!D92+[13]JULIO!D92+[13]AGOSTO!D92+[13]SEPTIEMBRE!D92+[13]OCTUBRE!D92+[13]NOVIEMBRE!D92+[13]DICIEMBRE!D92</f>
        <v>1435.9008995953075</v>
      </c>
      <c r="E21" s="5">
        <f>+[13]ENERO!E92+[13]FEBRERO!E92+[13]MARZO!E92+[13]ABRIL!E92+[13]MAYO!E92+[13]JUNIO!E92+[13]JULIO!E92+[13]AGOSTO!E92+[13]SEPTIEMBRE!E92+[13]OCTUBRE!E92+[13]NOVIEMBRE!E92+[13]DICIEMBRE!E92</f>
        <v>36774.499018611728</v>
      </c>
      <c r="F21" s="5">
        <f>+[13]ENERO!F92+[13]FEBRERO!F92+[13]MARZO!F92+[13]ABRIL!F92+[13]MAYO!F92+[13]JUNIO!F92+[13]JULIO!F92+[13]AGOSTO!F92+[13]SEPTIEMBRE!F92+[13]OCTUBRE!F92+[13]NOVIEMBRE!F92+[13]DICIEMBRE!F92</f>
        <v>3959.2841736336009</v>
      </c>
      <c r="G21" s="5">
        <f>+[13]ENERO!G92+[13]FEBRERO!G92+[13]MARZO!G92+[13]ABRIL!G92+[13]MAYO!G92+[13]JUNIO!G92+[13]JULIO!G92+[13]AGOSTO!G92+[13]SEPTIEMBRE!G92+[13]OCTUBRE!G92+[13]NOVIEMBRE!G92+[13]DICIEMBRE!G92</f>
        <v>2503.8918993403754</v>
      </c>
      <c r="H21" s="5">
        <f>+[13]ENERO!H92+[13]FEBRERO!H92+[13]MARZO!H92+[13]ABRIL!H92+[13]MAYO!H92+[13]JUNIO!H92+[13]JULIO!H92+[13]AGOSTO!H92+[13]SEPTIEMBRE!H92+[13]OCTUBRE!H92+[13]NOVIEMBRE!H92+[13]DICIEMBRE!H92</f>
        <v>32101.288428952575</v>
      </c>
      <c r="I21" s="5">
        <f>+[13]ENERO!I92+[13]FEBRERO!I92+[13]MARZO!I92+[13]ABRIL!I92+[13]MAYO!I92+[13]JUNIO!I92+[13]JULIO!I92+[13]AGOSTO!I92+[13]SEPTIEMBRE!I92+[13]OCTUBRE!I92+[13]NOVIEMBRE!I92+[13]DICIEMBRE!I92</f>
        <v>1784.7801953694589</v>
      </c>
      <c r="J21" s="6">
        <f t="shared" si="1"/>
        <v>108518.52948195724</v>
      </c>
      <c r="K21" s="75"/>
      <c r="L21" s="76"/>
      <c r="M21" s="53"/>
      <c r="N21" s="55"/>
      <c r="O21" s="55"/>
      <c r="P21" s="77"/>
    </row>
    <row r="22" spans="1:16" s="45" customFormat="1" ht="20.100000000000001" customHeight="1" x14ac:dyDescent="0.35">
      <c r="A22" s="9" t="s">
        <v>22</v>
      </c>
      <c r="B22" s="5">
        <f>+[13]ENERO!B93+[13]FEBRERO!B93+[13]MARZO!B93+[13]ABRIL!B93+[13]MAYO!B93+[13]JUNIO!B93+[13]JULIO!B93+[13]AGOSTO!B93+[13]SEPTIEMBRE!B93+[13]OCTUBRE!B93+[13]NOVIEMBRE!B93+[13]DICIEMBRE!B93</f>
        <v>1688.5161898402059</v>
      </c>
      <c r="C22" s="5">
        <f>+[13]ENERO!C93+[13]FEBRERO!C93+[13]MARZO!C93+[13]ABRIL!C93+[13]MAYO!C93+[13]JUNIO!C93+[13]JULIO!C93+[13]AGOSTO!C93+[13]SEPTIEMBRE!C93+[13]OCTUBRE!C93+[13]NOVIEMBRE!C93+[13]DICIEMBRE!C93</f>
        <v>19907.143640317663</v>
      </c>
      <c r="D22" s="5">
        <f>+[13]ENERO!D93+[13]FEBRERO!D93+[13]MARZO!D93+[13]ABRIL!D93+[13]MAYO!D93+[13]JUNIO!D93+[13]JULIO!D93+[13]AGOSTO!D93+[13]SEPTIEMBRE!D93+[13]OCTUBRE!D93+[13]NOVIEMBRE!D93+[13]DICIEMBRE!D93</f>
        <v>792.83317602586408</v>
      </c>
      <c r="E22" s="5">
        <f>+[13]ENERO!E93+[13]FEBRERO!E93+[13]MARZO!E93+[13]ABRIL!E93+[13]MAYO!E93+[13]JUNIO!E93+[13]JULIO!E93+[13]AGOSTO!E93+[13]SEPTIEMBRE!E93+[13]OCTUBRE!E93+[13]NOVIEMBRE!E93+[13]DICIEMBRE!E93</f>
        <v>5074.2474012164976</v>
      </c>
      <c r="F22" s="5">
        <f>+[13]ENERO!F93+[13]FEBRERO!F93+[13]MARZO!F93+[13]ABRIL!F93+[13]MAYO!F93+[13]JUNIO!F93+[13]JULIO!F93+[13]AGOSTO!F93+[13]SEPTIEMBRE!F93+[13]OCTUBRE!F93+[13]NOVIEMBRE!F93+[13]DICIEMBRE!F93</f>
        <v>16477.674410435517</v>
      </c>
      <c r="G22" s="5">
        <f>+[13]ENERO!G93+[13]FEBRERO!G93+[13]MARZO!G93+[13]ABRIL!G93+[13]MAYO!G93+[13]JUNIO!G93+[13]JULIO!G93+[13]AGOSTO!G93+[13]SEPTIEMBRE!G93+[13]OCTUBRE!G93+[13]NOVIEMBRE!G93+[13]DICIEMBRE!G93</f>
        <v>12291.829929810345</v>
      </c>
      <c r="H22" s="5">
        <f>+[13]ENERO!H93+[13]FEBRERO!H93+[13]MARZO!H93+[13]ABRIL!H93+[13]MAYO!H93+[13]JUNIO!H93+[13]JULIO!H93+[13]AGOSTO!H93+[13]SEPTIEMBRE!H93+[13]OCTUBRE!H93+[13]NOVIEMBRE!H93+[13]DICIEMBRE!H93</f>
        <v>330.72078676703921</v>
      </c>
      <c r="I22" s="5">
        <f>+[13]ENERO!I93+[13]FEBRERO!I93+[13]MARZO!I93+[13]ABRIL!I93+[13]MAYO!I93+[13]JUNIO!I93+[13]JULIO!I93+[13]AGOSTO!I93+[13]SEPTIEMBRE!I93+[13]OCTUBRE!I93+[13]NOVIEMBRE!I93+[13]DICIEMBRE!I93</f>
        <v>11691.349853126194</v>
      </c>
      <c r="J22" s="6">
        <f t="shared" si="1"/>
        <v>68254.315387539318</v>
      </c>
      <c r="K22" s="75"/>
      <c r="L22" s="76"/>
      <c r="M22" s="53"/>
      <c r="N22" s="55"/>
      <c r="O22" s="55"/>
      <c r="P22" s="77"/>
    </row>
    <row r="23" spans="1:16" s="45" customFormat="1" ht="20.100000000000001" customHeight="1" x14ac:dyDescent="0.35">
      <c r="A23" s="9" t="s">
        <v>23</v>
      </c>
      <c r="B23" s="5">
        <f>+[13]ENERO!B94+[13]FEBRERO!B94+[13]MARZO!B94+[13]ABRIL!B94+[13]MAYO!B94+[13]JUNIO!B94+[13]JULIO!B94+[13]AGOSTO!B94+[13]SEPTIEMBRE!B94+[13]OCTUBRE!B94+[13]NOVIEMBRE!B94+[13]DICIEMBRE!B94</f>
        <v>0</v>
      </c>
      <c r="C23" s="5">
        <f>+[13]ENERO!C94+[13]FEBRERO!C94+[13]MARZO!C94+[13]ABRIL!C94+[13]MAYO!C94+[13]JUNIO!C94+[13]JULIO!C94+[13]AGOSTO!C94+[13]SEPTIEMBRE!C94+[13]OCTUBRE!C94+[13]NOVIEMBRE!C94+[13]DICIEMBRE!C94</f>
        <v>0</v>
      </c>
      <c r="D23" s="5">
        <f>+[13]ENERO!D94+[13]FEBRERO!D94+[13]MARZO!D94+[13]ABRIL!D94+[13]MAYO!D94+[13]JUNIO!D94+[13]JULIO!D94+[13]AGOSTO!D94+[13]SEPTIEMBRE!D94+[13]OCTUBRE!D94+[13]NOVIEMBRE!D94+[13]DICIEMBRE!D94</f>
        <v>0</v>
      </c>
      <c r="E23" s="5">
        <f>+[13]ENERO!E94+[13]FEBRERO!E94+[13]MARZO!E94+[13]ABRIL!E94+[13]MAYO!E94+[13]JUNIO!E94+[13]JULIO!E94+[13]AGOSTO!E94+[13]SEPTIEMBRE!E94+[13]OCTUBRE!E94+[13]NOVIEMBRE!E94+[13]DICIEMBRE!E94</f>
        <v>44086.157644651605</v>
      </c>
      <c r="F23" s="5">
        <f>+[13]ENERO!F94+[13]FEBRERO!F94+[13]MARZO!F94+[13]ABRIL!F94+[13]MAYO!F94+[13]JUNIO!F94+[13]JULIO!F94+[13]AGOSTO!F94+[13]SEPTIEMBRE!F94+[13]OCTUBRE!F94+[13]NOVIEMBRE!F94+[13]DICIEMBRE!F94</f>
        <v>2250.9689427593603</v>
      </c>
      <c r="G23" s="5">
        <f>+[13]ENERO!G94+[13]FEBRERO!G94+[13]MARZO!G94+[13]ABRIL!G94+[13]MAYO!G94+[13]JUNIO!G94+[13]JULIO!G94+[13]AGOSTO!G94+[13]SEPTIEMBRE!G94+[13]OCTUBRE!G94+[13]NOVIEMBRE!G94+[13]DICIEMBRE!G94</f>
        <v>952.66746379880601</v>
      </c>
      <c r="H23" s="5">
        <f>+[13]ENERO!H94+[13]FEBRERO!H94+[13]MARZO!H94+[13]ABRIL!H94+[13]MAYO!H94+[13]JUNIO!H94+[13]JULIO!H94+[13]AGOSTO!H94+[13]SEPTIEMBRE!H94+[13]OCTUBRE!H94+[13]NOVIEMBRE!H94+[13]DICIEMBRE!H94</f>
        <v>1280.5180110470401</v>
      </c>
      <c r="I23" s="5">
        <f>+[13]ENERO!I94+[13]FEBRERO!I94+[13]MARZO!I94+[13]ABRIL!I94+[13]MAYO!I94+[13]JUNIO!I94+[13]JULIO!I94+[13]AGOSTO!I94+[13]SEPTIEMBRE!I94+[13]OCTUBRE!I94+[13]NOVIEMBRE!I94+[13]DICIEMBRE!I94</f>
        <v>4620</v>
      </c>
      <c r="J23" s="6">
        <f t="shared" si="1"/>
        <v>53190.312062256809</v>
      </c>
      <c r="K23" s="75"/>
      <c r="L23" s="76"/>
      <c r="M23" s="53"/>
      <c r="N23" s="55"/>
      <c r="O23" s="55"/>
      <c r="P23" s="77"/>
    </row>
    <row r="24" spans="1:16" s="45" customFormat="1" ht="20.100000000000001" customHeight="1" x14ac:dyDescent="0.35">
      <c r="A24" s="9" t="s">
        <v>24</v>
      </c>
      <c r="B24" s="5">
        <f>+[13]ENERO!B95+[13]FEBRERO!B95+[13]MARZO!B95+[13]ABRIL!B95+[13]MAYO!B95+[13]JUNIO!B95+[13]JULIO!B95+[13]AGOSTO!B95+[13]SEPTIEMBRE!B95+[13]OCTUBRE!B95+[13]NOVIEMBRE!B95+[13]DICIEMBRE!B95</f>
        <v>6487.8267719837831</v>
      </c>
      <c r="C24" s="5">
        <f>+[13]ENERO!C95+[13]FEBRERO!C95+[13]MARZO!C95+[13]ABRIL!C95+[13]MAYO!C95+[13]JUNIO!C95+[13]JULIO!C95+[13]AGOSTO!C95+[13]SEPTIEMBRE!C95+[13]OCTUBRE!C95+[13]NOVIEMBRE!C95+[13]DICIEMBRE!C95</f>
        <v>23526.744611169663</v>
      </c>
      <c r="D24" s="5">
        <f>+[13]ENERO!D95+[13]FEBRERO!D95+[13]MARZO!D95+[13]ABRIL!D95+[13]MAYO!D95+[13]JUNIO!D95+[13]JULIO!D95+[13]AGOSTO!D95+[13]SEPTIEMBRE!D95+[13]OCTUBRE!D95+[13]NOVIEMBRE!D95+[13]DICIEMBRE!D95</f>
        <v>844.43394415365628</v>
      </c>
      <c r="E24" s="5">
        <f>+[13]ENERO!E95+[13]FEBRERO!E95+[13]MARZO!E95+[13]ABRIL!E95+[13]MAYO!E95+[13]JUNIO!E95+[13]JULIO!E95+[13]AGOSTO!E95+[13]SEPTIEMBRE!E95+[13]OCTUBRE!E95+[13]NOVIEMBRE!E95+[13]DICIEMBRE!E95</f>
        <v>9353.9974380017266</v>
      </c>
      <c r="F24" s="5">
        <f>+[13]ENERO!F95+[13]FEBRERO!F95+[13]MARZO!F95+[13]ABRIL!F95+[13]MAYO!F95+[13]JUNIO!F95+[13]JULIO!F95+[13]AGOSTO!F95+[13]SEPTIEMBRE!F95+[13]OCTUBRE!F95+[13]NOVIEMBRE!F95+[13]DICIEMBRE!F95</f>
        <v>19482.559011567319</v>
      </c>
      <c r="G24" s="5">
        <f>+[13]ENERO!G95+[13]FEBRERO!G95+[13]MARZO!G95+[13]ABRIL!G95+[13]MAYO!G95+[13]JUNIO!G95+[13]JULIO!G95+[13]AGOSTO!G95+[13]SEPTIEMBRE!G95+[13]OCTUBRE!G95+[13]NOVIEMBRE!G95+[13]DICIEMBRE!G95</f>
        <v>14148.185264334499</v>
      </c>
      <c r="H24" s="5">
        <f>+[13]ENERO!H95+[13]FEBRERO!H95+[13]MARZO!H95+[13]ABRIL!H95+[13]MAYO!H95+[13]JUNIO!H95+[13]JULIO!H95+[13]AGOSTO!H95+[13]SEPTIEMBRE!H95+[13]OCTUBRE!H95+[13]NOVIEMBRE!H95+[13]DICIEMBRE!H95</f>
        <v>177.18653694877631</v>
      </c>
      <c r="I24" s="5">
        <f>+[13]ENERO!I95+[13]FEBRERO!I95+[13]MARZO!I95+[13]ABRIL!I95+[13]MAYO!I95+[13]JUNIO!I95+[13]JULIO!I95+[13]AGOSTO!I95+[13]SEPTIEMBRE!I95+[13]OCTUBRE!I95+[13]NOVIEMBRE!I95+[13]DICIEMBRE!I95</f>
        <v>2297.066421840575</v>
      </c>
      <c r="J24" s="6">
        <f t="shared" si="1"/>
        <v>76318</v>
      </c>
      <c r="K24" s="75"/>
      <c r="L24" s="76"/>
      <c r="M24" s="53"/>
      <c r="N24" s="55"/>
      <c r="O24" s="55"/>
      <c r="P24" s="77"/>
    </row>
    <row r="25" spans="1:16" s="45" customFormat="1" ht="20.100000000000001" customHeight="1" x14ac:dyDescent="0.25">
      <c r="A25" s="9" t="s">
        <v>25</v>
      </c>
      <c r="B25" s="5">
        <f>+[13]ENERO!B96+[13]FEBRERO!B96+[13]MARZO!B96+[13]ABRIL!B96+[13]MAYO!B96+[13]JUNIO!B96+[13]JULIO!B96+[13]AGOSTO!B96+[13]SEPTIEMBRE!B96+[13]OCTUBRE!B96+[13]NOVIEMBRE!B96+[13]DICIEMBRE!B96</f>
        <v>75195.343740405355</v>
      </c>
      <c r="C25" s="5">
        <f>+[13]ENERO!C96+[13]FEBRERO!C96+[13]MARZO!C96+[13]ABRIL!C96+[13]MAYO!C96+[13]JUNIO!C96+[13]JULIO!C96+[13]AGOSTO!C96+[13]SEPTIEMBRE!C96+[13]OCTUBRE!C96+[13]NOVIEMBRE!C96+[13]DICIEMBRE!C96</f>
        <v>44994.069833052956</v>
      </c>
      <c r="D25" s="5">
        <f>+[13]ENERO!D96+[13]FEBRERO!D96+[13]MARZO!D96+[13]ABRIL!D96+[13]MAYO!D96+[13]JUNIO!D96+[13]JULIO!D96+[13]AGOSTO!D96+[13]SEPTIEMBRE!D96+[13]OCTUBRE!D96+[13]NOVIEMBRE!D96+[13]DICIEMBRE!D96</f>
        <v>39361.565343553812</v>
      </c>
      <c r="E25" s="5">
        <f>+[13]ENERO!E96+[13]FEBRERO!E96+[13]MARZO!E96+[13]ABRIL!E96+[13]MAYO!E96+[13]JUNIO!E96+[13]JULIO!E96+[13]AGOSTO!E96+[13]SEPTIEMBRE!E96+[13]OCTUBRE!E96+[13]NOVIEMBRE!E96+[13]DICIEMBRE!E96</f>
        <v>109233.77710739462</v>
      </c>
      <c r="F25" s="5">
        <f>+[13]ENERO!F96+[13]FEBRERO!F96+[13]MARZO!F96+[13]ABRIL!F96+[13]MAYO!F96+[13]JUNIO!F96+[13]JULIO!F96+[13]AGOSTO!F96+[13]SEPTIEMBRE!F96+[13]OCTUBRE!F96+[13]NOVIEMBRE!F96+[13]DICIEMBRE!F96</f>
        <v>19383.809224210283</v>
      </c>
      <c r="G25" s="5">
        <f>+[13]ENERO!G96+[13]FEBRERO!G96+[13]MARZO!G96+[13]ABRIL!G96+[13]MAYO!G96+[13]JUNIO!G96+[13]JULIO!G96+[13]AGOSTO!G96+[13]SEPTIEMBRE!G96+[13]OCTUBRE!G96+[13]NOVIEMBRE!G96+[13]DICIEMBRE!G96</f>
        <v>10048.717342544789</v>
      </c>
      <c r="H25" s="5">
        <f>+[13]ENERO!H96+[13]FEBRERO!H96+[13]MARZO!H96+[13]ABRIL!H96+[13]MAYO!H96+[13]JUNIO!H96+[13]JULIO!H96+[13]AGOSTO!H96+[13]SEPTIEMBRE!H96+[13]OCTUBRE!H96+[13]NOVIEMBRE!H96+[13]DICIEMBRE!H96</f>
        <v>29090.280748187575</v>
      </c>
      <c r="I25" s="5">
        <f>+[13]ENERO!I96+[13]FEBRERO!I96+[13]MARZO!I96+[13]ABRIL!I96+[13]MAYO!I96+[13]JUNIO!I96+[13]JULIO!I96+[13]AGOSTO!I96+[13]SEPTIEMBRE!I96+[13]OCTUBRE!I96+[13]NOVIEMBRE!I96+[13]DICIEMBRE!I96</f>
        <v>16775.769290889377</v>
      </c>
      <c r="J25" s="6">
        <f t="shared" si="1"/>
        <v>344083.33263023879</v>
      </c>
      <c r="K25" s="75"/>
      <c r="L25" s="76"/>
      <c r="M25" s="20"/>
      <c r="N25" s="55"/>
      <c r="O25" s="55"/>
      <c r="P25" s="77"/>
    </row>
    <row r="26" spans="1:16" s="70" customFormat="1" ht="20.100000000000001" customHeight="1" x14ac:dyDescent="0.35">
      <c r="A26" s="9" t="s">
        <v>74</v>
      </c>
      <c r="B26" s="5">
        <f>+[13]ENERO!B97+[13]FEBRERO!B97+[13]MARZO!B97+[13]ABRIL!B97+[13]MAYO!B97+[13]JUNIO!B97+[13]JULIO!B97+[13]AGOSTO!B97+[13]SEPTIEMBRE!B97+[13]OCTUBRE!B97+[13]NOVIEMBRE!B97+[13]DICIEMBRE!B97</f>
        <v>0</v>
      </c>
      <c r="C26" s="5">
        <f>+[13]ENERO!C97+[13]FEBRERO!C97+[13]MARZO!C97+[13]ABRIL!C97+[13]MAYO!C97+[13]JUNIO!C97+[13]JULIO!C97+[13]AGOSTO!C97+[13]SEPTIEMBRE!C97+[13]OCTUBRE!C97+[13]NOVIEMBRE!C97+[13]DICIEMBRE!C97</f>
        <v>839.6934771841095</v>
      </c>
      <c r="D26" s="5">
        <f>+[13]ENERO!D97+[13]FEBRERO!D97+[13]MARZO!D97+[13]ABRIL!D97+[13]MAYO!D97+[13]JUNIO!D97+[13]JULIO!D97+[13]AGOSTO!D97+[13]SEPTIEMBRE!D97+[13]OCTUBRE!D97+[13]NOVIEMBRE!D97+[13]DICIEMBRE!D97</f>
        <v>10.384615384615385</v>
      </c>
      <c r="E26" s="5">
        <f>+[13]ENERO!E97+[13]FEBRERO!E97+[13]MARZO!E97+[13]ABRIL!E97+[13]MAYO!E97+[13]JUNIO!E97+[13]JULIO!E97+[13]AGOSTO!E97+[13]SEPTIEMBRE!E97+[13]OCTUBRE!E97+[13]NOVIEMBRE!E97+[13]DICIEMBRE!E97</f>
        <v>64</v>
      </c>
      <c r="F26" s="5">
        <f>+[13]ENERO!F97+[13]FEBRERO!F97+[13]MARZO!F97+[13]ABRIL!F97+[13]MAYO!F97+[13]JUNIO!F97+[13]JULIO!F97+[13]AGOSTO!F97+[13]SEPTIEMBRE!F97+[13]OCTUBRE!F97+[13]NOVIEMBRE!F97+[13]DICIEMBRE!F97</f>
        <v>568.5239098216872</v>
      </c>
      <c r="G26" s="5">
        <f>+[13]ENERO!G97+[13]FEBRERO!G97+[13]MARZO!G97+[13]ABRIL!G97+[13]MAYO!G97+[13]JUNIO!G97+[13]JULIO!G97+[13]AGOSTO!G97+[13]SEPTIEMBRE!G97+[13]OCTUBRE!G97+[13]NOVIEMBRE!G97+[13]DICIEMBRE!G97</f>
        <v>0</v>
      </c>
      <c r="H26" s="5">
        <f>+[13]ENERO!H97+[13]FEBRERO!H97+[13]MARZO!H97+[13]ABRIL!H97+[13]MAYO!H97+[13]JUNIO!H97+[13]JULIO!H97+[13]AGOSTO!H97+[13]SEPTIEMBRE!H97+[13]OCTUBRE!H97+[13]NOVIEMBRE!H97+[13]DICIEMBRE!H97</f>
        <v>0</v>
      </c>
      <c r="I26" s="5">
        <f>+[13]ENERO!I97+[13]FEBRERO!I97+[13]MARZO!I97+[13]ABRIL!I97+[13]MAYO!I97+[13]JUNIO!I97+[13]JULIO!I97+[13]AGOSTO!I97+[13]SEPTIEMBRE!I97+[13]OCTUBRE!I97+[13]NOVIEMBRE!I97+[13]DICIEMBRE!I97</f>
        <v>505.70444587830036</v>
      </c>
      <c r="J26" s="6">
        <f t="shared" si="1"/>
        <v>1988.3064482687123</v>
      </c>
      <c r="K26" s="75"/>
      <c r="L26" s="76"/>
      <c r="M26" s="53"/>
      <c r="N26" s="55"/>
      <c r="O26" s="55"/>
      <c r="P26" s="77"/>
    </row>
    <row r="27" spans="1:16" s="45" customFormat="1" ht="20.100000000000001" customHeight="1" x14ac:dyDescent="0.35">
      <c r="A27" s="9" t="s">
        <v>26</v>
      </c>
      <c r="B27" s="5">
        <f>+[13]ENERO!B98+[13]FEBRERO!B98+[13]MARZO!B98+[13]ABRIL!B98+[13]MAYO!B98+[13]JUNIO!B98+[13]JULIO!B98+[13]AGOSTO!B98+[13]SEPTIEMBRE!B98+[13]OCTUBRE!B98+[13]NOVIEMBRE!B98+[13]DICIEMBRE!B98</f>
        <v>7477.4910059470021</v>
      </c>
      <c r="C27" s="5">
        <f>+[13]ENERO!C98+[13]FEBRERO!C98+[13]MARZO!C98+[13]ABRIL!C98+[13]MAYO!C98+[13]JUNIO!C98+[13]JULIO!C98+[13]AGOSTO!C98+[13]SEPTIEMBRE!C98+[13]OCTUBRE!C98+[13]NOVIEMBRE!C98+[13]DICIEMBRE!C98</f>
        <v>11210.969698340519</v>
      </c>
      <c r="D27" s="5">
        <f>+[13]ENERO!D98+[13]FEBRERO!D98+[13]MARZO!D98+[13]ABRIL!D98+[13]MAYO!D98+[13]JUNIO!D98+[13]JULIO!D98+[13]AGOSTO!D98+[13]SEPTIEMBRE!D98+[13]OCTUBRE!D98+[13]NOVIEMBRE!D98+[13]DICIEMBRE!D98</f>
        <v>20751.155139133545</v>
      </c>
      <c r="E27" s="5">
        <f>+[13]ENERO!E98+[13]FEBRERO!E98+[13]MARZO!E98+[13]ABRIL!E98+[13]MAYO!E98+[13]JUNIO!E98+[13]JULIO!E98+[13]AGOSTO!E98+[13]SEPTIEMBRE!E98+[13]OCTUBRE!E98+[13]NOVIEMBRE!E98+[13]DICIEMBRE!E98</f>
        <v>49383.732623798009</v>
      </c>
      <c r="F27" s="5">
        <f>+[13]ENERO!F98+[13]FEBRERO!F98+[13]MARZO!F98+[13]ABRIL!F98+[13]MAYO!F98+[13]JUNIO!F98+[13]JULIO!F98+[13]AGOSTO!F98+[13]SEPTIEMBRE!F98+[13]OCTUBRE!F98+[13]NOVIEMBRE!F98+[13]DICIEMBRE!F98</f>
        <v>5375.1427361469978</v>
      </c>
      <c r="G27" s="5">
        <f>+[13]ENERO!G98+[13]FEBRERO!G98+[13]MARZO!G98+[13]ABRIL!G98+[13]MAYO!G98+[13]JUNIO!G98+[13]JULIO!G98+[13]AGOSTO!G98+[13]SEPTIEMBRE!G98+[13]OCTUBRE!G98+[13]NOVIEMBRE!G98+[13]DICIEMBRE!G98</f>
        <v>15293.625833747621</v>
      </c>
      <c r="H27" s="5">
        <f>+[13]ENERO!H98+[13]FEBRERO!H98+[13]MARZO!H98+[13]ABRIL!H98+[13]MAYO!H98+[13]JUNIO!H98+[13]JULIO!H98+[13]AGOSTO!H98+[13]SEPTIEMBRE!H98+[13]OCTUBRE!H98+[13]NOVIEMBRE!H98+[13]DICIEMBRE!H98</f>
        <v>17470.763985754282</v>
      </c>
      <c r="I27" s="5">
        <f>+[13]ENERO!I98+[13]FEBRERO!I98+[13]MARZO!I98+[13]ABRIL!I98+[13]MAYO!I98+[13]JUNIO!I98+[13]JULIO!I98+[13]AGOSTO!I98+[13]SEPTIEMBRE!I98+[13]OCTUBRE!I98+[13]NOVIEMBRE!I98+[13]DICIEMBRE!I98</f>
        <v>1138.9269358882721</v>
      </c>
      <c r="J27" s="6">
        <f t="shared" si="1"/>
        <v>128101.80795875624</v>
      </c>
      <c r="K27" s="75"/>
      <c r="L27" s="76"/>
      <c r="M27" s="53"/>
      <c r="N27" s="55"/>
      <c r="O27" s="55"/>
      <c r="P27" s="77"/>
    </row>
    <row r="28" spans="1:16" s="45" customFormat="1" ht="20.100000000000001" customHeight="1" x14ac:dyDescent="0.35">
      <c r="A28" s="9" t="s">
        <v>27</v>
      </c>
      <c r="B28" s="5">
        <f>+[13]ENERO!B99+[13]FEBRERO!B99+[13]MARZO!B99+[13]ABRIL!B99+[13]MAYO!B99+[13]JUNIO!B99+[13]JULIO!B99+[13]AGOSTO!B99+[13]SEPTIEMBRE!B99+[13]OCTUBRE!B99+[13]NOVIEMBRE!B99+[13]DICIEMBRE!B99</f>
        <v>0</v>
      </c>
      <c r="C28" s="5">
        <f>+[13]ENERO!C99+[13]FEBRERO!C99+[13]MARZO!C99+[13]ABRIL!C99+[13]MAYO!C99+[13]JUNIO!C99+[13]JULIO!C99+[13]AGOSTO!C99+[13]SEPTIEMBRE!C99+[13]OCTUBRE!C99+[13]NOVIEMBRE!C99+[13]DICIEMBRE!C99</f>
        <v>0</v>
      </c>
      <c r="D28" s="5">
        <f>+[13]ENERO!D99+[13]FEBRERO!D99+[13]MARZO!D99+[13]ABRIL!D99+[13]MAYO!D99+[13]JUNIO!D99+[13]JULIO!D99+[13]AGOSTO!D99+[13]SEPTIEMBRE!D99+[13]OCTUBRE!D99+[13]NOVIEMBRE!D99+[13]DICIEMBRE!D99</f>
        <v>0</v>
      </c>
      <c r="E28" s="5">
        <f>+[13]ENERO!E99+[13]FEBRERO!E99+[13]MARZO!E99+[13]ABRIL!E99+[13]MAYO!E99+[13]JUNIO!E99+[13]JULIO!E99+[13]AGOSTO!E99+[13]SEPTIEMBRE!E99+[13]OCTUBRE!E99+[13]NOVIEMBRE!E99+[13]DICIEMBRE!E99</f>
        <v>5555.2270648001286</v>
      </c>
      <c r="F28" s="5">
        <f>+[13]ENERO!F99+[13]FEBRERO!F99+[13]MARZO!F99+[13]ABRIL!F99+[13]MAYO!F99+[13]JUNIO!F99+[13]JULIO!F99+[13]AGOSTO!F99+[13]SEPTIEMBRE!F99+[13]OCTUBRE!F99+[13]NOVIEMBRE!F99+[13]DICIEMBRE!F99</f>
        <v>0</v>
      </c>
      <c r="G28" s="5">
        <f>+[13]ENERO!G99+[13]FEBRERO!G99+[13]MARZO!G99+[13]ABRIL!G99+[13]MAYO!G99+[13]JUNIO!G99+[13]JULIO!G99+[13]AGOSTO!G99+[13]SEPTIEMBRE!G99+[13]OCTUBRE!G99+[13]NOVIEMBRE!G99+[13]DICIEMBRE!G99</f>
        <v>140.77293519987126</v>
      </c>
      <c r="H28" s="5">
        <f>+[13]ENERO!H99+[13]FEBRERO!H99+[13]MARZO!H99+[13]ABRIL!H99+[13]MAYO!H99+[13]JUNIO!H99+[13]JULIO!H99+[13]AGOSTO!H99+[13]SEPTIEMBRE!H99+[13]OCTUBRE!H99+[13]NOVIEMBRE!H99+[13]DICIEMBRE!H99</f>
        <v>0</v>
      </c>
      <c r="I28" s="5">
        <f>+[13]ENERO!I99+[13]FEBRERO!I99+[13]MARZO!I99+[13]ABRIL!I99+[13]MAYO!I99+[13]JUNIO!I99+[13]JULIO!I99+[13]AGOSTO!I99+[13]SEPTIEMBRE!I99+[13]OCTUBRE!I99+[13]NOVIEMBRE!I99+[13]DICIEMBRE!I99</f>
        <v>0</v>
      </c>
      <c r="J28" s="6">
        <f t="shared" si="1"/>
        <v>5696</v>
      </c>
      <c r="K28" s="75"/>
      <c r="L28" s="76"/>
      <c r="M28" s="53"/>
      <c r="N28" s="55"/>
      <c r="O28" s="55"/>
      <c r="P28" s="77"/>
    </row>
    <row r="29" spans="1:16" s="45" customFormat="1" ht="20.100000000000001" customHeight="1" x14ac:dyDescent="0.35">
      <c r="A29" s="9" t="s">
        <v>28</v>
      </c>
      <c r="B29" s="5">
        <f>+[13]ENERO!B100+[13]FEBRERO!B100+[13]MARZO!B100+[13]ABRIL!B100+[13]MAYO!B100+[13]JUNIO!B100+[13]JULIO!B100+[13]AGOSTO!B100+[13]SEPTIEMBRE!B100+[13]OCTUBRE!B100+[13]NOVIEMBRE!B100+[13]DICIEMBRE!B100</f>
        <v>7253.8428846386714</v>
      </c>
      <c r="C29" s="5">
        <f>+[13]ENERO!C100+[13]FEBRERO!C100+[13]MARZO!C100+[13]ABRIL!C100+[13]MAYO!C100+[13]JUNIO!C100+[13]JULIO!C100+[13]AGOSTO!C100+[13]SEPTIEMBRE!C100+[13]OCTUBRE!C100+[13]NOVIEMBRE!C100+[13]DICIEMBRE!C100</f>
        <v>23521.874255881186</v>
      </c>
      <c r="D29" s="5">
        <f>+[13]ENERO!D100+[13]FEBRERO!D100+[13]MARZO!D100+[13]ABRIL!D100+[13]MAYO!D100+[13]JUNIO!D100+[13]JULIO!D100+[13]AGOSTO!D100+[13]SEPTIEMBRE!D100+[13]OCTUBRE!D100+[13]NOVIEMBRE!D100+[13]DICIEMBRE!D100</f>
        <v>11365.960939676314</v>
      </c>
      <c r="E29" s="5">
        <f>+[13]ENERO!E100+[13]FEBRERO!E100+[13]MARZO!E100+[13]ABRIL!E100+[13]MAYO!E100+[13]JUNIO!E100+[13]JULIO!E100+[13]AGOSTO!E100+[13]SEPTIEMBRE!E100+[13]OCTUBRE!E100+[13]NOVIEMBRE!E100+[13]DICIEMBRE!E100</f>
        <v>19007.633295546009</v>
      </c>
      <c r="F29" s="5">
        <f>+[13]ENERO!F100+[13]FEBRERO!F100+[13]MARZO!F100+[13]ABRIL!F100+[13]MAYO!F100+[13]JUNIO!F100+[13]JULIO!F100+[13]AGOSTO!F100+[13]SEPTIEMBRE!F100+[13]OCTUBRE!F100+[13]NOVIEMBRE!F100+[13]DICIEMBRE!F100</f>
        <v>21491.398898492203</v>
      </c>
      <c r="G29" s="5">
        <f>+[13]ENERO!G100+[13]FEBRERO!G100+[13]MARZO!G100+[13]ABRIL!G100+[13]MAYO!G100+[13]JUNIO!G100+[13]JULIO!G100+[13]AGOSTO!G100+[13]SEPTIEMBRE!G100+[13]OCTUBRE!G100+[13]NOVIEMBRE!G100+[13]DICIEMBRE!G100</f>
        <v>15985.912348642541</v>
      </c>
      <c r="H29" s="5">
        <f>+[13]ENERO!H100+[13]FEBRERO!H100+[13]MARZO!H100+[13]ABRIL!H100+[13]MAYO!H100+[13]JUNIO!H100+[13]JULIO!H100+[13]AGOSTO!H100+[13]SEPTIEMBRE!H100+[13]OCTUBRE!H100+[13]NOVIEMBRE!H100+[13]DICIEMBRE!H100</f>
        <v>15522.360757542141</v>
      </c>
      <c r="I29" s="5">
        <f>+[13]ENERO!I100+[13]FEBRERO!I100+[13]MARZO!I100+[13]ABRIL!I100+[13]MAYO!I100+[13]JUNIO!I100+[13]JULIO!I100+[13]AGOSTO!I100+[13]SEPTIEMBRE!I100+[13]OCTUBRE!I100+[13]NOVIEMBRE!I100+[13]DICIEMBRE!I100</f>
        <v>9306.749473068041</v>
      </c>
      <c r="J29" s="6">
        <f t="shared" si="1"/>
        <v>123455.7328534871</v>
      </c>
      <c r="K29" s="75"/>
      <c r="L29" s="76"/>
      <c r="M29" s="53"/>
      <c r="N29" s="55"/>
      <c r="O29" s="55"/>
      <c r="P29" s="77"/>
    </row>
    <row r="30" spans="1:16" s="45" customFormat="1" ht="20.100000000000001" customHeight="1" x14ac:dyDescent="0.35">
      <c r="A30" s="9" t="s">
        <v>29</v>
      </c>
      <c r="B30" s="5">
        <f>+[13]ENERO!B101+[13]FEBRERO!B101+[13]MARZO!B101+[13]ABRIL!B101+[13]MAYO!B101+[13]JUNIO!B101+[13]JULIO!B101+[13]AGOSTO!B101+[13]SEPTIEMBRE!B101+[13]OCTUBRE!B101+[13]NOVIEMBRE!B101+[13]DICIEMBRE!B101</f>
        <v>2156.8554545479992</v>
      </c>
      <c r="C30" s="5">
        <f>+[13]ENERO!C101+[13]FEBRERO!C101+[13]MARZO!C101+[13]ABRIL!C101+[13]MAYO!C101+[13]JUNIO!C101+[13]JULIO!C101+[13]AGOSTO!C101+[13]SEPTIEMBRE!C101+[13]OCTUBRE!C101+[13]NOVIEMBRE!C101+[13]DICIEMBRE!C101</f>
        <v>2217.2160171050045</v>
      </c>
      <c r="D30" s="5">
        <f>+[13]ENERO!D101+[13]FEBRERO!D101+[13]MARZO!D101+[13]ABRIL!D101+[13]MAYO!D101+[13]JUNIO!D101+[13]JULIO!D101+[13]AGOSTO!D101+[13]SEPTIEMBRE!D101+[13]OCTUBRE!D101+[13]NOVIEMBRE!D101+[13]DICIEMBRE!D101</f>
        <v>2372.1021805404716</v>
      </c>
      <c r="E30" s="5">
        <f>+[13]ENERO!E101+[13]FEBRERO!E101+[13]MARZO!E101+[13]ABRIL!E101+[13]MAYO!E101+[13]JUNIO!E101+[13]JULIO!E101+[13]AGOSTO!E101+[13]SEPTIEMBRE!E101+[13]OCTUBRE!E101+[13]NOVIEMBRE!E101+[13]DICIEMBRE!E101</f>
        <v>28415.913718132855</v>
      </c>
      <c r="F30" s="5">
        <f>+[13]ENERO!F101+[13]FEBRERO!F101+[13]MARZO!F101+[13]ABRIL!F101+[13]MAYO!F101+[13]JUNIO!F101+[13]JULIO!F101+[13]AGOSTO!F101+[13]SEPTIEMBRE!F101+[13]OCTUBRE!F101+[13]NOVIEMBRE!F101+[13]DICIEMBRE!F101</f>
        <v>2748.5714202279455</v>
      </c>
      <c r="G30" s="5">
        <f>+[13]ENERO!G101+[13]FEBRERO!G101+[13]MARZO!G101+[13]ABRIL!G101+[13]MAYO!G101+[13]JUNIO!G101+[13]JULIO!G101+[13]AGOSTO!G101+[13]SEPTIEMBRE!G101+[13]OCTUBRE!G101+[13]NOVIEMBRE!G101+[13]DICIEMBRE!G101</f>
        <v>3016.0226671024807</v>
      </c>
      <c r="H30" s="5">
        <f>+[13]ENERO!H101+[13]FEBRERO!H101+[13]MARZO!H101+[13]ABRIL!H101+[13]MAYO!H101+[13]JUNIO!H101+[13]JULIO!H101+[13]AGOSTO!H101+[13]SEPTIEMBRE!H101+[13]OCTUBRE!H101+[13]NOVIEMBRE!H101+[13]DICIEMBRE!H101</f>
        <v>13910.591061624991</v>
      </c>
      <c r="I30" s="5">
        <f>+[13]ENERO!I101+[13]FEBRERO!I101+[13]MARZO!I101+[13]ABRIL!I101+[13]MAYO!I101+[13]JUNIO!I101+[13]JULIO!I101+[13]AGOSTO!I101+[13]SEPTIEMBRE!I101+[13]OCTUBRE!I101+[13]NOVIEMBRE!I101+[13]DICIEMBRE!I101</f>
        <v>403.72748071825799</v>
      </c>
      <c r="J30" s="6">
        <f t="shared" si="1"/>
        <v>55241</v>
      </c>
      <c r="K30" s="75"/>
      <c r="L30" s="76"/>
      <c r="M30" s="53"/>
      <c r="N30" s="55"/>
      <c r="O30" s="55"/>
      <c r="P30" s="77"/>
    </row>
    <row r="31" spans="1:16" s="45" customFormat="1" ht="20.100000000000001" customHeight="1" x14ac:dyDescent="0.35">
      <c r="A31" s="9" t="s">
        <v>30</v>
      </c>
      <c r="B31" s="5">
        <f>+[13]ENERO!B102+[13]FEBRERO!B102+[13]MARZO!B102+[13]ABRIL!B102+[13]MAYO!B102+[13]JUNIO!B102+[13]JULIO!B102+[13]AGOSTO!B102+[13]SEPTIEMBRE!B102+[13]OCTUBRE!B102+[13]NOVIEMBRE!B102+[13]DICIEMBRE!B102</f>
        <v>5152.6911944205904</v>
      </c>
      <c r="C31" s="5">
        <f>+[13]ENERO!C102+[13]FEBRERO!C102+[13]MARZO!C102+[13]ABRIL!C102+[13]MAYO!C102+[13]JUNIO!C102+[13]JULIO!C102+[13]AGOSTO!C102+[13]SEPTIEMBRE!C102+[13]OCTUBRE!C102+[13]NOVIEMBRE!C102+[13]DICIEMBRE!C102</f>
        <v>0</v>
      </c>
      <c r="D31" s="5">
        <f>+[13]ENERO!D102+[13]FEBRERO!D102+[13]MARZO!D102+[13]ABRIL!D102+[13]MAYO!D102+[13]JUNIO!D102+[13]JULIO!D102+[13]AGOSTO!D102+[13]SEPTIEMBRE!D102+[13]OCTUBRE!D102+[13]NOVIEMBRE!D102+[13]DICIEMBRE!D102</f>
        <v>2531.0801365382495</v>
      </c>
      <c r="E31" s="5">
        <f>+[13]ENERO!E102+[13]FEBRERO!E102+[13]MARZO!E102+[13]ABRIL!E102+[13]MAYO!E102+[13]JUNIO!E102+[13]JULIO!E102+[13]AGOSTO!E102+[13]SEPTIEMBRE!E102+[13]OCTUBRE!E102+[13]NOVIEMBRE!E102+[13]DICIEMBRE!E102</f>
        <v>8327.0004512398609</v>
      </c>
      <c r="F31" s="5">
        <f>+[13]ENERO!F102+[13]FEBRERO!F102+[13]MARZO!F102+[13]ABRIL!F102+[13]MAYO!F102+[13]JUNIO!F102+[13]JULIO!F102+[13]AGOSTO!F102+[13]SEPTIEMBRE!F102+[13]OCTUBRE!F102+[13]NOVIEMBRE!F102+[13]DICIEMBRE!F102</f>
        <v>20394.117444891868</v>
      </c>
      <c r="G31" s="5">
        <f>+[13]ENERO!G102+[13]FEBRERO!G102+[13]MARZO!G102+[13]ABRIL!G102+[13]MAYO!G102+[13]JUNIO!G102+[13]JULIO!G102+[13]AGOSTO!G102+[13]SEPTIEMBRE!G102+[13]OCTUBRE!G102+[13]NOVIEMBRE!G102+[13]DICIEMBRE!G102</f>
        <v>9686.4904567358517</v>
      </c>
      <c r="H31" s="5">
        <f>+[13]ENERO!H102+[13]FEBRERO!H102+[13]MARZO!H102+[13]ABRIL!H102+[13]MAYO!H102+[13]JUNIO!H102+[13]JULIO!H102+[13]AGOSTO!H102+[13]SEPTIEMBRE!H102+[13]OCTUBRE!H102+[13]NOVIEMBRE!H102+[13]DICIEMBRE!H102</f>
        <v>27228.224899672328</v>
      </c>
      <c r="I31" s="5">
        <f>+[13]ENERO!I102+[13]FEBRERO!I102+[13]MARZO!I102+[13]ABRIL!I102+[13]MAYO!I102+[13]JUNIO!I102+[13]JULIO!I102+[13]AGOSTO!I102+[13]SEPTIEMBRE!I102+[13]OCTUBRE!I102+[13]NOVIEMBRE!I102+[13]DICIEMBRE!I102</f>
        <v>1901.3954165012447</v>
      </c>
      <c r="J31" s="6">
        <f t="shared" si="1"/>
        <v>75221</v>
      </c>
      <c r="K31" s="75"/>
      <c r="L31" s="76"/>
      <c r="M31" s="53"/>
      <c r="N31" s="55"/>
      <c r="O31" s="55"/>
      <c r="P31" s="77"/>
    </row>
    <row r="32" spans="1:16" s="45" customFormat="1" ht="20.100000000000001" customHeight="1" x14ac:dyDescent="0.35">
      <c r="A32" s="9" t="s">
        <v>31</v>
      </c>
      <c r="B32" s="5">
        <f>+[13]ENERO!B103+[13]FEBRERO!B103+[13]MARZO!B103+[13]ABRIL!B103+[13]MAYO!B103+[13]JUNIO!B103+[13]JULIO!B103+[13]AGOSTO!B103+[13]SEPTIEMBRE!B103+[13]OCTUBRE!B103+[13]NOVIEMBRE!B103+[13]DICIEMBRE!B103</f>
        <v>1802.6927653043836</v>
      </c>
      <c r="C32" s="5">
        <f>+[13]ENERO!C103+[13]FEBRERO!C103+[13]MARZO!C103+[13]ABRIL!C103+[13]MAYO!C103+[13]JUNIO!C103+[13]JULIO!C103+[13]AGOSTO!C103+[13]SEPTIEMBRE!C103+[13]OCTUBRE!C103+[13]NOVIEMBRE!C103+[13]DICIEMBRE!C103</f>
        <v>120.34730973006391</v>
      </c>
      <c r="D32" s="5">
        <f>+[13]ENERO!D103+[13]FEBRERO!D103+[13]MARZO!D103+[13]ABRIL!D103+[13]MAYO!D103+[13]JUNIO!D103+[13]JULIO!D103+[13]AGOSTO!D103+[13]SEPTIEMBRE!D103+[13]OCTUBRE!D103+[13]NOVIEMBRE!D103+[13]DICIEMBRE!D103</f>
        <v>223.77080998105714</v>
      </c>
      <c r="E32" s="5">
        <f>+[13]ENERO!E103+[13]FEBRERO!E103+[13]MARZO!E103+[13]ABRIL!E103+[13]MAYO!E103+[13]JUNIO!E103+[13]JULIO!E103+[13]AGOSTO!E103+[13]SEPTIEMBRE!E103+[13]OCTUBRE!E103+[13]NOVIEMBRE!E103+[13]DICIEMBRE!E103</f>
        <v>4259.4281421749911</v>
      </c>
      <c r="F32" s="5">
        <f>+[13]ENERO!F103+[13]FEBRERO!F103+[13]MARZO!F103+[13]ABRIL!F103+[13]MAYO!F103+[13]JUNIO!F103+[13]JULIO!F103+[13]AGOSTO!F103+[13]SEPTIEMBRE!F103+[13]OCTUBRE!F103+[13]NOVIEMBRE!F103+[13]DICIEMBRE!F103</f>
        <v>4006.068538540173</v>
      </c>
      <c r="G32" s="5">
        <f>+[13]ENERO!G103+[13]FEBRERO!G103+[13]MARZO!G103+[13]ABRIL!G103+[13]MAYO!G103+[13]JUNIO!G103+[13]JULIO!G103+[13]AGOSTO!G103+[13]SEPTIEMBRE!G103+[13]OCTUBRE!G103+[13]NOVIEMBRE!G103+[13]DICIEMBRE!G103</f>
        <v>519.22804929679126</v>
      </c>
      <c r="H32" s="5">
        <f>+[13]ENERO!H103+[13]FEBRERO!H103+[13]MARZO!H103+[13]ABRIL!H103+[13]MAYO!H103+[13]JUNIO!H103+[13]JULIO!H103+[13]AGOSTO!H103+[13]SEPTIEMBRE!H103+[13]OCTUBRE!H103+[13]NOVIEMBRE!H103+[13]DICIEMBRE!H103</f>
        <v>1470.0947759551545</v>
      </c>
      <c r="I32" s="5">
        <f>+[13]ENERO!I103+[13]FEBRERO!I103+[13]MARZO!I103+[13]ABRIL!I103+[13]MAYO!I103+[13]JUNIO!I103+[13]JULIO!I103+[13]AGOSTO!I103+[13]SEPTIEMBRE!I103+[13]OCTUBRE!I103+[13]NOVIEMBRE!I103+[13]DICIEMBRE!I103</f>
        <v>87.369609017385002</v>
      </c>
      <c r="J32" s="6">
        <f t="shared" si="1"/>
        <v>12489</v>
      </c>
      <c r="K32" s="75"/>
      <c r="L32" s="76"/>
      <c r="M32" s="53"/>
      <c r="N32" s="55"/>
      <c r="O32" s="55"/>
      <c r="P32" s="77"/>
    </row>
    <row r="33" spans="1:16" s="45" customFormat="1" ht="20.100000000000001" customHeight="1" x14ac:dyDescent="0.35">
      <c r="A33" s="9" t="s">
        <v>32</v>
      </c>
      <c r="B33" s="5">
        <f>+[13]ENERO!B104+[13]FEBRERO!B104+[13]MARZO!B104+[13]ABRIL!B104+[13]MAYO!B104+[13]JUNIO!B104+[13]JULIO!B104+[13]AGOSTO!B104+[13]SEPTIEMBRE!B104+[13]OCTUBRE!B104+[13]NOVIEMBRE!B104+[13]DICIEMBRE!B104</f>
        <v>485.62964669062637</v>
      </c>
      <c r="C33" s="5">
        <f>+[13]ENERO!C104+[13]FEBRERO!C104+[13]MARZO!C104+[13]ABRIL!C104+[13]MAYO!C104+[13]JUNIO!C104+[13]JULIO!C104+[13]AGOSTO!C104+[13]SEPTIEMBRE!C104+[13]OCTUBRE!C104+[13]NOVIEMBRE!C104+[13]DICIEMBRE!C104</f>
        <v>51.404820174983847</v>
      </c>
      <c r="D33" s="5">
        <f>+[13]ENERO!D104+[13]FEBRERO!D104+[13]MARZO!D104+[13]ABRIL!D104+[13]MAYO!D104+[13]JUNIO!D104+[13]JULIO!D104+[13]AGOSTO!D104+[13]SEPTIEMBRE!D104+[13]OCTUBRE!D104+[13]NOVIEMBRE!D104+[13]DICIEMBRE!D104</f>
        <v>8.5717723289089278</v>
      </c>
      <c r="E33" s="5">
        <f>+[13]ENERO!E104+[13]FEBRERO!E104+[13]MARZO!E104+[13]ABRIL!E104+[13]MAYO!E104+[13]JUNIO!E104+[13]JULIO!E104+[13]AGOSTO!E104+[13]SEPTIEMBRE!E104+[13]OCTUBRE!E104+[13]NOVIEMBRE!E104+[13]DICIEMBRE!E104</f>
        <v>23429.831252474029</v>
      </c>
      <c r="F33" s="5">
        <f>+[13]ENERO!F104+[13]FEBRERO!F104+[13]MARZO!F104+[13]ABRIL!F104+[13]MAYO!F104+[13]JUNIO!F104+[13]JULIO!F104+[13]AGOSTO!F104+[13]SEPTIEMBRE!F104+[13]OCTUBRE!F104+[13]NOVIEMBRE!F104+[13]DICIEMBRE!F104</f>
        <v>128.93182494254995</v>
      </c>
      <c r="G33" s="5">
        <f>+[13]ENERO!G104+[13]FEBRERO!G104+[13]MARZO!G104+[13]ABRIL!G104+[13]MAYO!G104+[13]JUNIO!G104+[13]JULIO!G104+[13]AGOSTO!G104+[13]SEPTIEMBRE!G104+[13]OCTUBRE!G104+[13]NOVIEMBRE!G104+[13]DICIEMBRE!G104</f>
        <v>20.414439381495029</v>
      </c>
      <c r="H33" s="5">
        <f>+[13]ENERO!H104+[13]FEBRERO!H104+[13]MARZO!H104+[13]ABRIL!H104+[13]MAYO!H104+[13]JUNIO!H104+[13]JULIO!H104+[13]AGOSTO!H104+[13]SEPTIEMBRE!H104+[13]OCTUBRE!H104+[13]NOVIEMBRE!H104+[13]DICIEMBRE!H104</f>
        <v>496</v>
      </c>
      <c r="I33" s="5">
        <f>+[13]ENERO!I104+[13]FEBRERO!I104+[13]MARZO!I104+[13]ABRIL!I104+[13]MAYO!I104+[13]JUNIO!I104+[13]JULIO!I104+[13]AGOSTO!I104+[13]SEPTIEMBRE!I104+[13]OCTUBRE!I104+[13]NOVIEMBRE!I104+[13]DICIEMBRE!I104</f>
        <v>126.71624400741045</v>
      </c>
      <c r="J33" s="6">
        <f t="shared" si="1"/>
        <v>24747.500000000004</v>
      </c>
      <c r="K33" s="75"/>
      <c r="L33" s="76"/>
      <c r="M33" s="53"/>
      <c r="N33" s="55"/>
      <c r="O33" s="55"/>
      <c r="P33" s="77"/>
    </row>
    <row r="34" spans="1:16" s="45" customFormat="1" ht="20.100000000000001" customHeight="1" x14ac:dyDescent="0.35">
      <c r="A34" s="9" t="s">
        <v>33</v>
      </c>
      <c r="B34" s="5">
        <f>+[13]ENERO!B105+[13]FEBRERO!B105+[13]MARZO!B105+[13]ABRIL!B105+[13]MAYO!B105+[13]JUNIO!B105+[13]JULIO!B105+[13]AGOSTO!B105+[13]SEPTIEMBRE!B105+[13]OCTUBRE!B105+[13]NOVIEMBRE!B105+[13]DICIEMBRE!B105</f>
        <v>19.477887936901755</v>
      </c>
      <c r="C34" s="5">
        <f>+[13]ENERO!C105+[13]FEBRERO!C105+[13]MARZO!C105+[13]ABRIL!C105+[13]MAYO!C105+[13]JUNIO!C105+[13]JULIO!C105+[13]AGOSTO!C105+[13]SEPTIEMBRE!C105+[13]OCTUBRE!C105+[13]NOVIEMBRE!C105+[13]DICIEMBRE!C105</f>
        <v>20.624584414770542</v>
      </c>
      <c r="D34" s="5">
        <f>+[13]ENERO!D105+[13]FEBRERO!D105+[13]MARZO!D105+[13]ABRIL!D105+[13]MAYO!D105+[13]JUNIO!D105+[13]JULIO!D105+[13]AGOSTO!D105+[13]SEPTIEMBRE!D105+[13]OCTUBRE!D105+[13]NOVIEMBRE!D105+[13]DICIEMBRE!D105</f>
        <v>0</v>
      </c>
      <c r="E34" s="5">
        <f>+[13]ENERO!E105+[13]FEBRERO!E105+[13]MARZO!E105+[13]ABRIL!E105+[13]MAYO!E105+[13]JUNIO!E105+[13]JULIO!E105+[13]AGOSTO!E105+[13]SEPTIEMBRE!E105+[13]OCTUBRE!E105+[13]NOVIEMBRE!E105+[13]DICIEMBRE!E105</f>
        <v>10095.119080262242</v>
      </c>
      <c r="F34" s="5">
        <f>+[13]ENERO!F105+[13]FEBRERO!F105+[13]MARZO!F105+[13]ABRIL!F105+[13]MAYO!F105+[13]JUNIO!F105+[13]JULIO!F105+[13]AGOSTO!F105+[13]SEPTIEMBRE!F105+[13]OCTUBRE!F105+[13]NOVIEMBRE!F105+[13]DICIEMBRE!F105</f>
        <v>1894.6832346620074</v>
      </c>
      <c r="G34" s="5">
        <f>+[13]ENERO!G105+[13]FEBRERO!G105+[13]MARZO!G105+[13]ABRIL!G105+[13]MAYO!G105+[13]JUNIO!G105+[13]JULIO!G105+[13]AGOSTO!G105+[13]SEPTIEMBRE!G105+[13]OCTUBRE!G105+[13]NOVIEMBRE!G105+[13]DICIEMBRE!G105</f>
        <v>212.83037509971152</v>
      </c>
      <c r="H34" s="5">
        <f>+[13]ENERO!H105+[13]FEBRERO!H105+[13]MARZO!H105+[13]ABRIL!H105+[13]MAYO!H105+[13]JUNIO!H105+[13]JULIO!H105+[13]AGOSTO!H105+[13]SEPTIEMBRE!H105+[13]OCTUBRE!H105+[13]NOVIEMBRE!H105+[13]DICIEMBRE!H105</f>
        <v>65.608784255944528</v>
      </c>
      <c r="I34" s="5">
        <f>+[13]ENERO!I105+[13]FEBRERO!I105+[13]MARZO!I105+[13]ABRIL!I105+[13]MAYO!I105+[13]JUNIO!I105+[13]JULIO!I105+[13]AGOSTO!I105+[13]SEPTIEMBRE!I105+[13]OCTUBRE!I105+[13]NOVIEMBRE!I105+[13]DICIEMBRE!I105</f>
        <v>976.6560533684235</v>
      </c>
      <c r="J34" s="6">
        <f t="shared" si="1"/>
        <v>13285.000000000002</v>
      </c>
      <c r="K34" s="75"/>
      <c r="L34" s="76"/>
      <c r="M34" s="53"/>
      <c r="N34" s="55"/>
      <c r="O34" s="55"/>
      <c r="P34" s="77"/>
    </row>
    <row r="35" spans="1:16" s="45" customFormat="1" ht="20.100000000000001" customHeight="1" x14ac:dyDescent="0.35">
      <c r="A35" s="9" t="s">
        <v>34</v>
      </c>
      <c r="B35" s="5">
        <f>+[13]ENERO!B106+[13]FEBRERO!B106+[13]MARZO!B106+[13]ABRIL!B106+[13]MAYO!B106+[13]JUNIO!B106+[13]JULIO!B106+[13]AGOSTO!B106+[13]SEPTIEMBRE!B106+[13]OCTUBRE!B106+[13]NOVIEMBRE!B106+[13]DICIEMBRE!B106</f>
        <v>116.1622446772728</v>
      </c>
      <c r="C35" s="5">
        <f>+[13]ENERO!C106+[13]FEBRERO!C106+[13]MARZO!C106+[13]ABRIL!C106+[13]MAYO!C106+[13]JUNIO!C106+[13]JULIO!C106+[13]AGOSTO!C106+[13]SEPTIEMBRE!C106+[13]OCTUBRE!C106+[13]NOVIEMBRE!C106+[13]DICIEMBRE!C106</f>
        <v>20.493661538883067</v>
      </c>
      <c r="D35" s="5">
        <f>+[13]ENERO!D106+[13]FEBRERO!D106+[13]MARZO!D106+[13]ABRIL!D106+[13]MAYO!D106+[13]JUNIO!D106+[13]JULIO!D106+[13]AGOSTO!D106+[13]SEPTIEMBRE!D106+[13]OCTUBRE!D106+[13]NOVIEMBRE!D106+[13]DICIEMBRE!D106</f>
        <v>1733.6314273952728</v>
      </c>
      <c r="E35" s="5">
        <f>+[13]ENERO!E106+[13]FEBRERO!E106+[13]MARZO!E106+[13]ABRIL!E106+[13]MAYO!E106+[13]JUNIO!E106+[13]JULIO!E106+[13]AGOSTO!E106+[13]SEPTIEMBRE!E106+[13]OCTUBRE!E106+[13]NOVIEMBRE!E106+[13]DICIEMBRE!E106</f>
        <v>68939.290739095726</v>
      </c>
      <c r="F35" s="5">
        <f>+[13]ENERO!F106+[13]FEBRERO!F106+[13]MARZO!F106+[13]ABRIL!F106+[13]MAYO!F106+[13]JUNIO!F106+[13]JULIO!F106+[13]AGOSTO!F106+[13]SEPTIEMBRE!F106+[13]OCTUBRE!F106+[13]NOVIEMBRE!F106+[13]DICIEMBRE!F106</f>
        <v>57.08338896214358</v>
      </c>
      <c r="G35" s="5">
        <f>+[13]ENERO!G106+[13]FEBRERO!G106+[13]MARZO!G106+[13]ABRIL!G106+[13]MAYO!G106+[13]JUNIO!G106+[13]JULIO!G106+[13]AGOSTO!G106+[13]SEPTIEMBRE!G106+[13]OCTUBRE!G106+[13]NOVIEMBRE!G106+[13]DICIEMBRE!G106</f>
        <v>7697.818564305986</v>
      </c>
      <c r="H35" s="5">
        <f>+[13]ENERO!H106+[13]FEBRERO!H106+[13]MARZO!H106+[13]ABRIL!H106+[13]MAYO!H106+[13]JUNIO!H106+[13]JULIO!H106+[13]AGOSTO!H106+[13]SEPTIEMBRE!H106+[13]OCTUBRE!H106+[13]NOVIEMBRE!H106+[13]DICIEMBRE!H106</f>
        <v>6260.4594076902076</v>
      </c>
      <c r="I35" s="5">
        <f>+[13]ENERO!I106+[13]FEBRERO!I106+[13]MARZO!I106+[13]ABRIL!I106+[13]MAYO!I106+[13]JUNIO!I106+[13]JULIO!I106+[13]AGOSTO!I106+[13]SEPTIEMBRE!I106+[13]OCTUBRE!I106+[13]NOVIEMBRE!I106+[13]DICIEMBRE!I106</f>
        <v>7760.0605663345568</v>
      </c>
      <c r="J35" s="6">
        <f t="shared" si="1"/>
        <v>92585.000000000058</v>
      </c>
      <c r="K35" s="75"/>
      <c r="L35" s="76"/>
      <c r="M35" s="53"/>
      <c r="N35" s="55"/>
      <c r="O35" s="55"/>
      <c r="P35" s="77"/>
    </row>
    <row r="36" spans="1:16" s="45" customFormat="1" ht="20.100000000000001" customHeight="1" x14ac:dyDescent="0.35">
      <c r="A36" s="9" t="s">
        <v>35</v>
      </c>
      <c r="B36" s="5">
        <f>+[13]ENERO!B107+[13]FEBRERO!B107+[13]MARZO!B107+[13]ABRIL!B107+[13]MAYO!B107+[13]JUNIO!B107+[13]JULIO!B107+[13]AGOSTO!B107+[13]SEPTIEMBRE!B107+[13]OCTUBRE!B107+[13]NOVIEMBRE!B107+[13]DICIEMBRE!B107</f>
        <v>247.02702554910988</v>
      </c>
      <c r="C36" s="5">
        <f>+[13]ENERO!C107+[13]FEBRERO!C107+[13]MARZO!C107+[13]ABRIL!C107+[13]MAYO!C107+[13]JUNIO!C107+[13]JULIO!C107+[13]AGOSTO!C107+[13]SEPTIEMBRE!C107+[13]OCTUBRE!C107+[13]NOVIEMBRE!C107+[13]DICIEMBRE!C107</f>
        <v>97.521264826452324</v>
      </c>
      <c r="D36" s="5">
        <f>+[13]ENERO!D107+[13]FEBRERO!D107+[13]MARZO!D107+[13]ABRIL!D107+[13]MAYO!D107+[13]JUNIO!D107+[13]JULIO!D107+[13]AGOSTO!D107+[13]SEPTIEMBRE!D107+[13]OCTUBRE!D107+[13]NOVIEMBRE!D107+[13]DICIEMBRE!D107</f>
        <v>1030.9962755232687</v>
      </c>
      <c r="E36" s="5">
        <f>+[13]ENERO!E107+[13]FEBRERO!E107+[13]MARZO!E107+[13]ABRIL!E107+[13]MAYO!E107+[13]JUNIO!E107+[13]JULIO!E107+[13]AGOSTO!E107+[13]SEPTIEMBRE!E107+[13]OCTUBRE!E107+[13]NOVIEMBRE!E107+[13]DICIEMBRE!E107</f>
        <v>1629.0813357233217</v>
      </c>
      <c r="F36" s="5">
        <f>+[13]ENERO!F107+[13]FEBRERO!F107+[13]MARZO!F107+[13]ABRIL!F107+[13]MAYO!F107+[13]JUNIO!F107+[13]JULIO!F107+[13]AGOSTO!F107+[13]SEPTIEMBRE!F107+[13]OCTUBRE!F107+[13]NOVIEMBRE!F107+[13]DICIEMBRE!F107</f>
        <v>16508.326688687317</v>
      </c>
      <c r="G36" s="5">
        <f>+[13]ENERO!G107+[13]FEBRERO!G107+[13]MARZO!G107+[13]ABRIL!G107+[13]MAYO!G107+[13]JUNIO!G107+[13]JULIO!G107+[13]AGOSTO!G107+[13]SEPTIEMBRE!G107+[13]OCTUBRE!G107+[13]NOVIEMBRE!G107+[13]DICIEMBRE!G107</f>
        <v>778.52587055187178</v>
      </c>
      <c r="H36" s="5">
        <f>+[13]ENERO!H107+[13]FEBRERO!H107+[13]MARZO!H107+[13]ABRIL!H107+[13]MAYO!H107+[13]JUNIO!H107+[13]JULIO!H107+[13]AGOSTO!H107+[13]SEPTIEMBRE!H107+[13]OCTUBRE!H107+[13]NOVIEMBRE!H107+[13]DICIEMBRE!H107</f>
        <v>972.11016853976412</v>
      </c>
      <c r="I36" s="5">
        <f>+[13]ENERO!I107+[13]FEBRERO!I107+[13]MARZO!I107+[13]ABRIL!I107+[13]MAYO!I107+[13]JUNIO!I107+[13]JULIO!I107+[13]AGOSTO!I107+[13]SEPTIEMBRE!I107+[13]OCTUBRE!I107+[13]NOVIEMBRE!I107+[13]DICIEMBRE!I107</f>
        <v>1535.4113705989007</v>
      </c>
      <c r="J36" s="6">
        <f t="shared" si="1"/>
        <v>22799.000000000004</v>
      </c>
      <c r="K36" s="75"/>
      <c r="L36" s="76"/>
      <c r="M36" s="53"/>
      <c r="N36" s="55"/>
      <c r="O36" s="55"/>
      <c r="P36" s="77"/>
    </row>
    <row r="37" spans="1:16" s="45" customFormat="1" ht="20.100000000000001" customHeight="1" x14ac:dyDescent="0.35">
      <c r="A37" s="9" t="s">
        <v>68</v>
      </c>
      <c r="B37" s="65">
        <v>0</v>
      </c>
      <c r="C37" s="65">
        <f>+[13]ENERO!C108+[13]FEBRERO!C108+[13]MARZO!C108+[13]ABRIL!C108+[13]MAYO!C108+[13]JUNIO!C108+[13]JULIO!C108+[13]AGOSTO!C108+[13]SEPTIEMBRE!C108+[13]OCTUBRE!C108+[13]NOVIEMBRE!C108+[13]DICIEMBRE!C108</f>
        <v>0</v>
      </c>
      <c r="D37" s="65">
        <f>+[13]ENERO!D108+[13]FEBRERO!D108+[13]MARZO!D108+[13]ABRIL!D108+[13]MAYO!D108+[13]JUNIO!D108+[13]JULIO!D108+[13]AGOSTO!D108+[13]SEPTIEMBRE!D108+[13]OCTUBRE!D108+[13]NOVIEMBRE!D108+[13]DICIEMBRE!D108</f>
        <v>0</v>
      </c>
      <c r="E37" s="65"/>
      <c r="F37" s="65"/>
      <c r="G37" s="65"/>
      <c r="H37" s="65"/>
      <c r="I37" s="65"/>
      <c r="J37" s="6"/>
      <c r="K37" s="75"/>
      <c r="L37" s="76"/>
      <c r="M37" s="53"/>
      <c r="N37" s="55"/>
      <c r="O37" s="55"/>
      <c r="P37" s="77"/>
    </row>
    <row r="38" spans="1:16" s="45" customFormat="1" ht="20.100000000000001" customHeight="1" x14ac:dyDescent="0.35">
      <c r="A38" s="9" t="s">
        <v>37</v>
      </c>
      <c r="B38" s="5">
        <f>+[13]ENERO!B109+[13]FEBRERO!B109+[13]MARZO!B109+[13]ABRIL!B109+[13]MAYO!B109+[13]JUNIO!B109+[13]JULIO!B109+[13]AGOSTO!B109+[13]SEPTIEMBRE!B109+[13]OCTUBRE!B109+[13]NOVIEMBRE!B109+[13]DICIEMBRE!B109</f>
        <v>2.8194444444444446</v>
      </c>
      <c r="C38" s="5">
        <f>+[13]ENERO!C109+[13]FEBRERO!C109+[13]MARZO!C109+[13]ABRIL!C109+[13]MAYO!C109+[13]JUNIO!C109+[13]JULIO!C109+[13]AGOSTO!C109+[13]SEPTIEMBRE!C109+[13]OCTUBRE!C109+[13]NOVIEMBRE!C109+[13]DICIEMBRE!C109</f>
        <v>4.8948979591836732</v>
      </c>
      <c r="D38" s="5">
        <f>+[13]ENERO!D109+[13]FEBRERO!D109+[13]MARZO!D109+[13]ABRIL!D109+[13]MAYO!D109+[13]JUNIO!D109+[13]JULIO!D109+[13]AGOSTO!D109+[13]SEPTIEMBRE!D109+[13]OCTUBRE!D109+[13]NOVIEMBRE!D109+[13]DICIEMBRE!D109</f>
        <v>65.688237642089149</v>
      </c>
      <c r="E38" s="65">
        <f>+[13]ENERO!E109+[13]FEBRERO!E109+[13]MARZO!E109+[13]ABRIL!E109+[13]MAYO!E109+[13]JUNIO!E109+[13]JULIO!E109+[13]AGOSTO!E109+[13]SEPTIEMBRE!E109+[13]OCTUBRE!E109+[13]NOVIEMBRE!E109+[13]DICIEMBRE!E109</f>
        <v>20385.04996889595</v>
      </c>
      <c r="F38" s="5">
        <f>+[13]ENERO!F109+[13]FEBRERO!F109+[13]MARZO!F109+[13]ABRIL!F109+[13]MAYO!F109+[13]JUNIO!F109+[13]JULIO!F109+[13]AGOSTO!F109+[13]SEPTIEMBRE!F109+[13]OCTUBRE!F109+[13]NOVIEMBRE!F109+[13]DICIEMBRE!F109</f>
        <v>6179.1948947419105</v>
      </c>
      <c r="G38" s="5">
        <f>+[13]ENERO!G109+[13]FEBRERO!G109+[13]MARZO!G109+[13]ABRIL!G109+[13]MAYO!G109+[13]JUNIO!G109+[13]JULIO!G109+[13]AGOSTO!G109+[13]SEPTIEMBRE!G109+[13]OCTUBRE!G109+[13]NOVIEMBRE!G109+[13]DICIEMBRE!G109</f>
        <v>1113.8778987151022</v>
      </c>
      <c r="H38" s="5">
        <f>+[13]ENERO!H109+[13]FEBRERO!H109+[13]MARZO!H109+[13]ABRIL!H109+[13]MAYO!H109+[13]JUNIO!H109+[13]JULIO!H109+[13]AGOSTO!H109+[13]SEPTIEMBRE!H109+[13]OCTUBRE!H109+[13]NOVIEMBRE!H109+[13]DICIEMBRE!H109</f>
        <v>913.06820407365797</v>
      </c>
      <c r="I38" s="5">
        <f>+[13]ENERO!I109+[13]FEBRERO!I109+[13]MARZO!I109+[13]ABRIL!I109+[13]MAYO!I109+[13]JUNIO!I109+[13]JULIO!I109+[13]AGOSTO!I109+[13]SEPTIEMBRE!I109+[13]OCTUBRE!I109+[13]NOVIEMBRE!I109+[13]DICIEMBRE!I109</f>
        <v>2790.4064535276593</v>
      </c>
      <c r="J38" s="6">
        <f t="shared" si="1"/>
        <v>31454.999999999996</v>
      </c>
      <c r="K38" s="75"/>
      <c r="L38" s="76"/>
      <c r="M38" s="53"/>
      <c r="N38" s="55"/>
      <c r="O38" s="55"/>
      <c r="P38" s="77"/>
    </row>
    <row r="39" spans="1:16" s="45" customFormat="1" ht="20.100000000000001" customHeight="1" x14ac:dyDescent="0.35">
      <c r="A39" s="9" t="s">
        <v>38</v>
      </c>
      <c r="B39" s="65">
        <f>+[13]ENERO!B110+[13]FEBRERO!B110+[13]MARZO!B110+[13]ABRIL!B110+[13]MAYO!B110+[13]JUNIO!B110+[13]JULIO!B110+[13]AGOSTO!B110+[13]SEPTIEMBRE!B110+[13]OCTUBRE!B110+[13]NOVIEMBRE!B110+[13]DICIEMBRE!B110</f>
        <v>28.584134615384617</v>
      </c>
      <c r="C39" s="65">
        <f>+[13]ENERO!C110+[13]FEBRERO!C110+[13]MARZO!C110+[13]ABRIL!C110+[13]MAYO!C110+[13]JUNIO!C110+[13]JULIO!C110+[13]AGOSTO!C110+[13]SEPTIEMBRE!C110+[13]OCTUBRE!C110+[13]NOVIEMBRE!C110+[13]DICIEMBRE!C110</f>
        <v>0</v>
      </c>
      <c r="D39" s="65">
        <f>+[13]ENERO!D110+[13]FEBRERO!D110+[13]MARZO!D110+[13]ABRIL!D110+[13]MAYO!D110+[13]JUNIO!D110+[13]JULIO!D110+[13]AGOSTO!D110+[13]SEPTIEMBRE!D110+[13]OCTUBRE!D110+[13]NOVIEMBRE!D110+[13]DICIEMBRE!D110</f>
        <v>0</v>
      </c>
      <c r="E39" s="65">
        <f>+[13]ENERO!E110+[13]FEBRERO!E110+[13]MARZO!E110+[13]ABRIL!E110+[13]MAYO!E110+[13]JUNIO!E110+[13]JULIO!E110+[13]AGOSTO!E110+[13]SEPTIEMBRE!E110+[13]OCTUBRE!E110+[13]NOVIEMBRE!E110+[13]DICIEMBRE!E110</f>
        <v>3214.5307635107579</v>
      </c>
      <c r="F39" s="65">
        <f>+[13]ENERO!F110+[13]FEBRERO!F110+[13]MARZO!F110+[13]ABRIL!F110+[13]MAYO!F110+[13]JUNIO!F110+[13]JULIO!F110+[13]AGOSTO!F110+[13]SEPTIEMBRE!F110+[13]OCTUBRE!F110+[13]NOVIEMBRE!F110+[13]DICIEMBRE!F110</f>
        <v>303.88995200694649</v>
      </c>
      <c r="G39" s="65">
        <f>+[13]ENERO!G110+[13]FEBRERO!G110+[13]MARZO!G110+[13]ABRIL!G110+[13]MAYO!G110+[13]JUNIO!G110+[13]JULIO!G110+[13]AGOSTO!G110+[13]SEPTIEMBRE!G110+[13]OCTUBRE!G110+[13]NOVIEMBRE!G110+[13]DICIEMBRE!G110</f>
        <v>282.37137241551596</v>
      </c>
      <c r="H39" s="65">
        <f>+[13]ENERO!H110+[13]FEBRERO!H110+[13]MARZO!H110+[13]ABRIL!H110+[13]MAYO!H110+[13]JUNIO!H110+[13]JULIO!H110+[13]AGOSTO!H110+[13]SEPTIEMBRE!H110+[13]OCTUBRE!H110+[13]NOVIEMBRE!H110+[13]DICIEMBRE!H110</f>
        <v>961.6667732820398</v>
      </c>
      <c r="I39" s="65">
        <f>+[13]ENERO!I110+[13]FEBRERO!I110+[13]MARZO!I110+[13]ABRIL!I110+[13]MAYO!I110+[13]JUNIO!I110+[13]JULIO!I110+[13]AGOSTO!I110+[13]SEPTIEMBRE!I110+[13]OCTUBRE!I110+[13]NOVIEMBRE!I110+[13]DICIEMBRE!I110</f>
        <v>373.95700416935512</v>
      </c>
      <c r="J39" s="6">
        <f t="shared" si="1"/>
        <v>5165</v>
      </c>
      <c r="K39" s="75"/>
      <c r="L39" s="76"/>
      <c r="M39" s="53"/>
      <c r="N39" s="55"/>
      <c r="O39" s="55"/>
      <c r="P39" s="77"/>
    </row>
    <row r="40" spans="1:16" s="45" customFormat="1" ht="20.100000000000001" customHeight="1" x14ac:dyDescent="0.35">
      <c r="A40" s="9" t="s">
        <v>39</v>
      </c>
      <c r="B40" s="5">
        <f>+[13]ENERO!B111+[13]FEBRERO!B111+[13]MARZO!B111+[13]ABRIL!B111+[13]MAYO!B111+[13]JUNIO!B111+[13]JULIO!B111+[13]AGOSTO!B111+[13]SEPTIEMBRE!B111+[13]OCTUBRE!B111+[13]NOVIEMBRE!B111+[13]DICIEMBRE!B111</f>
        <v>638.66863517734282</v>
      </c>
      <c r="C40" s="5">
        <f>+[13]ENERO!C111+[13]FEBRERO!C111+[13]MARZO!C111+[13]ABRIL!C111+[13]MAYO!C111+[13]JUNIO!C111+[13]JULIO!C111+[13]AGOSTO!C111+[13]SEPTIEMBRE!C111+[13]OCTUBRE!C111+[13]NOVIEMBRE!C111+[13]DICIEMBRE!C111</f>
        <v>0</v>
      </c>
      <c r="D40" s="5">
        <f>+[13]ENERO!D111+[13]FEBRERO!D111+[13]MARZO!D111+[13]ABRIL!D111+[13]MAYO!D111+[13]JUNIO!D111+[13]JULIO!D111+[13]AGOSTO!D111+[13]SEPTIEMBRE!D111+[13]OCTUBRE!D111+[13]NOVIEMBRE!D111+[13]DICIEMBRE!D111</f>
        <v>7.1641196687423125</v>
      </c>
      <c r="E40" s="65">
        <f>+[13]ENERO!E111+[13]FEBRERO!E111+[13]MARZO!E111+[13]ABRIL!E111+[13]MAYO!E111+[13]JUNIO!E111+[13]JULIO!E111+[13]AGOSTO!E111+[13]SEPTIEMBRE!E111+[13]OCTUBRE!E111+[13]NOVIEMBRE!E111+[13]DICIEMBRE!E111</f>
        <v>1424.9515400449636</v>
      </c>
      <c r="F40" s="5">
        <f>+[13]ENERO!F111+[13]FEBRERO!F111+[13]MARZO!F111+[13]ABRIL!F111+[13]MAYO!F111+[13]JUNIO!F111+[13]JULIO!F111+[13]AGOSTO!F111+[13]SEPTIEMBRE!F111+[13]OCTUBRE!F111+[13]NOVIEMBRE!F111+[13]DICIEMBRE!F111</f>
        <v>23.860876843667171</v>
      </c>
      <c r="G40" s="5">
        <f>+[13]ENERO!G111+[13]FEBRERO!G111+[13]MARZO!G111+[13]ABRIL!G111+[13]MAYO!G111+[13]JUNIO!G111+[13]JULIO!G111+[13]AGOSTO!G111+[13]SEPTIEMBRE!G111+[13]OCTUBRE!G111+[13]NOVIEMBRE!G111+[13]DICIEMBRE!G111</f>
        <v>47.51812604573341</v>
      </c>
      <c r="H40" s="5">
        <f>+[13]ENERO!H111+[13]FEBRERO!H111+[13]MARZO!H111+[13]ABRIL!H111+[13]MAYO!H111+[13]JUNIO!H111+[13]JULIO!H111+[13]AGOSTO!H111+[13]SEPTIEMBRE!H111+[13]OCTUBRE!H111+[13]NOVIEMBRE!H111+[13]DICIEMBRE!H111</f>
        <v>99</v>
      </c>
      <c r="I40" s="5">
        <f>+[13]ENERO!I111+[13]FEBRERO!I111+[13]MARZO!I111+[13]ABRIL!I111+[13]MAYO!I111+[13]JUNIO!I111+[13]JULIO!I111+[13]AGOSTO!I111+[13]SEPTIEMBRE!I111+[13]OCTUBRE!I111+[13]NOVIEMBRE!I111+[13]DICIEMBRE!I111</f>
        <v>46.836702219550993</v>
      </c>
      <c r="J40" s="6">
        <f t="shared" si="1"/>
        <v>2288.0000000000005</v>
      </c>
      <c r="K40" s="75"/>
      <c r="L40" s="76"/>
      <c r="M40" s="53"/>
      <c r="N40" s="55"/>
      <c r="O40" s="55"/>
      <c r="P40" s="77"/>
    </row>
    <row r="41" spans="1:16" s="45" customFormat="1" ht="20.100000000000001" customHeight="1" x14ac:dyDescent="0.35">
      <c r="A41" s="9" t="s">
        <v>40</v>
      </c>
      <c r="B41" s="5">
        <f>+[13]ENERO!B112+[13]FEBRERO!B112+[13]MARZO!B112+[13]ABRIL!B112+[13]MAYO!B112+[13]JUNIO!B112+[13]JULIO!B112+[13]AGOSTO!B112+[13]SEPTIEMBRE!B112+[13]OCTUBRE!B112+[13]NOVIEMBRE!B112+[13]DICIEMBRE!B112</f>
        <v>0</v>
      </c>
      <c r="C41" s="5">
        <f>+[13]ENERO!C112+[13]FEBRERO!C112+[13]MARZO!C112+[13]ABRIL!C112+[13]MAYO!C112+[13]JUNIO!C112+[13]JULIO!C112+[13]AGOSTO!C112+[13]SEPTIEMBRE!C112+[13]OCTUBRE!C112+[13]NOVIEMBRE!C112+[13]DICIEMBRE!C112</f>
        <v>0</v>
      </c>
      <c r="D41" s="5">
        <f>+[13]ENERO!D112+[13]FEBRERO!D112+[13]MARZO!D112+[13]ABRIL!D112+[13]MAYO!D112+[13]JUNIO!D112+[13]JULIO!D112+[13]AGOSTO!D112+[13]SEPTIEMBRE!D112+[13]OCTUBRE!D112+[13]NOVIEMBRE!D112+[13]DICIEMBRE!D112</f>
        <v>0</v>
      </c>
      <c r="E41" s="65">
        <f>+[13]ENERO!E112+[13]FEBRERO!E112+[13]MARZO!E112+[13]ABRIL!E112+[13]MAYO!E112+[13]JUNIO!E112+[13]JULIO!E112+[13]AGOSTO!E112+[13]SEPTIEMBRE!E112+[13]OCTUBRE!E112+[13]NOVIEMBRE!E112+[13]DICIEMBRE!E112</f>
        <v>6002.2327163896898</v>
      </c>
      <c r="F41" s="5">
        <f>+[13]ENERO!F112+[13]FEBRERO!F112+[13]MARZO!F112+[13]ABRIL!F112+[13]MAYO!F112+[13]JUNIO!F112+[13]JULIO!F112+[13]AGOSTO!F112+[13]SEPTIEMBRE!F112+[13]OCTUBRE!F112+[13]NOVIEMBRE!F112+[13]DICIEMBRE!F112</f>
        <v>0</v>
      </c>
      <c r="G41" s="5">
        <f>+[13]ENERO!G112+[13]FEBRERO!G112+[13]MARZO!G112+[13]ABRIL!G112+[13]MAYO!G112+[13]JUNIO!G112+[13]JULIO!G112+[13]AGOSTO!G112+[13]SEPTIEMBRE!G112+[13]OCTUBRE!G112+[13]NOVIEMBRE!G112+[13]DICIEMBRE!G112</f>
        <v>0</v>
      </c>
      <c r="H41" s="5">
        <f>+[13]ENERO!H112+[13]FEBRERO!H112+[13]MARZO!H112+[13]ABRIL!H112+[13]MAYO!H112+[13]JUNIO!H112+[13]JULIO!H112+[13]AGOSTO!H112+[13]SEPTIEMBRE!H112+[13]OCTUBRE!H112+[13]NOVIEMBRE!H112+[13]DICIEMBRE!H112</f>
        <v>69.767283610310173</v>
      </c>
      <c r="I41" s="5">
        <f>+[13]ENERO!I112+[13]FEBRERO!I112+[13]MARZO!I112+[13]ABRIL!I112+[13]MAYO!I112+[13]JUNIO!I112+[13]JULIO!I112+[13]AGOSTO!I112+[13]SEPTIEMBRE!I112+[13]OCTUBRE!I112+[13]NOVIEMBRE!I112+[13]DICIEMBRE!I112</f>
        <v>548</v>
      </c>
      <c r="J41" s="6">
        <f t="shared" si="1"/>
        <v>6620</v>
      </c>
      <c r="K41" s="75"/>
      <c r="L41" s="76"/>
      <c r="M41" s="53"/>
      <c r="N41" s="55"/>
      <c r="O41" s="55"/>
      <c r="P41" s="77"/>
    </row>
    <row r="42" spans="1:16" s="45" customFormat="1" ht="20.100000000000001" customHeight="1" x14ac:dyDescent="0.35">
      <c r="A42" s="9" t="s">
        <v>41</v>
      </c>
      <c r="B42" s="5">
        <f>+[13]ENERO!B113+[13]FEBRERO!B113+[13]MARZO!B113+[13]ABRIL!B113+[13]MAYO!B113+[13]JUNIO!B113+[13]JULIO!B113+[13]AGOSTO!B113+[13]SEPTIEMBRE!B113+[13]OCTUBRE!B113+[13]NOVIEMBRE!B113+[13]DICIEMBRE!B113</f>
        <v>0</v>
      </c>
      <c r="C42" s="5">
        <f>+[13]ENERO!C113+[13]FEBRERO!C113+[13]MARZO!C113+[13]ABRIL!C113+[13]MAYO!C113+[13]JUNIO!C113+[13]JULIO!C113+[13]AGOSTO!C113+[13]SEPTIEMBRE!C113+[13]OCTUBRE!C113+[13]NOVIEMBRE!C113+[13]DICIEMBRE!C113</f>
        <v>0</v>
      </c>
      <c r="D42" s="5">
        <f>+[13]ENERO!D113+[13]FEBRERO!D113+[13]MARZO!D113+[13]ABRIL!D113+[13]MAYO!D113+[13]JUNIO!D113+[13]JULIO!D113+[13]AGOSTO!D113+[13]SEPTIEMBRE!D113+[13]OCTUBRE!D113+[13]NOVIEMBRE!D113+[13]DICIEMBRE!D113</f>
        <v>0</v>
      </c>
      <c r="E42" s="65">
        <f>+[13]ENERO!E113+[13]FEBRERO!E113+[13]MARZO!E113+[13]ABRIL!E113+[13]MAYO!E113+[13]JUNIO!E113+[13]JULIO!E113+[13]AGOSTO!E113+[13]SEPTIEMBRE!E113+[13]OCTUBRE!E113+[13]NOVIEMBRE!E113+[13]DICIEMBRE!E113</f>
        <v>2317</v>
      </c>
      <c r="F42" s="5">
        <f>+[13]ENERO!F113+[13]FEBRERO!F113+[13]MARZO!F113+[13]ABRIL!F113+[13]MAYO!F113+[13]JUNIO!F113+[13]JULIO!F113+[13]AGOSTO!F113+[13]SEPTIEMBRE!F113+[13]OCTUBRE!F113+[13]NOVIEMBRE!F113+[13]DICIEMBRE!F113</f>
        <v>0</v>
      </c>
      <c r="G42" s="5">
        <f>+[13]ENERO!G113+[13]FEBRERO!G113+[13]MARZO!G113+[13]ABRIL!G113+[13]MAYO!G113+[13]JUNIO!G113+[13]JULIO!G113+[13]AGOSTO!G113+[13]SEPTIEMBRE!G113+[13]OCTUBRE!G113+[13]NOVIEMBRE!G113+[13]DICIEMBRE!G113</f>
        <v>0</v>
      </c>
      <c r="H42" s="5">
        <f>+[13]ENERO!H113+[13]FEBRERO!H113+[13]MARZO!H113+[13]ABRIL!H113+[13]MAYO!H113+[13]JUNIO!H113+[13]JULIO!H113+[13]AGOSTO!H113+[13]SEPTIEMBRE!H113+[13]OCTUBRE!H113+[13]NOVIEMBRE!H113+[13]DICIEMBRE!H113</f>
        <v>0</v>
      </c>
      <c r="I42" s="5">
        <f>+[13]ENERO!I113+[13]FEBRERO!I113+[13]MARZO!I113+[13]ABRIL!I113+[13]MAYO!I113+[13]JUNIO!I113+[13]JULIO!I113+[13]AGOSTO!I113+[13]SEPTIEMBRE!I113+[13]OCTUBRE!I113+[13]NOVIEMBRE!I113+[13]DICIEMBRE!I113</f>
        <v>107</v>
      </c>
      <c r="J42" s="6">
        <f t="shared" si="1"/>
        <v>2424</v>
      </c>
      <c r="K42" s="75"/>
      <c r="L42" s="76"/>
      <c r="M42" s="53"/>
      <c r="N42" s="55"/>
      <c r="O42" s="55"/>
      <c r="P42" s="77"/>
    </row>
    <row r="43" spans="1:16" s="45" customFormat="1" ht="20.100000000000001" customHeight="1" x14ac:dyDescent="0.35">
      <c r="A43" s="9" t="s">
        <v>42</v>
      </c>
      <c r="B43" s="5">
        <f>+[13]ENERO!B114+[13]FEBRERO!B114+[13]MARZO!B114+[13]ABRIL!B114+[13]MAYO!B114+[13]JUNIO!B114+[13]JULIO!B114+[13]AGOSTO!B114+[13]SEPTIEMBRE!B114+[13]OCTUBRE!B114+[13]NOVIEMBRE!B114+[13]DICIEMBRE!B114</f>
        <v>1063.8535992450543</v>
      </c>
      <c r="C43" s="5">
        <f>+[13]ENERO!C114+[13]FEBRERO!C114+[13]MARZO!C114+[13]ABRIL!C114+[13]MAYO!C114+[13]JUNIO!C114+[13]JULIO!C114+[13]AGOSTO!C114+[13]SEPTIEMBRE!C114+[13]OCTUBRE!C114+[13]NOVIEMBRE!C114+[13]DICIEMBRE!C114</f>
        <v>1413.7267611382767</v>
      </c>
      <c r="D43" s="5">
        <f>+[13]ENERO!D114+[13]FEBRERO!D114+[13]MARZO!D114+[13]ABRIL!D114+[13]MAYO!D114+[13]JUNIO!D114+[13]JULIO!D114+[13]AGOSTO!D114+[13]SEPTIEMBRE!D114+[13]OCTUBRE!D114+[13]NOVIEMBRE!D114+[13]DICIEMBRE!D114</f>
        <v>572.62281564511522</v>
      </c>
      <c r="E43" s="65">
        <f>+[13]ENERO!E114+[13]FEBRERO!E114+[13]MARZO!E114+[13]ABRIL!E114+[13]MAYO!E114+[13]JUNIO!E114+[13]JULIO!E114+[13]AGOSTO!E114+[13]SEPTIEMBRE!E114+[13]OCTUBRE!E114+[13]NOVIEMBRE!E114+[13]DICIEMBRE!E114</f>
        <v>2227.0666074310921</v>
      </c>
      <c r="F43" s="5">
        <f>+[13]ENERO!F114+[13]FEBRERO!F114+[13]MARZO!F114+[13]ABRIL!F114+[13]MAYO!F114+[13]JUNIO!F114+[13]JULIO!F114+[13]AGOSTO!F114+[13]SEPTIEMBRE!F114+[13]OCTUBRE!F114+[13]NOVIEMBRE!F114+[13]DICIEMBRE!F114</f>
        <v>3271.0552473970374</v>
      </c>
      <c r="G43" s="5">
        <f>+[13]ENERO!G114+[13]FEBRERO!G114+[13]MARZO!G114+[13]ABRIL!G114+[13]MAYO!G114+[13]JUNIO!G114+[13]JULIO!G114+[13]AGOSTO!G114+[13]SEPTIEMBRE!G114+[13]OCTUBRE!G114+[13]NOVIEMBRE!G114+[13]DICIEMBRE!G114</f>
        <v>2171.1909137536609</v>
      </c>
      <c r="H43" s="5">
        <f>+[13]ENERO!H114+[13]FEBRERO!H114+[13]MARZO!H114+[13]ABRIL!H114+[13]MAYO!H114+[13]JUNIO!H114+[13]JULIO!H114+[13]AGOSTO!H114+[13]SEPTIEMBRE!H114+[13]OCTUBRE!H114+[13]NOVIEMBRE!H114+[13]DICIEMBRE!H114</f>
        <v>6480.500538831956</v>
      </c>
      <c r="I43" s="5">
        <f>+[13]ENERO!I114+[13]FEBRERO!I114+[13]MARZO!I114+[13]ABRIL!I114+[13]MAYO!I114+[13]JUNIO!I114+[13]JULIO!I114+[13]AGOSTO!I114+[13]SEPTIEMBRE!I114+[13]OCTUBRE!I114+[13]NOVIEMBRE!I114+[13]DICIEMBRE!I114</f>
        <v>1545.9835165578074</v>
      </c>
      <c r="J43" s="6">
        <f t="shared" si="1"/>
        <v>18746</v>
      </c>
      <c r="K43" s="75"/>
      <c r="L43" s="76"/>
      <c r="M43" s="53"/>
      <c r="N43" s="55"/>
      <c r="O43" s="55"/>
      <c r="P43" s="77"/>
    </row>
    <row r="44" spans="1:16" s="45" customFormat="1" ht="20.100000000000001" customHeight="1" x14ac:dyDescent="0.35">
      <c r="A44" s="9" t="s">
        <v>44</v>
      </c>
      <c r="B44" s="5">
        <f>+[13]ENERO!B115+[13]FEBRERO!B115+[13]MARZO!B115+[13]ABRIL!B115+[13]MAYO!B115+[13]JUNIO!B115+[13]JULIO!B115+[13]AGOSTO!B115+[13]SEPTIEMBRE!B115+[13]OCTUBRE!B115+[13]NOVIEMBRE!B115+[13]DICIEMBRE!B115</f>
        <v>1298.6032119791669</v>
      </c>
      <c r="C44" s="5">
        <f>+[13]ENERO!C115+[13]FEBRERO!C115+[13]MARZO!C115+[13]ABRIL!C115+[13]MAYO!C115+[13]JUNIO!C115+[13]JULIO!C115+[13]AGOSTO!C115+[13]SEPTIEMBRE!C115+[13]OCTUBRE!C115+[13]NOVIEMBRE!C115+[13]DICIEMBRE!C115</f>
        <v>51.854754787764939</v>
      </c>
      <c r="D44" s="5">
        <f>+[13]ENERO!D115+[13]FEBRERO!D115+[13]MARZO!D115+[13]ABRIL!D115+[13]MAYO!D115+[13]JUNIO!D115+[13]JULIO!D115+[13]AGOSTO!D115+[13]SEPTIEMBRE!D115+[13]OCTUBRE!D115+[13]NOVIEMBRE!D115+[13]DICIEMBRE!D115</f>
        <v>97.314049586776861</v>
      </c>
      <c r="E44" s="65">
        <f>+[13]ENERO!E115+[13]FEBRERO!E115+[13]MARZO!E115+[13]ABRIL!E115+[13]MAYO!E115+[13]JUNIO!E115+[13]JULIO!E115+[13]AGOSTO!E115+[13]SEPTIEMBRE!E115+[13]OCTUBRE!E115+[13]NOVIEMBRE!E115+[13]DICIEMBRE!E115</f>
        <v>7651.3583174733185</v>
      </c>
      <c r="F44" s="5">
        <f>+[13]ENERO!F115+[13]FEBRERO!F115+[13]MARZO!F115+[13]ABRIL!F115+[13]MAYO!F115+[13]JUNIO!F115+[13]JULIO!F115+[13]AGOSTO!F115+[13]SEPTIEMBRE!F115+[13]OCTUBRE!F115+[13]NOVIEMBRE!F115+[13]DICIEMBRE!F115</f>
        <v>0</v>
      </c>
      <c r="G44" s="5">
        <f>+[13]ENERO!G115+[13]FEBRERO!G115+[13]MARZO!G115+[13]ABRIL!G115+[13]MAYO!G115+[13]JUNIO!G115+[13]JULIO!G115+[13]AGOSTO!G115+[13]SEPTIEMBRE!G115+[13]OCTUBRE!G115+[13]NOVIEMBRE!G115+[13]DICIEMBRE!G115</f>
        <v>176.51509281177988</v>
      </c>
      <c r="H44" s="5">
        <f>+[13]ENERO!H115+[13]FEBRERO!H115+[13]MARZO!H115+[13]ABRIL!H115+[13]MAYO!H115+[13]JUNIO!H115+[13]JULIO!H115+[13]AGOSTO!H115+[13]SEPTIEMBRE!H115+[13]OCTUBRE!H115+[13]NOVIEMBRE!H115+[13]DICIEMBRE!H115</f>
        <v>0</v>
      </c>
      <c r="I44" s="5">
        <f>+[13]ENERO!I115+[13]FEBRERO!I115+[13]MARZO!I115+[13]ABRIL!I115+[13]MAYO!I115+[13]JUNIO!I115+[13]JULIO!I115+[13]AGOSTO!I115+[13]SEPTIEMBRE!I115+[13]OCTUBRE!I115+[13]NOVIEMBRE!I115+[13]DICIEMBRE!I115</f>
        <v>1685.0791366906474</v>
      </c>
      <c r="J44" s="6">
        <f t="shared" si="1"/>
        <v>10960.724563329453</v>
      </c>
      <c r="K44" s="75"/>
      <c r="L44" s="76"/>
      <c r="M44" s="53"/>
      <c r="N44" s="55"/>
      <c r="O44" s="55"/>
      <c r="P44" s="77"/>
    </row>
    <row r="45" spans="1:16" s="45" customFormat="1" ht="20.100000000000001" customHeight="1" x14ac:dyDescent="0.35">
      <c r="A45" s="9" t="s">
        <v>45</v>
      </c>
      <c r="B45" s="5">
        <f>+[13]ENERO!B116+[13]FEBRERO!B116+[13]MARZO!B116+[13]ABRIL!B116+[13]MAYO!B116+[13]JUNIO!B116+[13]JULIO!B116+[13]AGOSTO!B116+[13]SEPTIEMBRE!B116+[13]OCTUBRE!B116+[13]NOVIEMBRE!B116+[13]DICIEMBRE!B116</f>
        <v>1234.1771644643891</v>
      </c>
      <c r="C45" s="5">
        <f>+[13]ENERO!C116+[13]FEBRERO!C116+[13]MARZO!C116+[13]ABRIL!C116+[13]MAYO!C116+[13]JUNIO!C116+[13]JULIO!C116+[13]AGOSTO!C116+[13]SEPTIEMBRE!C116+[13]OCTUBRE!C116+[13]NOVIEMBRE!C116+[13]DICIEMBRE!C116</f>
        <v>0</v>
      </c>
      <c r="D45" s="5">
        <f>+[13]ENERO!D116+[13]FEBRERO!D116+[13]MARZO!D116+[13]ABRIL!D116+[13]MAYO!D116+[13]JUNIO!D116+[13]JULIO!D116+[13]AGOSTO!D116+[13]SEPTIEMBRE!D116+[13]OCTUBRE!D116+[13]NOVIEMBRE!D116+[13]DICIEMBRE!D116</f>
        <v>16817.051029892384</v>
      </c>
      <c r="E45" s="65">
        <f>+[13]ENERO!E116+[13]FEBRERO!E116+[13]MARZO!E116+[13]ABRIL!E116+[13]MAYO!E116+[13]JUNIO!E116+[13]JULIO!E116+[13]AGOSTO!E116+[13]SEPTIEMBRE!E116+[13]OCTUBRE!E116+[13]NOVIEMBRE!E116+[13]DICIEMBRE!E116</f>
        <v>20063.221486726659</v>
      </c>
      <c r="F45" s="5">
        <f>+[13]ENERO!F116+[13]FEBRERO!F116+[13]MARZO!F116+[13]ABRIL!F116+[13]MAYO!F116+[13]JUNIO!F116+[13]JULIO!F116+[13]AGOSTO!F116+[13]SEPTIEMBRE!F116+[13]OCTUBRE!F116+[13]NOVIEMBRE!F116+[13]DICIEMBRE!F116</f>
        <v>0</v>
      </c>
      <c r="G45" s="5">
        <f>+[13]ENERO!G116+[13]FEBRERO!G116+[13]MARZO!G116+[13]ABRIL!G116+[13]MAYO!G116+[13]JUNIO!G116+[13]JULIO!G116+[13]AGOSTO!G116+[13]SEPTIEMBRE!G116+[13]OCTUBRE!G116+[13]NOVIEMBRE!G116+[13]DICIEMBRE!G116</f>
        <v>0</v>
      </c>
      <c r="H45" s="5">
        <f>+[13]ENERO!H116+[13]FEBRERO!H116+[13]MARZO!H116+[13]ABRIL!H116+[13]MAYO!H116+[13]JUNIO!H116+[13]JULIO!H116+[13]AGOSTO!H116+[13]SEPTIEMBRE!H116+[13]OCTUBRE!H116+[13]NOVIEMBRE!H116+[13]DICIEMBRE!H116</f>
        <v>1668.3649444666873</v>
      </c>
      <c r="I45" s="5">
        <f>+[13]ENERO!I116+[13]FEBRERO!I116+[13]MARZO!I116+[13]ABRIL!I116+[13]MAYO!I116+[13]JUNIO!I116+[13]JULIO!I116+[13]AGOSTO!I116+[13]SEPTIEMBRE!I116+[13]OCTUBRE!I116+[13]NOVIEMBRE!I116+[13]DICIEMBRE!I116</f>
        <v>5522</v>
      </c>
      <c r="J45" s="6">
        <f t="shared" si="1"/>
        <v>45304.81462555012</v>
      </c>
      <c r="K45" s="75"/>
      <c r="L45" s="76"/>
      <c r="M45" s="53"/>
      <c r="N45" s="55"/>
      <c r="O45" s="55"/>
      <c r="P45" s="77"/>
    </row>
    <row r="46" spans="1:16" s="45" customFormat="1" ht="20.100000000000001" customHeight="1" x14ac:dyDescent="0.35">
      <c r="A46" s="9" t="s">
        <v>75</v>
      </c>
      <c r="B46" s="5">
        <f>+[13]ENERO!B117+[13]FEBRERO!B117+[13]MARZO!B117+[13]ABRIL!B117+[13]MAYO!B117+[13]JUNIO!B117+[13]JULIO!B117+[13]AGOSTO!B117+[13]SEPTIEMBRE!B117+[13]OCTUBRE!B117+[13]NOVIEMBRE!B117+[13]DICIEMBRE!B117</f>
        <v>574.61267965511081</v>
      </c>
      <c r="C46" s="5">
        <f>+[13]ENERO!C117+[13]FEBRERO!C117+[13]MARZO!C117+[13]ABRIL!C117+[13]MAYO!C117+[13]JUNIO!C117+[13]JULIO!C117+[13]AGOSTO!C117+[13]SEPTIEMBRE!C117+[13]OCTUBRE!C117+[13]NOVIEMBRE!C117+[13]DICIEMBRE!C117</f>
        <v>317.51051490956155</v>
      </c>
      <c r="D46" s="5">
        <f>+[13]ENERO!D117+[13]FEBRERO!D117+[13]MARZO!D117+[13]ABRIL!D117+[13]MAYO!D117+[13]JUNIO!D117+[13]JULIO!D117+[13]AGOSTO!D117+[13]SEPTIEMBRE!D117+[13]OCTUBRE!D117+[13]NOVIEMBRE!D117+[13]DICIEMBRE!D117</f>
        <v>30.835668921529685</v>
      </c>
      <c r="E46" s="65">
        <f>+[13]ENERO!E117+[13]FEBRERO!E117+[13]MARZO!E117+[13]ABRIL!E117+[13]MAYO!E117+[13]JUNIO!E117+[13]JULIO!E117+[13]AGOSTO!E117+[13]SEPTIEMBRE!E117+[13]OCTUBRE!E117+[13]NOVIEMBRE!E117+[13]DICIEMBRE!E117</f>
        <v>6641.8716828665465</v>
      </c>
      <c r="F46" s="5">
        <f>+[13]ENERO!F117+[13]FEBRERO!F117+[13]MARZO!F117+[13]ABRIL!F117+[13]MAYO!F117+[13]JUNIO!F117+[13]JULIO!F117+[13]AGOSTO!F117+[13]SEPTIEMBRE!F117+[13]OCTUBRE!F117+[13]NOVIEMBRE!F117+[13]DICIEMBRE!F117</f>
        <v>0</v>
      </c>
      <c r="G46" s="5">
        <f>+[13]ENERO!G117+[13]FEBRERO!G117+[13]MARZO!G117+[13]ABRIL!G117+[13]MAYO!G117+[13]JUNIO!G117+[13]JULIO!G117+[13]AGOSTO!G117+[13]SEPTIEMBRE!G117+[13]OCTUBRE!G117+[13]NOVIEMBRE!G117+[13]DICIEMBRE!G117</f>
        <v>21.169453647252553</v>
      </c>
      <c r="H46" s="5">
        <f>+[13]ENERO!H117+[13]FEBRERO!H117+[13]MARZO!H117+[13]ABRIL!H117+[13]MAYO!H117+[13]JUNIO!H117+[13]JULIO!H117+[13]AGOSTO!H117+[13]SEPTIEMBRE!H117+[13]OCTUBRE!H117+[13]NOVIEMBRE!H117+[13]DICIEMBRE!H117</f>
        <v>0</v>
      </c>
      <c r="I46" s="5">
        <f>+[13]ENERO!I117+[13]FEBRERO!I117+[13]MARZO!I117+[13]ABRIL!I117+[13]MAYO!I117+[13]JUNIO!I117+[13]JULIO!I117+[13]AGOSTO!I117+[13]SEPTIEMBRE!I117+[13]OCTUBRE!I117+[13]NOVIEMBRE!I117+[13]DICIEMBRE!I117</f>
        <v>3291</v>
      </c>
      <c r="J46" s="6">
        <f t="shared" si="1"/>
        <v>10877</v>
      </c>
      <c r="K46" s="75"/>
      <c r="L46" s="76"/>
      <c r="M46" s="53"/>
      <c r="N46" s="55"/>
      <c r="O46" s="55"/>
      <c r="P46" s="77"/>
    </row>
    <row r="47" spans="1:16" s="45" customFormat="1" ht="20.100000000000001" customHeight="1" x14ac:dyDescent="0.35">
      <c r="A47" s="9" t="s">
        <v>76</v>
      </c>
      <c r="B47" s="65">
        <f>+[13]ENERO!B118+[13]FEBRERO!B118+[13]MARZO!B118+[13]ABRIL!B118+[13]MAYO!B118+[13]JUNIO!B118+[13]JULIO!B118+[13]AGOSTO!B118+[13]SEPTIEMBRE!B118+[13]OCTUBRE!B118+[13]NOVIEMBRE!B118+[13]DICIEMBRE!B118</f>
        <v>0</v>
      </c>
      <c r="C47" s="65">
        <f>+[13]ENERO!C118+[13]FEBRERO!C118+[13]MARZO!C118+[13]ABRIL!C118+[13]MAYO!C118+[13]JUNIO!C118+[13]JULIO!C118+[13]AGOSTO!C118+[13]SEPTIEMBRE!C118+[13]OCTUBRE!C118+[13]NOVIEMBRE!C118+[13]DICIEMBRE!C118</f>
        <v>0</v>
      </c>
      <c r="D47" s="65">
        <f>+[13]ENERO!D118+[13]FEBRERO!D118+[13]MARZO!D118+[13]ABRIL!D118+[13]MAYO!D118+[13]JUNIO!D118+[13]JULIO!D118+[13]AGOSTO!D118+[13]SEPTIEMBRE!D118+[13]OCTUBRE!D118+[13]NOVIEMBRE!D118+[13]DICIEMBRE!D118</f>
        <v>0</v>
      </c>
      <c r="E47" s="65">
        <f>+[13]ENERO!E118+[13]FEBRERO!E118+[13]MARZO!E118+[13]ABRIL!E118+[13]MAYO!E118+[13]JUNIO!E118+[13]JULIO!E118+[13]AGOSTO!E118+[13]SEPTIEMBRE!E118+[13]OCTUBRE!E118+[13]NOVIEMBRE!E118+[13]DICIEMBRE!E118</f>
        <v>88</v>
      </c>
      <c r="F47" s="65">
        <f>+[13]ENERO!F118+[13]FEBRERO!F118+[13]MARZO!F118+[13]ABRIL!F118+[13]MAYO!F118+[13]JUNIO!F118+[13]JULIO!F118+[13]AGOSTO!F118+[13]SEPTIEMBRE!F118+[13]OCTUBRE!F118+[13]NOVIEMBRE!F118+[13]DICIEMBRE!F118</f>
        <v>0</v>
      </c>
      <c r="G47" s="65">
        <f>+[13]ENERO!G118+[13]FEBRERO!G118+[13]MARZO!G118+[13]ABRIL!G118+[13]MAYO!G118+[13]JUNIO!G118+[13]JULIO!G118+[13]AGOSTO!G118+[13]SEPTIEMBRE!G118+[13]OCTUBRE!G118+[13]NOVIEMBRE!G118+[13]DICIEMBRE!G118</f>
        <v>36</v>
      </c>
      <c r="H47" s="65">
        <f>+[13]ENERO!H118+[13]FEBRERO!H118+[13]MARZO!H118+[13]ABRIL!H118+[13]MAYO!H118+[13]JUNIO!H118+[13]JULIO!H118+[13]AGOSTO!H118+[13]SEPTIEMBRE!H118+[13]OCTUBRE!H118+[13]NOVIEMBRE!H118+[13]DICIEMBRE!H118</f>
        <v>0</v>
      </c>
      <c r="I47" s="65">
        <f>+[13]ENERO!I118+[13]FEBRERO!I118+[13]MARZO!I118+[13]ABRIL!I118+[13]MAYO!I118+[13]JUNIO!I118+[13]JULIO!I118+[13]AGOSTO!I118+[13]SEPTIEMBRE!I118+[13]OCTUBRE!I118+[13]NOVIEMBRE!I118+[13]DICIEMBRE!I118</f>
        <v>30</v>
      </c>
      <c r="J47" s="6">
        <f t="shared" si="1"/>
        <v>154</v>
      </c>
      <c r="K47" s="75"/>
      <c r="L47" s="76"/>
      <c r="M47" s="53"/>
      <c r="N47" s="55"/>
      <c r="O47" s="55"/>
      <c r="P47" s="77"/>
    </row>
    <row r="48" spans="1:16" s="45" customFormat="1" ht="20.100000000000001" customHeight="1" x14ac:dyDescent="0.35">
      <c r="A48" s="9" t="s">
        <v>77</v>
      </c>
      <c r="B48" s="5">
        <f>+[13]ENERO!B119+[13]FEBRERO!B119+[13]MARZO!B119+[13]ABRIL!B119+[13]MAYO!B119+[13]JUNIO!B119+[13]JULIO!B119+[13]AGOSTO!B119+[13]SEPTIEMBRE!B119+[13]OCTUBRE!B119+[13]NOVIEMBRE!B119+[13]DICIEMBRE!B119</f>
        <v>242.6434545665378</v>
      </c>
      <c r="C48" s="5">
        <f>+[13]ENERO!C119+[13]FEBRERO!C119+[13]MARZO!C119+[13]ABRIL!C119+[13]MAYO!C119+[13]JUNIO!C119+[13]JULIO!C119+[13]AGOSTO!C119+[13]SEPTIEMBRE!C119+[13]OCTUBRE!C119+[13]NOVIEMBRE!C119+[13]DICIEMBRE!C119</f>
        <v>271.54318750646837</v>
      </c>
      <c r="D48" s="5">
        <f>+[13]ENERO!D119+[13]FEBRERO!D119+[13]MARZO!D119+[13]ABRIL!D119+[13]MAYO!D119+[13]JUNIO!D119+[13]JULIO!D119+[13]AGOSTO!D119+[13]SEPTIEMBRE!D119+[13]OCTUBRE!D119+[13]NOVIEMBRE!D119+[13]DICIEMBRE!D119</f>
        <v>300.50210661293278</v>
      </c>
      <c r="E48" s="65">
        <f>+[13]ENERO!E119+[13]FEBRERO!E119+[13]MARZO!E119+[13]ABRIL!E119+[13]MAYO!E119+[13]JUNIO!E119+[13]JULIO!E119+[13]AGOSTO!E119+[13]SEPTIEMBRE!E119+[13]OCTUBRE!E119+[13]NOVIEMBRE!E119+[13]DICIEMBRE!E119</f>
        <v>4580.7475952652621</v>
      </c>
      <c r="F48" s="5">
        <f>+[13]ENERO!F119+[13]FEBRERO!F119+[13]MARZO!F119+[13]ABRIL!F119+[13]MAYO!F119+[13]JUNIO!F119+[13]JULIO!F119+[13]AGOSTO!F119+[13]SEPTIEMBRE!F119+[13]OCTUBRE!F119+[13]NOVIEMBRE!F119+[13]DICIEMBRE!F119</f>
        <v>0</v>
      </c>
      <c r="G48" s="5">
        <f>+[13]ENERO!G119+[13]FEBRERO!G119+[13]MARZO!G119+[13]ABRIL!G119+[13]MAYO!G119+[13]JUNIO!G119+[13]JULIO!G119+[13]AGOSTO!G119+[13]SEPTIEMBRE!G119+[13]OCTUBRE!G119+[13]NOVIEMBRE!G119+[13]DICIEMBRE!G119</f>
        <v>40.259308222711894</v>
      </c>
      <c r="H48" s="5">
        <f>+[13]ENERO!H119+[13]FEBRERO!H119+[13]MARZO!H119+[13]ABRIL!H119+[13]MAYO!H119+[13]JUNIO!H119+[13]JULIO!H119+[13]AGOSTO!H119+[13]SEPTIEMBRE!H119+[13]OCTUBRE!H119+[13]NOVIEMBRE!H119+[13]DICIEMBRE!H119</f>
        <v>0</v>
      </c>
      <c r="I48" s="5">
        <f>+[13]ENERO!I119+[13]FEBRERO!I119+[13]MARZO!I119+[13]ABRIL!I119+[13]MAYO!I119+[13]JUNIO!I119+[13]JULIO!I119+[13]AGOSTO!I119+[13]SEPTIEMBRE!I119+[13]OCTUBRE!I119+[13]NOVIEMBRE!I119+[13]DICIEMBRE!I119</f>
        <v>589</v>
      </c>
      <c r="J48" s="6">
        <f t="shared" si="1"/>
        <v>6024.695652173913</v>
      </c>
      <c r="K48" s="75"/>
      <c r="L48" s="76"/>
      <c r="M48" s="53"/>
      <c r="N48" s="55"/>
      <c r="O48" s="55"/>
      <c r="P48" s="77"/>
    </row>
    <row r="49" spans="1:16" s="45" customFormat="1" ht="20.100000000000001" customHeight="1" x14ac:dyDescent="0.35">
      <c r="A49" s="9" t="s">
        <v>78</v>
      </c>
      <c r="B49" s="5">
        <f>+[13]ENERO!B120+[13]FEBRERO!B120+[13]MARZO!B120+[13]ABRIL!B120+[13]MAYO!B120+[13]JUNIO!B120+[13]JULIO!B120+[13]AGOSTO!B120+[13]SEPTIEMBRE!B120+[13]OCTUBRE!B120+[13]NOVIEMBRE!B120+[13]DICIEMBRE!B120</f>
        <v>0</v>
      </c>
      <c r="C49" s="5">
        <f>+[13]ENERO!C120+[13]FEBRERO!C120+[13]MARZO!C120+[13]ABRIL!C120+[13]MAYO!C120+[13]JUNIO!C120+[13]JULIO!C120+[13]AGOSTO!C120+[13]SEPTIEMBRE!C120+[13]OCTUBRE!C120+[13]NOVIEMBRE!C120+[13]DICIEMBRE!C120</f>
        <v>0</v>
      </c>
      <c r="D49" s="5">
        <f>+[13]ENERO!D120+[13]FEBRERO!D120+[13]MARZO!D120+[13]ABRIL!D120+[13]MAYO!D120+[13]JUNIO!D120+[13]JULIO!D120+[13]AGOSTO!D120+[13]SEPTIEMBRE!D120+[13]OCTUBRE!D120+[13]NOVIEMBRE!D120+[13]DICIEMBRE!D120</f>
        <v>4.1414503133393019</v>
      </c>
      <c r="E49" s="65">
        <f>+[13]ENERO!E120+[13]FEBRERO!E120+[13]MARZO!E120+[13]ABRIL!E120+[13]MAYO!E120+[13]JUNIO!E120+[13]JULIO!E120+[13]AGOSTO!E120+[13]SEPTIEMBRE!E120+[13]OCTUBRE!E120+[13]NOVIEMBRE!E120+[13]DICIEMBRE!E120</f>
        <v>5524.8857288574354</v>
      </c>
      <c r="F49" s="5">
        <f>+[13]ENERO!F120+[13]FEBRERO!F120+[13]MARZO!F120+[13]ABRIL!F120+[13]MAYO!F120+[13]JUNIO!F120+[13]JULIO!F120+[13]AGOSTO!F120+[13]SEPTIEMBRE!F120+[13]OCTUBRE!F120+[13]NOVIEMBRE!F120+[13]DICIEMBRE!F120</f>
        <v>0</v>
      </c>
      <c r="G49" s="5">
        <f>+[13]ENERO!G120+[13]FEBRERO!G120+[13]MARZO!G120+[13]ABRIL!G120+[13]MAYO!G120+[13]JUNIO!G120+[13]JULIO!G120+[13]AGOSTO!G120+[13]SEPTIEMBRE!G120+[13]OCTUBRE!G120+[13]NOVIEMBRE!G120+[13]DICIEMBRE!G120</f>
        <v>0</v>
      </c>
      <c r="H49" s="5">
        <f>+[13]ENERO!H120+[13]FEBRERO!H120+[13]MARZO!H120+[13]ABRIL!H120+[13]MAYO!H120+[13]JUNIO!H120+[13]JULIO!H120+[13]AGOSTO!H120+[13]SEPTIEMBRE!H120+[13]OCTUBRE!H120+[13]NOVIEMBRE!H120+[13]DICIEMBRE!H120</f>
        <v>171.82152270925593</v>
      </c>
      <c r="I49" s="5">
        <f>+[13]ENERO!I120+[13]FEBRERO!I120+[13]MARZO!I120+[13]ABRIL!I120+[13]MAYO!I120+[13]JUNIO!I120+[13]JULIO!I120+[13]AGOSTO!I120+[13]SEPTIEMBRE!I120+[13]OCTUBRE!I120+[13]NOVIEMBRE!I120+[13]DICIEMBRE!I120</f>
        <v>995</v>
      </c>
      <c r="J49" s="6">
        <f t="shared" si="1"/>
        <v>6695.8487018800306</v>
      </c>
      <c r="K49" s="75"/>
      <c r="L49" s="76"/>
      <c r="M49" s="53"/>
      <c r="N49" s="55"/>
      <c r="O49" s="55"/>
      <c r="P49" s="77"/>
    </row>
    <row r="50" spans="1:16" s="45" customFormat="1" ht="20.100000000000001" customHeight="1" x14ac:dyDescent="0.35">
      <c r="A50" s="9" t="s">
        <v>79</v>
      </c>
      <c r="B50" s="5">
        <f>+[13]ENERO!B121+[13]FEBRERO!B121+[13]MARZO!B121+[13]ABRIL!B121+[13]MAYO!B121+[13]JUNIO!B121+[13]JULIO!B121+[13]AGOSTO!B121+[13]SEPTIEMBRE!B121+[13]OCTUBRE!B121+[13]NOVIEMBRE!B121+[13]DICIEMBRE!B121</f>
        <v>26.341463414634145</v>
      </c>
      <c r="C50" s="5">
        <f>+[13]ENERO!C121+[13]FEBRERO!C121+[13]MARZO!C121+[13]ABRIL!C121+[13]MAYO!C121+[13]JUNIO!C121+[13]JULIO!C121+[13]AGOSTO!C121+[13]SEPTIEMBRE!C121+[13]OCTUBRE!C121+[13]NOVIEMBRE!C121+[13]DICIEMBRE!C121</f>
        <v>0</v>
      </c>
      <c r="D50" s="5">
        <f>+[13]ENERO!D121+[13]FEBRERO!D121+[13]MARZO!D121+[13]ABRIL!D121+[13]MAYO!D121+[13]JUNIO!D121+[13]JULIO!D121+[13]AGOSTO!D121+[13]SEPTIEMBRE!D121+[13]OCTUBRE!D121+[13]NOVIEMBRE!D121+[13]DICIEMBRE!D121</f>
        <v>0</v>
      </c>
      <c r="E50" s="65">
        <f>+[13]ENERO!E121+[13]FEBRERO!E121+[13]MARZO!E121+[13]ABRIL!E121+[13]MAYO!E121+[13]JUNIO!E121+[13]JULIO!E121+[13]AGOSTO!E121+[13]SEPTIEMBRE!E121+[13]OCTUBRE!E121+[13]NOVIEMBRE!E121+[13]DICIEMBRE!E121</f>
        <v>2639.6845405464746</v>
      </c>
      <c r="F50" s="5">
        <f>+[13]ENERO!F121+[13]FEBRERO!F121+[13]MARZO!F121+[13]ABRIL!F121+[13]MAYO!F121+[13]JUNIO!F121+[13]JULIO!F121+[13]AGOSTO!F121+[13]SEPTIEMBRE!F121+[13]OCTUBRE!F121+[13]NOVIEMBRE!F121+[13]DICIEMBRE!F121</f>
        <v>84.673850018163876</v>
      </c>
      <c r="G50" s="5">
        <f>+[13]ENERO!G121+[13]FEBRERO!G121+[13]MARZO!G121+[13]ABRIL!G121+[13]MAYO!G121+[13]JUNIO!G121+[13]JULIO!G121+[13]AGOSTO!G121+[13]SEPTIEMBRE!G121+[13]OCTUBRE!G121+[13]NOVIEMBRE!G121+[13]DICIEMBRE!G121</f>
        <v>10.175732217573222</v>
      </c>
      <c r="H50" s="5">
        <f>+[13]ENERO!H121+[13]FEBRERO!H121+[13]MARZO!H121+[13]ABRIL!H121+[13]MAYO!H121+[13]JUNIO!H121+[13]JULIO!H121+[13]AGOSTO!H121+[13]SEPTIEMBRE!H121+[13]OCTUBRE!H121+[13]NOVIEMBRE!H121+[13]DICIEMBRE!H121</f>
        <v>126.589727235952</v>
      </c>
      <c r="I50" s="5">
        <f>+[13]ENERO!I121+[13]FEBRERO!I121+[13]MARZO!I121+[13]ABRIL!I121+[13]MAYO!I121+[13]JUNIO!I121+[13]JULIO!I121+[13]AGOSTO!I121+[13]SEPTIEMBRE!I121+[13]OCTUBRE!I121+[13]NOVIEMBRE!I121+[13]DICIEMBRE!I121</f>
        <v>328</v>
      </c>
      <c r="J50" s="6">
        <f t="shared" si="1"/>
        <v>3215.4653134327982</v>
      </c>
      <c r="K50" s="75"/>
      <c r="L50" s="76"/>
      <c r="M50" s="53"/>
      <c r="N50" s="55"/>
      <c r="O50" s="55"/>
      <c r="P50" s="77"/>
    </row>
    <row r="51" spans="1:16" s="70" customFormat="1" ht="20.100000000000001" customHeight="1" x14ac:dyDescent="0.35">
      <c r="A51" s="9" t="s">
        <v>80</v>
      </c>
      <c r="B51" s="5">
        <f>+[13]ENERO!B122+[13]FEBRERO!B122+[13]MARZO!B122+[13]ABRIL!B122+[13]MAYO!B122+[13]JUNIO!B122+[13]JULIO!B122+[13]AGOSTO!B122+[13]SEPTIEMBRE!B122+[13]OCTUBRE!B122+[13]NOVIEMBRE!B122+[13]DICIEMBRE!B122</f>
        <v>508.35882288803975</v>
      </c>
      <c r="C51" s="5">
        <f>+[13]ENERO!C122+[13]FEBRERO!C122+[13]MARZO!C122+[13]ABRIL!C122+[13]MAYO!C122+[13]JUNIO!C122+[13]JULIO!C122+[13]AGOSTO!C122+[13]SEPTIEMBRE!C122+[13]OCTUBRE!C122+[13]NOVIEMBRE!C122+[13]DICIEMBRE!C122</f>
        <v>0</v>
      </c>
      <c r="D51" s="5">
        <f>+[13]ENERO!D122+[13]FEBRERO!D122+[13]MARZO!D122+[13]ABRIL!D122+[13]MAYO!D122+[13]JUNIO!D122+[13]JULIO!D122+[13]AGOSTO!D122+[13]SEPTIEMBRE!D122+[13]OCTUBRE!D122+[13]NOVIEMBRE!D122+[13]DICIEMBRE!D122</f>
        <v>1032.6411771119601</v>
      </c>
      <c r="E51" s="5">
        <f>+[13]ENERO!E122+[13]FEBRERO!E122+[13]MARZO!E122+[13]ABRIL!E122+[13]MAYO!E122+[13]JUNIO!E122+[13]JULIO!E122+[13]AGOSTO!E122+[13]SEPTIEMBRE!E122+[13]OCTUBRE!E122+[13]NOVIEMBRE!E122+[13]DICIEMBRE!E122</f>
        <v>0</v>
      </c>
      <c r="F51" s="5">
        <f>+[13]ENERO!F122+[13]FEBRERO!F122+[13]MARZO!F122+[13]ABRIL!F122+[13]MAYO!F122+[13]JUNIO!F122+[13]JULIO!F122+[13]AGOSTO!F122+[13]SEPTIEMBRE!F122+[13]OCTUBRE!F122+[13]NOVIEMBRE!F122+[13]DICIEMBRE!F122</f>
        <v>0</v>
      </c>
      <c r="G51" s="5">
        <f>+[13]ENERO!G122+[13]FEBRERO!G122+[13]MARZO!G122+[13]ABRIL!G122+[13]MAYO!G122+[13]JUNIO!G122+[13]JULIO!G122+[13]AGOSTO!G122+[13]SEPTIEMBRE!G122+[13]OCTUBRE!G122+[13]NOVIEMBRE!G122+[13]DICIEMBRE!G122</f>
        <v>0</v>
      </c>
      <c r="H51" s="5">
        <f>+[13]ENERO!H122+[13]FEBRERO!H122+[13]MARZO!H122+[13]ABRIL!H122+[13]MAYO!H122+[13]JUNIO!H122+[13]JULIO!H122+[13]AGOSTO!H122+[13]SEPTIEMBRE!H122+[13]OCTUBRE!H122+[13]NOVIEMBRE!H122+[13]DICIEMBRE!H122</f>
        <v>0</v>
      </c>
      <c r="I51" s="5">
        <f>+[13]ENERO!I122+[13]FEBRERO!I122+[13]MARZO!I122+[13]ABRIL!I122+[13]MAYO!I122+[13]JUNIO!I122+[13]JULIO!I122+[13]AGOSTO!I122+[13]SEPTIEMBRE!I122+[13]OCTUBRE!I122+[13]NOVIEMBRE!I122+[13]DICIEMBRE!I122</f>
        <v>189</v>
      </c>
      <c r="J51" s="6">
        <f t="shared" si="1"/>
        <v>1730</v>
      </c>
      <c r="K51" s="75"/>
      <c r="L51" s="76"/>
      <c r="M51" s="53"/>
      <c r="N51" s="55"/>
      <c r="O51" s="55"/>
      <c r="P51" s="77"/>
    </row>
    <row r="52" spans="1:16" s="45" customFormat="1" ht="20.100000000000001" customHeight="1" x14ac:dyDescent="0.35">
      <c r="A52" s="9" t="s">
        <v>81</v>
      </c>
      <c r="B52" s="5">
        <f>+[13]ENERO!B123+[13]FEBRERO!B123+[13]MARZO!B123+[13]ABRIL!B123+[13]MAYO!B123+[13]JUNIO!B123+[13]JULIO!B123+[13]AGOSTO!B123+[13]SEPTIEMBRE!B123+[13]OCTUBRE!B123+[13]NOVIEMBRE!B123+[13]DICIEMBRE!B123</f>
        <v>0</v>
      </c>
      <c r="C52" s="5">
        <f>+[13]ENERO!C123+[13]FEBRERO!C123+[13]MARZO!C123+[13]ABRIL!C123+[13]MAYO!C123+[13]JUNIO!C123+[13]JULIO!C123+[13]AGOSTO!C123+[13]SEPTIEMBRE!C123+[13]OCTUBRE!C123+[13]NOVIEMBRE!C123+[13]DICIEMBRE!C123</f>
        <v>19459.864570107828</v>
      </c>
      <c r="D52" s="5">
        <f>+[13]ENERO!D123+[13]FEBRERO!D123+[13]MARZO!D123+[13]ABRIL!D123+[13]MAYO!D123+[13]JUNIO!D123+[13]JULIO!D123+[13]AGOSTO!D123+[13]SEPTIEMBRE!D123+[13]OCTUBRE!D123+[13]NOVIEMBRE!D123+[13]DICIEMBRE!D123</f>
        <v>11.586797841954935</v>
      </c>
      <c r="E52" s="5">
        <f>+[13]ENERO!E123+[13]FEBRERO!E123+[13]MARZO!E123+[13]ABRIL!E123+[13]MAYO!E123+[13]JUNIO!E123+[13]JULIO!E123+[13]AGOSTO!E123+[13]SEPTIEMBRE!E123+[13]OCTUBRE!E123+[13]NOVIEMBRE!E123+[13]DICIEMBRE!E123</f>
        <v>10717.022373235861</v>
      </c>
      <c r="F52" s="5">
        <f>+[13]ENERO!F123+[13]FEBRERO!F123+[13]MARZO!F123+[13]ABRIL!F123+[13]MAYO!F123+[13]JUNIO!F123+[13]JULIO!F123+[13]AGOSTO!F123+[13]SEPTIEMBRE!F123+[13]OCTUBRE!F123+[13]NOVIEMBRE!F123+[13]DICIEMBRE!F123</f>
        <v>1016.8528603858695</v>
      </c>
      <c r="G52" s="5">
        <f>+[13]ENERO!G123+[13]FEBRERO!G123+[13]MARZO!G123+[13]ABRIL!G123+[13]MAYO!G123+[13]JUNIO!G123+[13]JULIO!G123+[13]AGOSTO!G123+[13]SEPTIEMBRE!G123+[13]OCTUBRE!G123+[13]NOVIEMBRE!G123+[13]DICIEMBRE!G123</f>
        <v>537</v>
      </c>
      <c r="H52" s="5">
        <f>+[13]ENERO!H123+[13]FEBRERO!H123+[13]MARZO!H123+[13]ABRIL!H123+[13]MAYO!H123+[13]JUNIO!H123+[13]JULIO!H123+[13]AGOSTO!H123+[13]SEPTIEMBRE!H123+[13]OCTUBRE!H123+[13]NOVIEMBRE!H123+[13]DICIEMBRE!H123</f>
        <v>0</v>
      </c>
      <c r="I52" s="5">
        <f>+[13]ENERO!I123+[13]FEBRERO!I123+[13]MARZO!I123+[13]ABRIL!I123+[13]MAYO!I123+[13]JUNIO!I123+[13]JULIO!I123+[13]AGOSTO!I123+[13]SEPTIEMBRE!I123+[13]OCTUBRE!I123+[13]NOVIEMBRE!I123+[13]DICIEMBRE!I123</f>
        <v>1545.6733984284881</v>
      </c>
      <c r="J52" s="6">
        <f t="shared" si="1"/>
        <v>33288</v>
      </c>
      <c r="K52" s="75"/>
      <c r="L52" s="76"/>
      <c r="M52" s="53"/>
      <c r="N52" s="55"/>
      <c r="O52" s="55"/>
      <c r="P52" s="77"/>
    </row>
    <row r="53" spans="1:16" s="45" customFormat="1" ht="20.100000000000001" customHeight="1" x14ac:dyDescent="0.35">
      <c r="A53" s="9" t="s">
        <v>82</v>
      </c>
      <c r="B53" s="65">
        <f>+[13]ENERO!B124+[13]FEBRERO!B124+[13]MARZO!B124+[13]ABRIL!B124+[13]MAYO!B124+[13]JUNIO!B124+[13]JULIO!B124+[13]AGOSTO!B124+[13]SEPTIEMBRE!B124+[13]OCTUBRE!B124+[13]NOVIEMBRE!B124+[13]DICIEMBRE!B124</f>
        <v>0</v>
      </c>
      <c r="C53" s="65">
        <f>+[13]ENERO!C124+[13]FEBRERO!C124+[13]MARZO!C124+[13]ABRIL!C124+[13]MAYO!C124+[13]JUNIO!C124+[13]JULIO!C124+[13]AGOSTO!C124+[13]SEPTIEMBRE!C124+[13]OCTUBRE!C124+[13]NOVIEMBRE!C124+[13]DICIEMBRE!C124</f>
        <v>1579</v>
      </c>
      <c r="D53" s="65">
        <f>+[13]ENERO!D124+[13]FEBRERO!D124+[13]MARZO!D124+[13]ABRIL!D124+[13]MAYO!D124+[13]JUNIO!D124+[13]JULIO!D124+[13]AGOSTO!D124+[13]SEPTIEMBRE!D124+[13]OCTUBRE!D124+[13]NOVIEMBRE!D124+[13]DICIEMBRE!D124</f>
        <v>0</v>
      </c>
      <c r="E53" s="65">
        <f>+[13]ENERO!E124+[13]FEBRERO!E124+[13]MARZO!E124+[13]ABRIL!E124+[13]MAYO!E124+[13]JUNIO!E124+[13]JULIO!E124+[13]AGOSTO!E124+[13]SEPTIEMBRE!E124+[13]OCTUBRE!E124+[13]NOVIEMBRE!E124+[13]DICIEMBRE!E124</f>
        <v>0</v>
      </c>
      <c r="F53" s="65">
        <f>+[13]ENERO!F124+[13]FEBRERO!F124+[13]MARZO!F124+[13]ABRIL!F124+[13]MAYO!F124+[13]JUNIO!F124+[13]JULIO!F124+[13]AGOSTO!F124+[13]SEPTIEMBRE!F124+[13]OCTUBRE!F124+[13]NOVIEMBRE!F124+[13]DICIEMBRE!F124</f>
        <v>2335.6555023923447</v>
      </c>
      <c r="G53" s="65">
        <f>+[13]ENERO!G124+[13]FEBRERO!G124+[13]MARZO!G124+[13]ABRIL!G124+[13]MAYO!G124+[13]JUNIO!G124+[13]JULIO!G124+[13]AGOSTO!G124+[13]SEPTIEMBRE!G124+[13]OCTUBRE!G124+[13]NOVIEMBRE!G124+[13]DICIEMBRE!G124</f>
        <v>39.81818181818182</v>
      </c>
      <c r="H53" s="65">
        <f>+[13]ENERO!H124+[13]FEBRERO!H124+[13]MARZO!H124+[13]ABRIL!H124+[13]MAYO!H124+[13]JUNIO!H124+[13]JULIO!H124+[13]AGOSTO!H124+[13]SEPTIEMBRE!H124+[13]OCTUBRE!H124+[13]NOVIEMBRE!H124+[13]DICIEMBRE!H124</f>
        <v>0</v>
      </c>
      <c r="I53" s="65">
        <f>+[13]ENERO!I124+[13]FEBRERO!I124+[13]MARZO!I124+[13]ABRIL!I124+[13]MAYO!I124+[13]JUNIO!I124+[13]JULIO!I124+[13]AGOSTO!I124+[13]SEPTIEMBRE!I124+[13]OCTUBRE!I124+[13]NOVIEMBRE!I124+[13]DICIEMBRE!I124</f>
        <v>2503.5263157894738</v>
      </c>
      <c r="J53" s="68">
        <f t="shared" si="1"/>
        <v>6458</v>
      </c>
      <c r="K53" s="75"/>
      <c r="L53" s="76"/>
      <c r="M53" s="53"/>
      <c r="N53" s="55"/>
      <c r="O53" s="55"/>
      <c r="P53" s="77"/>
    </row>
    <row r="54" spans="1:16" s="45" customFormat="1" ht="20.100000000000001" customHeight="1" x14ac:dyDescent="0.35">
      <c r="A54" s="9" t="s">
        <v>46</v>
      </c>
      <c r="B54" s="5">
        <f>+[13]ENERO!B125+[13]FEBRERO!B125+[13]MARZO!B125+[13]ABRIL!B125+[13]MAYO!B125+[13]JUNIO!B125+[13]JULIO!B125+[13]AGOSTO!B125+[13]SEPTIEMBRE!B125+[13]OCTUBRE!B125+[13]NOVIEMBRE!B125+[13]DICIEMBRE!B125</f>
        <v>137522.84487883747</v>
      </c>
      <c r="C54" s="5">
        <f>+[13]ENERO!C125+[13]FEBRERO!C125+[13]MARZO!C125+[13]ABRIL!C125+[13]MAYO!C125+[13]JUNIO!C125+[13]JULIO!C125+[13]AGOSTO!C125+[13]SEPTIEMBRE!C125+[13]OCTUBRE!C125+[13]NOVIEMBRE!C125+[13]DICIEMBRE!C125</f>
        <v>9882.0509103372206</v>
      </c>
      <c r="D54" s="5">
        <f>+[13]ENERO!D125+[13]FEBRERO!D125+[13]MARZO!D125+[13]ABRIL!D125+[13]MAYO!D125+[13]JUNIO!D125+[13]JULIO!D125+[13]AGOSTO!D125+[13]SEPTIEMBRE!D125+[13]OCTUBRE!D125+[13]NOVIEMBRE!D125+[13]DICIEMBRE!D125</f>
        <v>2255.5702067455295</v>
      </c>
      <c r="E54" s="5">
        <f>+[13]ENERO!E125+[13]FEBRERO!E125+[13]MARZO!E125+[13]ABRIL!E125+[13]MAYO!E125+[13]JUNIO!E125+[13]JULIO!E125+[13]AGOSTO!E125+[13]SEPTIEMBRE!E125+[13]OCTUBRE!E125+[13]NOVIEMBRE!E125+[13]DICIEMBRE!E125</f>
        <v>61977.209421299522</v>
      </c>
      <c r="F54" s="5">
        <f>+[13]ENERO!F125+[13]FEBRERO!F125+[13]MARZO!F125+[13]ABRIL!F125+[13]MAYO!F125+[13]JUNIO!F125+[13]JULIO!F125+[13]AGOSTO!F125+[13]SEPTIEMBRE!F125+[13]OCTUBRE!F125+[13]NOVIEMBRE!F125+[13]DICIEMBRE!F125</f>
        <v>233746.86151459342</v>
      </c>
      <c r="G54" s="5">
        <f>+[13]ENERO!G125+[13]FEBRERO!G125+[13]MARZO!G125+[13]ABRIL!G125+[13]MAYO!G125+[13]JUNIO!G125+[13]JULIO!G125+[13]AGOSTO!G125+[13]SEPTIEMBRE!G125+[13]OCTUBRE!G125+[13]NOVIEMBRE!G125+[13]DICIEMBRE!G125</f>
        <v>49475.606512211249</v>
      </c>
      <c r="H54" s="5">
        <f>+[13]ENERO!H125+[13]FEBRERO!H125+[13]MARZO!H125+[13]ABRIL!H125+[13]MAYO!H125+[13]JUNIO!H125+[13]JULIO!H125+[13]AGOSTO!H125+[13]SEPTIEMBRE!H125+[13]OCTUBRE!H125+[13]NOVIEMBRE!H125+[13]DICIEMBRE!H125</f>
        <v>64371.371954260816</v>
      </c>
      <c r="I54" s="5">
        <f>+[13]ENERO!I125+[13]FEBRERO!I125+[13]MARZO!I125+[13]ABRIL!I125+[13]MAYO!I125+[13]JUNIO!I125+[13]JULIO!I125+[13]AGOSTO!I125+[13]SEPTIEMBRE!I125+[13]OCTUBRE!I125+[13]NOVIEMBRE!I125+[13]DICIEMBRE!I125</f>
        <v>22733.784601714749</v>
      </c>
      <c r="J54" s="6">
        <f t="shared" si="1"/>
        <v>581965.29999999993</v>
      </c>
      <c r="K54" s="75"/>
      <c r="L54" s="76"/>
      <c r="M54" s="53"/>
      <c r="N54" s="55"/>
      <c r="O54" s="55"/>
      <c r="P54" s="77"/>
    </row>
    <row r="55" spans="1:16" s="45" customFormat="1" ht="20.100000000000001" customHeight="1" x14ac:dyDescent="0.35">
      <c r="A55" s="9" t="s">
        <v>47</v>
      </c>
      <c r="B55" s="5">
        <f>+[13]ENERO!B126+[13]FEBRERO!B126+[13]MARZO!B126+[13]ABRIL!B126+[13]MAYO!B126+[13]JUNIO!B126+[13]JULIO!B126+[13]AGOSTO!B126+[13]SEPTIEMBRE!B126+[13]OCTUBRE!B126+[13]NOVIEMBRE!B126+[13]DICIEMBRE!B126</f>
        <v>2253.9514357419366</v>
      </c>
      <c r="C55" s="5">
        <f>+[13]ENERO!C126+[13]FEBRERO!C126+[13]MARZO!C126+[13]ABRIL!C126+[13]MAYO!C126+[13]JUNIO!C126+[13]JULIO!C126+[13]AGOSTO!C126+[13]SEPTIEMBRE!C126+[13]OCTUBRE!C126+[13]NOVIEMBRE!C126+[13]DICIEMBRE!C126</f>
        <v>119894.28195989947</v>
      </c>
      <c r="D55" s="5">
        <f>+[13]ENERO!D126+[13]FEBRERO!D126+[13]MARZO!D126+[13]ABRIL!D126+[13]MAYO!D126+[13]JUNIO!D126+[13]JULIO!D126+[13]AGOSTO!D126+[13]SEPTIEMBRE!D126+[13]OCTUBRE!D126+[13]NOVIEMBRE!D126+[13]DICIEMBRE!D126</f>
        <v>8235.0030980856955</v>
      </c>
      <c r="E55" s="5">
        <f>+[13]ENERO!E126+[13]FEBRERO!E126+[13]MARZO!E126+[13]ABRIL!E126+[13]MAYO!E126+[13]JUNIO!E126+[13]JULIO!E126+[13]AGOSTO!E126+[13]SEPTIEMBRE!E126+[13]OCTUBRE!E126+[13]NOVIEMBRE!E126+[13]DICIEMBRE!E126</f>
        <v>35246.742628545704</v>
      </c>
      <c r="F55" s="65">
        <f>+[13]ENERO!F126+[13]FEBRERO!F126+[13]MARZO!F126+[13]ABRIL!F126+[13]MAYO!F126+[13]JUNIO!F126+[13]JULIO!F126+[13]AGOSTO!F126+[13]SEPTIEMBRE!F126+[13]OCTUBRE!F126+[13]NOVIEMBRE!F126+[13]DICIEMBRE!F126</f>
        <v>37867.396991806811</v>
      </c>
      <c r="G55" s="5">
        <f>+[13]ENERO!G126+[13]FEBRERO!G126+[13]MARZO!G126+[13]ABRIL!G126+[13]MAYO!G126+[13]JUNIO!G126+[13]JULIO!G126+[13]AGOSTO!G126+[13]SEPTIEMBRE!G126+[13]OCTUBRE!G126+[13]NOVIEMBRE!G126+[13]DICIEMBRE!G126</f>
        <v>4421.9813829495615</v>
      </c>
      <c r="H55" s="5">
        <f>+[13]ENERO!H126+[13]FEBRERO!H126+[13]MARZO!H126+[13]ABRIL!H126+[13]MAYO!H126+[13]JUNIO!H126+[13]JULIO!H126+[13]AGOSTO!H126+[13]SEPTIEMBRE!H126+[13]OCTUBRE!H126+[13]NOVIEMBRE!H126+[13]DICIEMBRE!H126</f>
        <v>4749.5767521899488</v>
      </c>
      <c r="I55" s="5">
        <f>+[13]ENERO!I126+[13]FEBRERO!I126+[13]MARZO!I126+[13]ABRIL!I126+[13]MAYO!I126+[13]JUNIO!I126+[13]JULIO!I126+[13]AGOSTO!I126+[13]SEPTIEMBRE!I126+[13]OCTUBRE!I126+[13]NOVIEMBRE!I126+[13]DICIEMBRE!I126</f>
        <v>8890.0657507808646</v>
      </c>
      <c r="J55" s="6">
        <f t="shared" si="1"/>
        <v>221559</v>
      </c>
      <c r="K55" s="75"/>
      <c r="L55" s="76"/>
      <c r="M55" s="53"/>
      <c r="N55" s="55"/>
      <c r="O55" s="55"/>
      <c r="P55" s="77"/>
    </row>
    <row r="56" spans="1:16" s="45" customFormat="1" ht="20.100000000000001" customHeight="1" x14ac:dyDescent="0.35">
      <c r="A56" s="9" t="s">
        <v>48</v>
      </c>
      <c r="B56" s="5">
        <f>+[13]ENERO!B127+[13]FEBRERO!B127+[13]MARZO!B127+[13]ABRIL!B127+[13]MAYO!B127+[13]JUNIO!B127+[13]JULIO!B127+[13]AGOSTO!B127+[13]SEPTIEMBRE!B127+[13]OCTUBRE!B127+[13]NOVIEMBRE!B127+[13]DICIEMBRE!B127</f>
        <v>2786.7561594481244</v>
      </c>
      <c r="C56" s="5">
        <f>+[13]ENERO!C127+[13]FEBRERO!C127+[13]MARZO!C127+[13]ABRIL!C127+[13]MAYO!C127+[13]JUNIO!C127+[13]JULIO!C127+[13]AGOSTO!C127+[13]SEPTIEMBRE!C127+[13]OCTUBRE!C127+[13]NOVIEMBRE!C127+[13]DICIEMBRE!C127</f>
        <v>35061.787584102611</v>
      </c>
      <c r="D56" s="5">
        <f>+[13]ENERO!D127+[13]FEBRERO!D127+[13]MARZO!D127+[13]ABRIL!D127+[13]MAYO!D127+[13]JUNIO!D127+[13]JULIO!D127+[13]AGOSTO!D127+[13]SEPTIEMBRE!D127+[13]OCTUBRE!D127+[13]NOVIEMBRE!D127+[13]DICIEMBRE!D127</f>
        <v>17819.574439930937</v>
      </c>
      <c r="E56" s="5">
        <f>+[13]ENERO!E127+[13]FEBRERO!E127+[13]MARZO!E127+[13]ABRIL!E127+[13]MAYO!E127+[13]JUNIO!E127+[13]JULIO!E127+[13]AGOSTO!E127+[13]SEPTIEMBRE!E127+[13]OCTUBRE!E127+[13]NOVIEMBRE!E127+[13]DICIEMBRE!E127</f>
        <v>34913.113179378895</v>
      </c>
      <c r="F56" s="5">
        <f>+[13]ENERO!F127+[13]FEBRERO!F127+[13]MARZO!F127+[13]ABRIL!F127+[13]MAYO!F127+[13]JUNIO!F127+[13]JULIO!F127+[13]AGOSTO!F127+[13]SEPTIEMBRE!F127+[13]OCTUBRE!F127+[13]NOVIEMBRE!F127+[13]DICIEMBRE!F127</f>
        <v>11321.813571871367</v>
      </c>
      <c r="G56" s="5">
        <f>+[13]ENERO!G127+[13]FEBRERO!G127+[13]MARZO!G127+[13]ABRIL!G127+[13]MAYO!G127+[13]JUNIO!G127+[13]JULIO!G127+[13]AGOSTO!G127+[13]SEPTIEMBRE!G127+[13]OCTUBRE!G127+[13]NOVIEMBRE!G127+[13]DICIEMBRE!G127</f>
        <v>36081.725301852755</v>
      </c>
      <c r="H56" s="5">
        <f>+[13]ENERO!H127+[13]FEBRERO!H127+[13]MARZO!H127+[13]ABRIL!H127+[13]MAYO!H127+[13]JUNIO!H127+[13]JULIO!H127+[13]AGOSTO!H127+[13]SEPTIEMBRE!H127+[13]OCTUBRE!H127+[13]NOVIEMBRE!H127+[13]DICIEMBRE!H127</f>
        <v>5503.5598926958528</v>
      </c>
      <c r="I56" s="5">
        <f>+[13]ENERO!I127+[13]FEBRERO!I127+[13]MARZO!I127+[13]ABRIL!I127+[13]MAYO!I127+[13]JUNIO!I127+[13]JULIO!I127+[13]AGOSTO!I127+[13]SEPTIEMBRE!I127+[13]OCTUBRE!I127+[13]NOVIEMBRE!I127+[13]DICIEMBRE!I127</f>
        <v>2364.669870719461</v>
      </c>
      <c r="J56" s="6">
        <f t="shared" si="1"/>
        <v>145853.00000000003</v>
      </c>
      <c r="K56" s="75"/>
      <c r="L56" s="76"/>
      <c r="M56" s="53"/>
      <c r="N56" s="55"/>
      <c r="O56" s="55"/>
      <c r="P56" s="77"/>
    </row>
    <row r="57" spans="1:16" s="45" customFormat="1" ht="20.100000000000001" customHeight="1" x14ac:dyDescent="0.35">
      <c r="A57" s="9" t="s">
        <v>49</v>
      </c>
      <c r="B57" s="5">
        <f>+[13]ENERO!B128+[13]FEBRERO!B128+[13]MARZO!B128+[13]ABRIL!B128+[13]MAYO!B128+[13]JUNIO!B128+[13]JULIO!B128+[13]AGOSTO!B128+[13]SEPTIEMBRE!B128+[13]OCTUBRE!B128+[13]NOVIEMBRE!B128+[13]DICIEMBRE!B128</f>
        <v>1108.4227116397292</v>
      </c>
      <c r="C57" s="5">
        <f>+[13]ENERO!C128+[13]FEBRERO!C128+[13]MARZO!C128+[13]ABRIL!C128+[13]MAYO!C128+[13]JUNIO!C128+[13]JULIO!C128+[13]AGOSTO!C128+[13]SEPTIEMBRE!C128+[13]OCTUBRE!C128+[13]NOVIEMBRE!C128+[13]DICIEMBRE!C128</f>
        <v>48.814479638009047</v>
      </c>
      <c r="D57" s="5">
        <f>+[13]ENERO!D128+[13]FEBRERO!D128+[13]MARZO!D128+[13]ABRIL!D128+[13]MAYO!D128+[13]JUNIO!D128+[13]JULIO!D128+[13]AGOSTO!D128+[13]SEPTIEMBRE!D128+[13]OCTUBRE!D128+[13]NOVIEMBRE!D128+[13]DICIEMBRE!D128</f>
        <v>5573.7526108962438</v>
      </c>
      <c r="E57" s="5">
        <f>+[13]ENERO!E128+[13]FEBRERO!E128+[13]MARZO!E128+[13]ABRIL!E128+[13]MAYO!E128+[13]JUNIO!E128+[13]JULIO!E128+[13]AGOSTO!E128+[13]SEPTIEMBRE!E128+[13]OCTUBRE!E128+[13]NOVIEMBRE!E128+[13]DICIEMBRE!E128</f>
        <v>0</v>
      </c>
      <c r="F57" s="5">
        <f>+[13]ENERO!F128+[13]FEBRERO!F128+[13]MARZO!F128+[13]ABRIL!F128+[13]MAYO!F128+[13]JUNIO!F128+[13]JULIO!F128+[13]AGOSTO!F128+[13]SEPTIEMBRE!F128+[13]OCTUBRE!F128+[13]NOVIEMBRE!F128+[13]DICIEMBRE!F128</f>
        <v>0</v>
      </c>
      <c r="G57" s="5">
        <f>+[13]ENERO!G128+[13]FEBRERO!G128+[13]MARZO!G128+[13]ABRIL!G128+[13]MAYO!G128+[13]JUNIO!G128+[13]JULIO!G128+[13]AGOSTO!G128+[13]SEPTIEMBRE!G128+[13]OCTUBRE!G128+[13]NOVIEMBRE!G128+[13]DICIEMBRE!G128</f>
        <v>3534.1119515729774</v>
      </c>
      <c r="H57" s="5">
        <f>+[13]ENERO!H128+[13]FEBRERO!H128+[13]MARZO!H128+[13]ABRIL!H128+[13]MAYO!H128+[13]JUNIO!H128+[13]JULIO!H128+[13]AGOSTO!H128+[13]SEPTIEMBRE!H128+[13]OCTUBRE!H128+[13]NOVIEMBRE!H128+[13]DICIEMBRE!H128</f>
        <v>1631.6465409476596</v>
      </c>
      <c r="I57" s="5">
        <f>+[13]ENERO!I128+[13]FEBRERO!I128+[13]MARZO!I128+[13]ABRIL!I128+[13]MAYO!I128+[13]JUNIO!I128+[13]JULIO!I128+[13]AGOSTO!I128+[13]SEPTIEMBRE!I128+[13]OCTUBRE!I128+[13]NOVIEMBRE!I128+[13]DICIEMBRE!I128</f>
        <v>3064.2517053053821</v>
      </c>
      <c r="J57" s="6">
        <f t="shared" si="1"/>
        <v>14961</v>
      </c>
      <c r="K57" s="75"/>
      <c r="L57" s="76"/>
      <c r="M57" s="53"/>
      <c r="N57" s="55"/>
      <c r="O57" s="55"/>
      <c r="P57" s="77"/>
    </row>
    <row r="58" spans="1:16" s="45" customFormat="1" ht="20.100000000000001" customHeight="1" x14ac:dyDescent="0.35">
      <c r="A58" s="9" t="s">
        <v>50</v>
      </c>
      <c r="B58" s="5">
        <f>+[13]ENERO!B129+[13]FEBRERO!B129+[13]MARZO!B129+[13]ABRIL!B129+[13]MAYO!B129+[13]JUNIO!B129+[13]JULIO!B129+[13]AGOSTO!B129+[13]SEPTIEMBRE!B129+[13]OCTUBRE!B129+[13]NOVIEMBRE!B129+[13]DICIEMBRE!B129</f>
        <v>5944.6288363850772</v>
      </c>
      <c r="C58" s="5">
        <f>+[13]ENERO!C129+[13]FEBRERO!C129+[13]MARZO!C129+[13]ABRIL!C129+[13]MAYO!C129+[13]JUNIO!C129+[13]JULIO!C129+[13]AGOSTO!C129+[13]SEPTIEMBRE!C129+[13]OCTUBRE!C129+[13]NOVIEMBRE!C129+[13]DICIEMBRE!C129</f>
        <v>31461.120656433792</v>
      </c>
      <c r="D58" s="5">
        <f>+[13]ENERO!D129+[13]FEBRERO!D129+[13]MARZO!D129+[13]ABRIL!D129+[13]MAYO!D129+[13]JUNIO!D129+[13]JULIO!D129+[13]AGOSTO!D129+[13]SEPTIEMBRE!D129+[13]OCTUBRE!D129+[13]NOVIEMBRE!D129+[13]DICIEMBRE!D129</f>
        <v>341.96430901127576</v>
      </c>
      <c r="E58" s="5">
        <f>+[13]ENERO!E129+[13]FEBRERO!E129+[13]MARZO!E129+[13]ABRIL!E129+[13]MAYO!E129+[13]JUNIO!E129+[13]JULIO!E129+[13]AGOSTO!E129+[13]SEPTIEMBRE!E129+[13]OCTUBRE!E129+[13]NOVIEMBRE!E129+[13]DICIEMBRE!E129</f>
        <v>13964.984887876026</v>
      </c>
      <c r="F58" s="5">
        <f>+[13]ENERO!F129+[13]FEBRERO!F129+[13]MARZO!F129+[13]ABRIL!F129+[13]MAYO!F129+[13]JUNIO!F129+[13]JULIO!F129+[13]AGOSTO!F129+[13]SEPTIEMBRE!F129+[13]OCTUBRE!F129+[13]NOVIEMBRE!F129+[13]DICIEMBRE!F129</f>
        <v>26340.589482757063</v>
      </c>
      <c r="G58" s="5">
        <f>+[13]ENERO!G129+[13]FEBRERO!G129+[13]MARZO!G129+[13]ABRIL!G129+[13]MAYO!G129+[13]JUNIO!G129+[13]JULIO!G129+[13]AGOSTO!G129+[13]SEPTIEMBRE!G129+[13]OCTUBRE!G129+[13]NOVIEMBRE!G129+[13]DICIEMBRE!G129</f>
        <v>5684.9565828179511</v>
      </c>
      <c r="H58" s="5">
        <f>+[13]ENERO!H129+[13]FEBRERO!H129+[13]MARZO!H129+[13]ABRIL!H129+[13]MAYO!H129+[13]JUNIO!H129+[13]JULIO!H129+[13]AGOSTO!H129+[13]SEPTIEMBRE!H129+[13]OCTUBRE!H129+[13]NOVIEMBRE!H129+[13]DICIEMBRE!H129</f>
        <v>74.024227884537893</v>
      </c>
      <c r="I58" s="5">
        <f>+[13]ENERO!I129+[13]FEBRERO!I129+[13]MARZO!I129+[13]ABRIL!I129+[13]MAYO!I129+[13]JUNIO!I129+[13]JULIO!I129+[13]AGOSTO!I129+[13]SEPTIEMBRE!I129+[13]OCTUBRE!I129+[13]NOVIEMBRE!I129+[13]DICIEMBRE!I129</f>
        <v>195415.73101683424</v>
      </c>
      <c r="J58" s="6">
        <f t="shared" si="1"/>
        <v>279227.99999999994</v>
      </c>
      <c r="K58" s="75"/>
      <c r="L58" s="76"/>
      <c r="M58" s="53"/>
      <c r="N58" s="55"/>
      <c r="O58" s="55"/>
      <c r="P58" s="77"/>
    </row>
    <row r="59" spans="1:16" s="45" customFormat="1" ht="20.100000000000001" hidden="1" customHeight="1" x14ac:dyDescent="0.35">
      <c r="A59" s="9" t="s">
        <v>51</v>
      </c>
      <c r="B59" s="5">
        <f>+[13]ENERO!B130+[13]FEBRERO!B130+[13]MARZO!B130+[13]ABRIL!B130+[13]MAYO!B130+[13]JUNIO!B130+[13]JULIO!B130+[13]AGOSTO!B130+[13]SEPTIEMBRE!B130+[13]OCTUBRE!B130+[13]NOVIEMBRE!B130+[13]DICIEMBRE!B130</f>
        <v>3698.866325996938</v>
      </c>
      <c r="C59" s="5">
        <f>+[13]ENERO!C130+[13]FEBRERO!C130+[13]MARZO!C130+[13]ABRIL!C130+[13]MAYO!C130+[13]JUNIO!C130+[13]JULIO!C130+[13]AGOSTO!C130+[13]SEPTIEMBRE!C130+[13]OCTUBRE!C130+[13]NOVIEMBRE!C130+[13]DICIEMBRE!C130</f>
        <v>52109.445141867662</v>
      </c>
      <c r="D59" s="5">
        <f>+[13]ENERO!D130+[13]FEBRERO!D130+[13]MARZO!D130+[13]ABRIL!D130+[13]MAYO!D130+[13]JUNIO!D130+[13]JULIO!D130+[13]AGOSTO!D130+[13]SEPTIEMBRE!D130+[13]OCTUBRE!D130+[13]NOVIEMBRE!D130+[13]DICIEMBRE!D130</f>
        <v>16.713825626869106</v>
      </c>
      <c r="E59" s="5">
        <f>+[13]ENERO!E130+[13]FEBRERO!E130+[13]MARZO!E130+[13]ABRIL!E130+[13]MAYO!E130+[13]JUNIO!E130+[13]JULIO!E130+[13]AGOSTO!E130+[13]SEPTIEMBRE!E130+[13]OCTUBRE!E130+[13]NOVIEMBRE!E130+[13]DICIEMBRE!E130</f>
        <v>3851.7607726634938</v>
      </c>
      <c r="F59" s="5">
        <f>+[13]ENERO!F130+[13]FEBRERO!F130+[13]MARZO!F130+[13]ABRIL!F130+[13]MAYO!F130+[13]JUNIO!F130+[13]JULIO!F130+[13]AGOSTO!F130+[13]SEPTIEMBRE!F130+[13]OCTUBRE!F130+[13]NOVIEMBRE!F130+[13]DICIEMBRE!F130</f>
        <v>57337.983551759302</v>
      </c>
      <c r="G59" s="5">
        <f>+[13]ENERO!G130+[13]FEBRERO!G130+[13]MARZO!G130+[13]ABRIL!G130+[13]MAYO!G130+[13]JUNIO!G130+[13]JULIO!G130+[13]AGOSTO!G130+[13]SEPTIEMBRE!G130+[13]OCTUBRE!G130+[13]NOVIEMBRE!G130+[13]DICIEMBRE!G130</f>
        <v>0</v>
      </c>
      <c r="H59" s="5">
        <f>+[13]ENERO!H130+[13]FEBRERO!H130+[13]MARZO!H130+[13]ABRIL!H130+[13]MAYO!H130+[13]JUNIO!H130+[13]JULIO!H130+[13]AGOSTO!H130+[13]SEPTIEMBRE!H130+[13]OCTUBRE!H130+[13]NOVIEMBRE!H130+[13]DICIEMBRE!H130</f>
        <v>0</v>
      </c>
      <c r="I59" s="5">
        <f>+[13]ENERO!I130+[13]FEBRERO!I130+[13]MARZO!I130+[13]ABRIL!I130+[13]MAYO!I130+[13]JUNIO!I130+[13]JULIO!I130+[13]AGOSTO!I130+[13]SEPTIEMBRE!I130+[13]OCTUBRE!I130+[13]NOVIEMBRE!I130+[13]DICIEMBRE!I130</f>
        <v>883.23038208573507</v>
      </c>
      <c r="J59" s="6">
        <f t="shared" si="1"/>
        <v>117898</v>
      </c>
      <c r="K59" s="75"/>
      <c r="L59" s="76"/>
      <c r="M59" s="53"/>
      <c r="N59" s="55"/>
      <c r="O59" s="55"/>
      <c r="P59" s="77"/>
    </row>
    <row r="60" spans="1:16" s="45" customFormat="1" ht="20.100000000000001" customHeight="1" x14ac:dyDescent="0.35">
      <c r="A60" s="9" t="s">
        <v>52</v>
      </c>
      <c r="B60" s="5">
        <f>+[13]ENERO!B131+[13]FEBRERO!B131+[13]MARZO!B131+[13]ABRIL!B131+[13]MAYO!B131+[13]JUNIO!B131+[13]JULIO!B131+[13]AGOSTO!B131+[13]SEPTIEMBRE!B131+[13]OCTUBRE!B131+[13]NOVIEMBRE!B131+[13]DICIEMBRE!B131</f>
        <v>34424.255250017202</v>
      </c>
      <c r="C60" s="5">
        <f>+[13]ENERO!C131+[13]FEBRERO!C131+[13]MARZO!C131+[13]ABRIL!C131+[13]MAYO!C131+[13]JUNIO!C131+[13]JULIO!C131+[13]AGOSTO!C131+[13]SEPTIEMBRE!C131+[13]OCTUBRE!C131+[13]NOVIEMBRE!C131+[13]DICIEMBRE!C131</f>
        <v>28300.119215647192</v>
      </c>
      <c r="D60" s="5">
        <f>+[13]ENERO!D131+[13]FEBRERO!D131+[13]MARZO!D131+[13]ABRIL!D131+[13]MAYO!D131+[13]JUNIO!D131+[13]JULIO!D131+[13]AGOSTO!D131+[13]SEPTIEMBRE!D131+[13]OCTUBRE!D131+[13]NOVIEMBRE!D131+[13]DICIEMBRE!D131</f>
        <v>69062.049754039675</v>
      </c>
      <c r="E60" s="5">
        <f>+[13]ENERO!E131+[13]FEBRERO!E131+[13]MARZO!E131+[13]ABRIL!E131+[13]MAYO!E131+[13]JUNIO!E131+[13]JULIO!E131+[13]AGOSTO!E131+[13]SEPTIEMBRE!E131+[13]OCTUBRE!E131+[13]NOVIEMBRE!E131+[13]DICIEMBRE!E131</f>
        <v>160149.3485084491</v>
      </c>
      <c r="F60" s="5">
        <f>+[13]ENERO!F131+[13]FEBRERO!F131+[13]MARZO!F131+[13]ABRIL!F131+[13]MAYO!F131+[13]JUNIO!F131+[13]JULIO!F131+[13]AGOSTO!F131+[13]SEPTIEMBRE!F131+[13]OCTUBRE!F131+[13]NOVIEMBRE!F131+[13]DICIEMBRE!F131</f>
        <v>58832.328167492531</v>
      </c>
      <c r="G60" s="5">
        <f>+[13]ENERO!G131+[13]FEBRERO!G131+[13]MARZO!G131+[13]ABRIL!G131+[13]MAYO!G131+[13]JUNIO!G131+[13]JULIO!G131+[13]AGOSTO!G131+[13]SEPTIEMBRE!G131+[13]OCTUBRE!G131+[13]NOVIEMBRE!G131+[13]DICIEMBRE!G131</f>
        <v>31780.806510301041</v>
      </c>
      <c r="H60" s="5">
        <f>+[13]ENERO!H131+[13]FEBRERO!H131+[13]MARZO!H131+[13]ABRIL!H131+[13]MAYO!H131+[13]JUNIO!H131+[13]JULIO!H131+[13]AGOSTO!H131+[13]SEPTIEMBRE!H131+[13]OCTUBRE!H131+[13]NOVIEMBRE!H131+[13]DICIEMBRE!H131</f>
        <v>55793.733126789302</v>
      </c>
      <c r="I60" s="5">
        <f>+[13]ENERO!I131+[13]FEBRERO!I131+[13]MARZO!I131+[13]ABRIL!I131+[13]MAYO!I131+[13]JUNIO!I131+[13]JULIO!I131+[13]AGOSTO!I131+[13]SEPTIEMBRE!I131+[13]OCTUBRE!I131+[13]NOVIEMBRE!I131+[13]DICIEMBRE!I131</f>
        <v>14902.359467263948</v>
      </c>
      <c r="J60" s="6">
        <f t="shared" si="1"/>
        <v>453244.99999999994</v>
      </c>
      <c r="K60" s="75"/>
      <c r="L60" s="76"/>
      <c r="M60" s="53"/>
      <c r="N60" s="55"/>
      <c r="O60" s="55"/>
      <c r="P60" s="77"/>
    </row>
    <row r="61" spans="1:16" s="45" customFormat="1" ht="20.100000000000001" customHeight="1" x14ac:dyDescent="0.35">
      <c r="A61" s="9" t="s">
        <v>53</v>
      </c>
      <c r="B61" s="5">
        <f>+[13]ENERO!B132+[13]FEBRERO!B132+[13]MARZO!B132+[13]ABRIL!B132+[13]MAYO!B132+[13]JUNIO!B132+[13]JULIO!B132+[13]AGOSTO!B132+[13]SEPTIEMBRE!B132+[13]OCTUBRE!B132+[13]NOVIEMBRE!B132+[13]DICIEMBRE!B132</f>
        <v>303.76224240412756</v>
      </c>
      <c r="C61" s="5">
        <f>+[13]ENERO!C132+[13]FEBRERO!C132+[13]MARZO!C132+[13]ABRIL!C132+[13]MAYO!C132+[13]JUNIO!C132+[13]JULIO!C132+[13]AGOSTO!C132+[13]SEPTIEMBRE!C132+[13]OCTUBRE!C132+[13]NOVIEMBRE!C132+[13]DICIEMBRE!C132</f>
        <v>925.15154676057432</v>
      </c>
      <c r="D61" s="5">
        <f>+[13]ENERO!D132+[13]FEBRERO!D132+[13]MARZO!D132+[13]ABRIL!D132+[13]MAYO!D132+[13]JUNIO!D132+[13]JULIO!D132+[13]AGOSTO!D132+[13]SEPTIEMBRE!D132+[13]OCTUBRE!D132+[13]NOVIEMBRE!D132+[13]DICIEMBRE!D132</f>
        <v>291.42857142857139</v>
      </c>
      <c r="E61" s="5">
        <f>+[13]ENERO!E132+[13]FEBRERO!E132+[13]MARZO!E132+[13]ABRIL!E132+[13]MAYO!E132+[13]JUNIO!E132+[13]JULIO!E132+[13]AGOSTO!E132+[13]SEPTIEMBRE!E132+[13]OCTUBRE!E132+[13]NOVIEMBRE!E132+[13]DICIEMBRE!E132</f>
        <v>0</v>
      </c>
      <c r="F61" s="5">
        <f>+[13]ENERO!F132+[13]FEBRERO!F132+[13]MARZO!F132+[13]ABRIL!F132+[13]MAYO!F132+[13]JUNIO!F132+[13]JULIO!F132+[13]AGOSTO!F132+[13]SEPTIEMBRE!F132+[13]OCTUBRE!F132+[13]NOVIEMBRE!F132+[13]DICIEMBRE!F132</f>
        <v>95</v>
      </c>
      <c r="G61" s="5">
        <f>+[13]ENERO!G132+[13]FEBRERO!G132+[13]MARZO!G132+[13]ABRIL!G132+[13]MAYO!G132+[13]JUNIO!G132+[13]JULIO!G132+[13]AGOSTO!G132+[13]SEPTIEMBRE!G132+[13]OCTUBRE!G132+[13]NOVIEMBRE!G132+[13]DICIEMBRE!G132</f>
        <v>5230.584320757237</v>
      </c>
      <c r="H61" s="5">
        <f>+[13]ENERO!H132+[13]FEBRERO!H132+[13]MARZO!H132+[13]ABRIL!H132+[13]MAYO!H132+[13]JUNIO!H132+[13]JULIO!H132+[13]AGOSTO!H132+[13]SEPTIEMBRE!H132+[13]OCTUBRE!H132+[13]NOVIEMBRE!H132+[13]DICIEMBRE!H132</f>
        <v>0</v>
      </c>
      <c r="I61" s="5">
        <f>+[13]ENERO!I132+[13]FEBRERO!I132+[13]MARZO!I132+[13]ABRIL!I132+[13]MAYO!I132+[13]JUNIO!I132+[13]JULIO!I132+[13]AGOSTO!I132+[13]SEPTIEMBRE!I132+[13]OCTUBRE!I132+[13]NOVIEMBRE!I132+[13]DICIEMBRE!I132</f>
        <v>1166.0733186494886</v>
      </c>
      <c r="J61" s="6">
        <f t="shared" si="1"/>
        <v>8011.9999999999982</v>
      </c>
      <c r="K61" s="75"/>
      <c r="L61" s="76"/>
      <c r="M61" s="53"/>
      <c r="N61" s="55"/>
      <c r="O61" s="55"/>
      <c r="P61" s="77"/>
    </row>
    <row r="62" spans="1:16" s="45" customFormat="1" ht="20.100000000000001" customHeight="1" x14ac:dyDescent="0.25">
      <c r="A62" s="9" t="s">
        <v>54</v>
      </c>
      <c r="B62" s="5">
        <f>+[13]ENERO!B133+[13]FEBRERO!B133+[13]MARZO!B133+[13]ABRIL!B133+[13]MAYO!B133+[13]JUNIO!B133+[13]JULIO!B133+[13]AGOSTO!B133+[13]SEPTIEMBRE!B133+[13]OCTUBRE!B133+[13]NOVIEMBRE!B133+[13]DICIEMBRE!B133</f>
        <v>9228.3539411249312</v>
      </c>
      <c r="C62" s="5">
        <f>+[13]ENERO!C133+[13]FEBRERO!C133+[13]MARZO!C133+[13]ABRIL!C133+[13]MAYO!C133+[13]JUNIO!C133+[13]JULIO!C133+[13]AGOSTO!C133+[13]SEPTIEMBRE!C133+[13]OCTUBRE!C133+[13]NOVIEMBRE!C133+[13]DICIEMBRE!C133</f>
        <v>793.65743374797376</v>
      </c>
      <c r="D62" s="5">
        <f>+[13]ENERO!D133+[13]FEBRERO!D133+[13]MARZO!D133+[13]ABRIL!D133+[13]MAYO!D133+[13]JUNIO!D133+[13]JULIO!D133+[13]AGOSTO!D133+[13]SEPTIEMBRE!D133+[13]OCTUBRE!D133+[13]NOVIEMBRE!D133+[13]DICIEMBRE!D133</f>
        <v>23</v>
      </c>
      <c r="E62" s="5">
        <f>+[13]ENERO!E133+[13]FEBRERO!E133+[13]MARZO!E133+[13]ABRIL!E133+[13]MAYO!E133+[13]JUNIO!E133+[13]JULIO!E133+[13]AGOSTO!E133+[13]SEPTIEMBRE!E133+[13]OCTUBRE!E133+[13]NOVIEMBRE!E133+[13]DICIEMBRE!E133</f>
        <v>0</v>
      </c>
      <c r="F62" s="5">
        <f>+[13]ENERO!F133+[13]FEBRERO!F133+[13]MARZO!F133+[13]ABRIL!F133+[13]MAYO!F133+[13]JUNIO!F133+[13]JULIO!F133+[13]AGOSTO!F133+[13]SEPTIEMBRE!F133+[13]OCTUBRE!F133+[13]NOVIEMBRE!F133+[13]DICIEMBRE!F133</f>
        <v>7261.2700890342985</v>
      </c>
      <c r="G62" s="5">
        <f>+[13]ENERO!G133+[13]FEBRERO!G133+[13]MARZO!G133+[13]ABRIL!G133+[13]MAYO!G133+[13]JUNIO!G133+[13]JULIO!G133+[13]AGOSTO!G133+[13]SEPTIEMBRE!G133+[13]OCTUBRE!G133+[13]NOVIEMBRE!G133+[13]DICIEMBRE!G133</f>
        <v>0</v>
      </c>
      <c r="H62" s="5">
        <f>+[13]ENERO!H133+[13]FEBRERO!H133+[13]MARZO!H133+[13]ABRIL!H133+[13]MAYO!H133+[13]JUNIO!H133+[13]JULIO!H133+[13]AGOSTO!H133+[13]SEPTIEMBRE!H133+[13]OCTUBRE!H133+[13]NOVIEMBRE!H133+[13]DICIEMBRE!H133</f>
        <v>0</v>
      </c>
      <c r="I62" s="5">
        <f>+[13]ENERO!I133+[13]FEBRERO!I133+[13]MARZO!I133+[13]ABRIL!I133+[13]MAYO!I133+[13]JUNIO!I133+[13]JULIO!I133+[13]AGOSTO!I133+[13]SEPTIEMBRE!I133+[13]OCTUBRE!I133+[13]NOVIEMBRE!I133+[13]DICIEMBRE!I133</f>
        <v>12148.718536092802</v>
      </c>
      <c r="J62" s="6">
        <f t="shared" si="1"/>
        <v>29455.000000000004</v>
      </c>
      <c r="K62" s="75"/>
      <c r="L62" s="76"/>
      <c r="M62" s="20"/>
      <c r="N62" s="55"/>
      <c r="O62" s="55"/>
      <c r="P62" s="77"/>
    </row>
    <row r="63" spans="1:16" s="45" customFormat="1" ht="20.100000000000001" customHeight="1" x14ac:dyDescent="0.35">
      <c r="A63" s="9" t="s">
        <v>83</v>
      </c>
      <c r="B63" s="5">
        <f>+[13]ENERO!B134+[13]FEBRERO!B134+[13]MARZO!B134+[13]ABRIL!B134+[13]MAYO!B134+[13]JUNIO!B134+[13]JULIO!B134+[13]AGOSTO!B134+[13]SEPTIEMBRE!B134+[13]OCTUBRE!B134+[13]NOVIEMBRE!B134+[13]DICIEMBRE!B134</f>
        <v>1936.4561943326248</v>
      </c>
      <c r="C63" s="5">
        <f>+[13]ENERO!C134+[13]FEBRERO!C134+[13]MARZO!C134+[13]ABRIL!C134+[13]MAYO!C134+[13]JUNIO!C134+[13]JULIO!C134+[13]AGOSTO!C134+[13]SEPTIEMBRE!C134+[13]OCTUBRE!C134+[13]NOVIEMBRE!C134+[13]DICIEMBRE!C134</f>
        <v>4559.9589499973445</v>
      </c>
      <c r="D63" s="5">
        <f>+[13]ENERO!D134+[13]FEBRERO!D134+[13]MARZO!D134+[13]ABRIL!D134+[13]MAYO!D134+[13]JUNIO!D134+[13]JULIO!D134+[13]AGOSTO!D134+[13]SEPTIEMBRE!D134+[13]OCTUBRE!D134+[13]NOVIEMBRE!D134+[13]DICIEMBRE!D134</f>
        <v>596.62110437279898</v>
      </c>
      <c r="E63" s="5">
        <f>+[13]ENERO!E134+[13]FEBRERO!E134+[13]MARZO!E134+[13]ABRIL!E134+[13]MAYO!E134+[13]JUNIO!E134+[13]JULIO!E134+[13]AGOSTO!E134+[13]SEPTIEMBRE!E134+[13]OCTUBRE!E134+[13]NOVIEMBRE!E134+[13]DICIEMBRE!E134</f>
        <v>3733.0972542698401</v>
      </c>
      <c r="F63" s="5">
        <f>+[13]ENERO!F134+[13]FEBRERO!F134+[13]MARZO!F134+[13]ABRIL!F134+[13]MAYO!F134+[13]JUNIO!F134+[13]JULIO!F134+[13]AGOSTO!F134+[13]SEPTIEMBRE!F134+[13]OCTUBRE!F134+[13]NOVIEMBRE!F134+[13]DICIEMBRE!F134</f>
        <v>19003.628385912263</v>
      </c>
      <c r="G63" s="5">
        <f>+[13]ENERO!G134+[13]FEBRERO!G134+[13]MARZO!G134+[13]ABRIL!G134+[13]MAYO!G134+[13]JUNIO!G134+[13]JULIO!G134+[13]AGOSTO!G134+[13]SEPTIEMBRE!G134+[13]OCTUBRE!G134+[13]NOVIEMBRE!G134+[13]DICIEMBRE!G134</f>
        <v>0</v>
      </c>
      <c r="H63" s="5">
        <f>+[13]ENERO!H134+[13]FEBRERO!H134+[13]MARZO!H134+[13]ABRIL!H134+[13]MAYO!H134+[13]JUNIO!H134+[13]JULIO!H134+[13]AGOSTO!H134+[13]SEPTIEMBRE!H134+[13]OCTUBRE!H134+[13]NOVIEMBRE!H134+[13]DICIEMBRE!H134</f>
        <v>0</v>
      </c>
      <c r="I63" s="5">
        <f>+[13]ENERO!I134+[13]FEBRERO!I134+[13]MARZO!I134+[13]ABRIL!I134+[13]MAYO!I134+[13]JUNIO!I134+[13]JULIO!I134+[13]AGOSTO!I134+[13]SEPTIEMBRE!I134+[13]OCTUBRE!I134+[13]NOVIEMBRE!I134+[13]DICIEMBRE!I134</f>
        <v>5412.238111115128</v>
      </c>
      <c r="J63" s="6">
        <f t="shared" si="1"/>
        <v>35242</v>
      </c>
      <c r="K63" s="75"/>
      <c r="L63" s="76"/>
      <c r="M63" s="53"/>
      <c r="N63" s="55"/>
      <c r="O63" s="55"/>
      <c r="P63" s="77"/>
    </row>
    <row r="64" spans="1:16" s="45" customFormat="1" ht="20.100000000000001" customHeight="1" x14ac:dyDescent="0.35">
      <c r="A64" s="9" t="s">
        <v>84</v>
      </c>
      <c r="B64" s="5">
        <f>+[13]ENERO!B135+[13]FEBRERO!B135+[13]MARZO!B135+[13]ABRIL!B135+[13]MAYO!B135+[13]JUNIO!B135+[13]JULIO!B135+[13]AGOSTO!B135+[13]SEPTIEMBRE!B135+[13]OCTUBRE!B135+[13]NOVIEMBRE!B135+[13]DICIEMBRE!B135</f>
        <v>133.30095094769018</v>
      </c>
      <c r="C64" s="5">
        <f>+[13]ENERO!C135+[13]FEBRERO!C135+[13]MARZO!C135+[13]ABRIL!C135+[13]MAYO!C135+[13]JUNIO!C135+[13]JULIO!C135+[13]AGOSTO!C135+[13]SEPTIEMBRE!C135+[13]OCTUBRE!C135+[13]NOVIEMBRE!C135+[13]DICIEMBRE!C135</f>
        <v>503.58360363926676</v>
      </c>
      <c r="D64" s="5">
        <f>+[13]ENERO!D135+[13]FEBRERO!D135+[13]MARZO!D135+[13]ABRIL!D135+[13]MAYO!D135+[13]JUNIO!D135+[13]JULIO!D135+[13]AGOSTO!D135+[13]SEPTIEMBRE!D135+[13]OCTUBRE!D135+[13]NOVIEMBRE!D135+[13]DICIEMBRE!D135</f>
        <v>0</v>
      </c>
      <c r="E64" s="5">
        <f>+[13]ENERO!E135+[13]FEBRERO!E135+[13]MARZO!E135+[13]ABRIL!E135+[13]MAYO!E135+[13]JUNIO!E135+[13]JULIO!E135+[13]AGOSTO!E135+[13]SEPTIEMBRE!E135+[13]OCTUBRE!E135+[13]NOVIEMBRE!E135+[13]DICIEMBRE!E135</f>
        <v>983.08294098928172</v>
      </c>
      <c r="F64" s="5">
        <f>+[13]ENERO!F135+[13]FEBRERO!F135+[13]MARZO!F135+[13]ABRIL!F135+[13]MAYO!F135+[13]JUNIO!F135+[13]JULIO!F135+[13]AGOSTO!F135+[13]SEPTIEMBRE!F135+[13]OCTUBRE!F135+[13]NOVIEMBRE!F135+[13]DICIEMBRE!F135</f>
        <v>1502.3365584778153</v>
      </c>
      <c r="G64" s="5">
        <f>+[13]ENERO!G135+[13]FEBRERO!G135+[13]MARZO!G135+[13]ABRIL!G135+[13]MAYO!G135+[13]JUNIO!G135+[13]JULIO!G135+[13]AGOSTO!G135+[13]SEPTIEMBRE!G135+[13]OCTUBRE!G135+[13]NOVIEMBRE!G135+[13]DICIEMBRE!G135</f>
        <v>0</v>
      </c>
      <c r="H64" s="5">
        <f>+[13]ENERO!H135+[13]FEBRERO!H135+[13]MARZO!H135+[13]ABRIL!H135+[13]MAYO!H135+[13]JUNIO!H135+[13]JULIO!H135+[13]AGOSTO!H135+[13]SEPTIEMBRE!H135+[13]OCTUBRE!H135+[13]NOVIEMBRE!H135+[13]DICIEMBRE!H135</f>
        <v>0</v>
      </c>
      <c r="I64" s="5">
        <f>+[13]ENERO!I135+[13]FEBRERO!I135+[13]MARZO!I135+[13]ABRIL!I135+[13]MAYO!I135+[13]JUNIO!I135+[13]JULIO!I135+[13]AGOSTO!I135+[13]SEPTIEMBRE!I135+[13]OCTUBRE!I135+[13]NOVIEMBRE!I135+[13]DICIEMBRE!I135</f>
        <v>290</v>
      </c>
      <c r="J64" s="6">
        <f t="shared" si="1"/>
        <v>3412.3040540540542</v>
      </c>
      <c r="K64" s="75"/>
      <c r="L64" s="76"/>
      <c r="M64" s="53"/>
      <c r="N64" s="55"/>
      <c r="O64" s="55"/>
      <c r="P64" s="77"/>
    </row>
    <row r="65" spans="1:16" s="45" customFormat="1" ht="20.100000000000001" customHeight="1" x14ac:dyDescent="0.35">
      <c r="A65" s="9" t="s">
        <v>85</v>
      </c>
      <c r="B65" s="5">
        <f>+[13]ENERO!B136+[13]FEBRERO!B136+[13]MARZO!B136+[13]ABRIL!B136+[13]MAYO!B136+[13]JUNIO!B136+[13]JULIO!B136+[13]AGOSTO!B136+[13]SEPTIEMBRE!B136+[13]OCTUBRE!B136+[13]NOVIEMBRE!B136+[13]DICIEMBRE!B136</f>
        <v>1568.8197427498578</v>
      </c>
      <c r="C65" s="5">
        <f>+[13]ENERO!C136+[13]FEBRERO!C136+[13]MARZO!C136+[13]ABRIL!C136+[13]MAYO!C136+[13]JUNIO!C136+[13]JULIO!C136+[13]AGOSTO!C136+[13]SEPTIEMBRE!C136+[13]OCTUBRE!C136+[13]NOVIEMBRE!C136+[13]DICIEMBRE!C136</f>
        <v>89.678393436908422</v>
      </c>
      <c r="D65" s="5">
        <f>+[13]ENERO!D136+[13]FEBRERO!D136+[13]MARZO!D136+[13]ABRIL!D136+[13]MAYO!D136+[13]JUNIO!D136+[13]JULIO!D136+[13]AGOSTO!D136+[13]SEPTIEMBRE!D136+[13]OCTUBRE!D136+[13]NOVIEMBRE!D136+[13]DICIEMBRE!D136</f>
        <v>8</v>
      </c>
      <c r="E65" s="5">
        <f>+[13]ENERO!E136+[13]FEBRERO!E136+[13]MARZO!E136+[13]ABRIL!E136+[13]MAYO!E136+[13]JUNIO!E136+[13]JULIO!E136+[13]AGOSTO!E136+[13]SEPTIEMBRE!E136+[13]OCTUBRE!E136+[13]NOVIEMBRE!E136+[13]DICIEMBRE!E136</f>
        <v>323.27513227513225</v>
      </c>
      <c r="F65" s="5">
        <f>+[13]ENERO!F136+[13]FEBRERO!F136+[13]MARZO!F136+[13]ABRIL!F136+[13]MAYO!F136+[13]JUNIO!F136+[13]JULIO!F136+[13]AGOSTO!F136+[13]SEPTIEMBRE!F136+[13]OCTUBRE!F136+[13]NOVIEMBRE!F136+[13]DICIEMBRE!F136</f>
        <v>260</v>
      </c>
      <c r="G65" s="5">
        <f>+[13]ENERO!G136+[13]FEBRERO!G136+[13]MARZO!G136+[13]ABRIL!G136+[13]MAYO!G136+[13]JUNIO!G136+[13]JULIO!G136+[13]AGOSTO!G136+[13]SEPTIEMBRE!G136+[13]OCTUBRE!G136+[13]NOVIEMBRE!G136+[13]DICIEMBRE!G136</f>
        <v>1245.4307786829543</v>
      </c>
      <c r="H65" s="5">
        <f>+[13]ENERO!H136+[13]FEBRERO!H136+[13]MARZO!H136+[13]ABRIL!H136+[13]MAYO!H136+[13]JUNIO!H136+[13]JULIO!H136+[13]AGOSTO!H136+[13]SEPTIEMBRE!H136+[13]OCTUBRE!H136+[13]NOVIEMBRE!H136+[13]DICIEMBRE!H136</f>
        <v>0</v>
      </c>
      <c r="I65" s="5">
        <f>+[13]ENERO!I136+[13]FEBRERO!I136+[13]MARZO!I136+[13]ABRIL!I136+[13]MAYO!I136+[13]JUNIO!I136+[13]JULIO!I136+[13]AGOSTO!I136+[13]SEPTIEMBRE!I136+[13]OCTUBRE!I136+[13]NOVIEMBRE!I136+[13]DICIEMBRE!I136</f>
        <v>358.79595285514768</v>
      </c>
      <c r="J65" s="6">
        <f t="shared" si="1"/>
        <v>3854.0000000000005</v>
      </c>
      <c r="K65" s="75"/>
      <c r="L65" s="76"/>
      <c r="M65" s="53"/>
      <c r="N65" s="55"/>
      <c r="O65" s="55"/>
      <c r="P65" s="77"/>
    </row>
    <row r="66" spans="1:16" s="45" customFormat="1" ht="20.100000000000001" customHeight="1" x14ac:dyDescent="0.35">
      <c r="A66" s="9" t="s">
        <v>86</v>
      </c>
      <c r="B66" s="5">
        <f>+[13]ENERO!B137+[13]FEBRERO!B137+[13]MARZO!B137+[13]ABRIL!B137+[13]MAYO!B137+[13]JUNIO!B137+[13]JULIO!B137+[13]AGOSTO!B137+[13]SEPTIEMBRE!B137+[13]OCTUBRE!B137+[13]NOVIEMBRE!B137+[13]DICIEMBRE!B137</f>
        <v>81.716405590589744</v>
      </c>
      <c r="C66" s="5">
        <f>+[13]ENERO!C137+[13]FEBRERO!C137+[13]MARZO!C137+[13]ABRIL!C137+[13]MAYO!C137+[13]JUNIO!C137+[13]JULIO!C137+[13]AGOSTO!C137+[13]SEPTIEMBRE!C137+[13]OCTUBRE!C137+[13]NOVIEMBRE!C137+[13]DICIEMBRE!C137</f>
        <v>43.730344924453718</v>
      </c>
      <c r="D66" s="5">
        <f>+[13]ENERO!D137+[13]FEBRERO!D137+[13]MARZO!D137+[13]ABRIL!D137+[13]MAYO!D137+[13]JUNIO!D137+[13]JULIO!D137+[13]AGOSTO!D137+[13]SEPTIEMBRE!D137+[13]OCTUBRE!D137+[13]NOVIEMBRE!D137+[13]DICIEMBRE!D137</f>
        <v>3.9508196721311477</v>
      </c>
      <c r="E66" s="5">
        <f>+[13]ENERO!E137+[13]FEBRERO!E137+[13]MARZO!E137+[13]ABRIL!E137+[13]MAYO!E137+[13]JUNIO!E137+[13]JULIO!E137+[13]AGOSTO!E137+[13]SEPTIEMBRE!E137+[13]OCTUBRE!E137+[13]NOVIEMBRE!E137+[13]DICIEMBRE!E137</f>
        <v>1562.2913830209477</v>
      </c>
      <c r="F66" s="5">
        <f>+[13]ENERO!F137+[13]FEBRERO!F137+[13]MARZO!F137+[13]ABRIL!F137+[13]MAYO!F137+[13]JUNIO!F137+[13]JULIO!F137+[13]AGOSTO!F137+[13]SEPTIEMBRE!F137+[13]OCTUBRE!F137+[13]NOVIEMBRE!F137+[13]DICIEMBRE!F137</f>
        <v>87</v>
      </c>
      <c r="G66" s="5">
        <f>+[13]ENERO!G137+[13]FEBRERO!G137+[13]MARZO!G137+[13]ABRIL!G137+[13]MAYO!G137+[13]JUNIO!G137+[13]JULIO!G137+[13]AGOSTO!G137+[13]SEPTIEMBRE!G137+[13]OCTUBRE!G137+[13]NOVIEMBRE!G137+[13]DICIEMBRE!G137</f>
        <v>0</v>
      </c>
      <c r="H66" s="5">
        <f>+[13]ENERO!H137+[13]FEBRERO!H137+[13]MARZO!H137+[13]ABRIL!H137+[13]MAYO!H137+[13]JUNIO!H137+[13]JULIO!H137+[13]AGOSTO!H137+[13]SEPTIEMBRE!H137+[13]OCTUBRE!H137+[13]NOVIEMBRE!H137+[13]DICIEMBRE!H137</f>
        <v>389.56603511412766</v>
      </c>
      <c r="I66" s="5">
        <f>+[13]ENERO!I137+[13]FEBRERO!I137+[13]MARZO!I137+[13]ABRIL!I137+[13]MAYO!I137+[13]JUNIO!I137+[13]JULIO!I137+[13]AGOSTO!I137+[13]SEPTIEMBRE!I137+[13]OCTUBRE!I137+[13]NOVIEMBRE!I137+[13]DICIEMBRE!I137</f>
        <v>2153.74501167775</v>
      </c>
      <c r="J66" s="6">
        <f t="shared" si="1"/>
        <v>4322</v>
      </c>
      <c r="K66" s="75"/>
      <c r="L66" s="76"/>
      <c r="M66" s="53"/>
      <c r="N66" s="55"/>
      <c r="O66" s="55"/>
      <c r="P66" s="77"/>
    </row>
    <row r="67" spans="1:16" s="45" customFormat="1" ht="20.100000000000001" customHeight="1" x14ac:dyDescent="0.35">
      <c r="A67" s="9" t="s">
        <v>87</v>
      </c>
      <c r="B67" s="5">
        <f>+[13]ENERO!B138+[13]FEBRERO!B138+[13]MARZO!B138+[13]ABRIL!B138+[13]MAYO!B138+[13]JUNIO!B138+[13]JULIO!B138+[13]AGOSTO!B138+[13]SEPTIEMBRE!B138+[13]OCTUBRE!B138+[13]NOVIEMBRE!B138+[13]DICIEMBRE!B138</f>
        <v>873.07675289774579</v>
      </c>
      <c r="C67" s="5">
        <f>+[13]ENERO!C138+[13]FEBRERO!C138+[13]MARZO!C138+[13]ABRIL!C138+[13]MAYO!C138+[13]JUNIO!C138+[13]JULIO!C138+[13]AGOSTO!C138+[13]SEPTIEMBRE!C138+[13]OCTUBRE!C138+[13]NOVIEMBRE!C138+[13]DICIEMBRE!C138</f>
        <v>63.689425982434507</v>
      </c>
      <c r="D67" s="5">
        <f>+[13]ENERO!D138+[13]FEBRERO!D138+[13]MARZO!D138+[13]ABRIL!D138+[13]MAYO!D138+[13]JUNIO!D138+[13]JULIO!D138+[13]AGOSTO!D138+[13]SEPTIEMBRE!D138+[13]OCTUBRE!D138+[13]NOVIEMBRE!D138+[13]DICIEMBRE!D138</f>
        <v>2135.6098829963589</v>
      </c>
      <c r="E67" s="5">
        <f>+[13]ENERO!E138+[13]FEBRERO!E138+[13]MARZO!E138+[13]ABRIL!E138+[13]MAYO!E138+[13]JUNIO!E138+[13]JULIO!E138+[13]AGOSTO!E138+[13]SEPTIEMBRE!E138+[13]OCTUBRE!E138+[13]NOVIEMBRE!E138+[13]DICIEMBRE!E138</f>
        <v>204.15831367924528</v>
      </c>
      <c r="F67" s="5">
        <f>+[13]ENERO!F138+[13]FEBRERO!F138+[13]MARZO!F138+[13]ABRIL!F138+[13]MAYO!F138+[13]JUNIO!F138+[13]JULIO!F138+[13]AGOSTO!F138+[13]SEPTIEMBRE!F138+[13]OCTUBRE!F138+[13]NOVIEMBRE!F138+[13]DICIEMBRE!F138</f>
        <v>40620.212325529516</v>
      </c>
      <c r="G67" s="5">
        <f>+[13]ENERO!G138+[13]FEBRERO!G138+[13]MARZO!G138+[13]ABRIL!G138+[13]MAYO!G138+[13]JUNIO!G138+[13]JULIO!G138+[13]AGOSTO!G138+[13]SEPTIEMBRE!G138+[13]OCTUBRE!G138+[13]NOVIEMBRE!G138+[13]DICIEMBRE!G138</f>
        <v>2589.706532028531</v>
      </c>
      <c r="H67" s="5">
        <f>+[13]ENERO!H138+[13]FEBRERO!H138+[13]MARZO!H138+[13]ABRIL!H138+[13]MAYO!H138+[13]JUNIO!H138+[13]JULIO!H138+[13]AGOSTO!H138+[13]SEPTIEMBRE!H138+[13]OCTUBRE!H138+[13]NOVIEMBRE!H138+[13]DICIEMBRE!H138</f>
        <v>3819.2445671369424</v>
      </c>
      <c r="I67" s="5">
        <f>+[13]ENERO!I138+[13]FEBRERO!I138+[13]MARZO!I138+[13]ABRIL!I138+[13]MAYO!I138+[13]JUNIO!I138+[13]JULIO!I138+[13]AGOSTO!I138+[13]SEPTIEMBRE!I138+[13]OCTUBRE!I138+[13]NOVIEMBRE!I138+[13]DICIEMBRE!I138</f>
        <v>13471.302199749232</v>
      </c>
      <c r="J67" s="6">
        <f t="shared" si="1"/>
        <v>63777.000000000007</v>
      </c>
      <c r="K67" s="75"/>
      <c r="L67" s="76"/>
      <c r="M67" s="53"/>
      <c r="N67" s="55"/>
      <c r="O67" s="55"/>
      <c r="P67" s="77"/>
    </row>
    <row r="68" spans="1:16" s="45" customFormat="1" ht="20.100000000000001" customHeight="1" x14ac:dyDescent="0.35">
      <c r="A68" s="9" t="s">
        <v>88</v>
      </c>
      <c r="B68" s="5">
        <f>+[13]ENERO!B139+[13]FEBRERO!B139+[13]MARZO!B139+[13]ABRIL!B139+[13]MAYO!B139+[13]JUNIO!B139+[13]JULIO!B139+[13]AGOSTO!B139+[13]SEPTIEMBRE!B139+[13]OCTUBRE!B139+[13]NOVIEMBRE!B139+[13]DICIEMBRE!B139</f>
        <v>2164.9866313432567</v>
      </c>
      <c r="C68" s="5">
        <f>+[13]ENERO!C139+[13]FEBRERO!C139+[13]MARZO!C139+[13]ABRIL!C139+[13]MAYO!C139+[13]JUNIO!C139+[13]JULIO!C139+[13]AGOSTO!C139+[13]SEPTIEMBRE!C139+[13]OCTUBRE!C139+[13]NOVIEMBRE!C139+[13]DICIEMBRE!C139</f>
        <v>1803.8761571709479</v>
      </c>
      <c r="D68" s="5">
        <f>+[13]ENERO!D139+[13]FEBRERO!D139+[13]MARZO!D139+[13]ABRIL!D139+[13]MAYO!D139+[13]JUNIO!D139+[13]JULIO!D139+[13]AGOSTO!D139+[13]SEPTIEMBRE!D139+[13]OCTUBRE!D139+[13]NOVIEMBRE!D139+[13]DICIEMBRE!D139</f>
        <v>8080.0920789246711</v>
      </c>
      <c r="E68" s="5">
        <f>+[13]ENERO!E139+[13]FEBRERO!E139+[13]MARZO!E139+[13]ABRIL!E139+[13]MAYO!E139+[13]JUNIO!E139+[13]JULIO!E139+[13]AGOSTO!E139+[13]SEPTIEMBRE!E139+[13]OCTUBRE!E139+[13]NOVIEMBRE!E139+[13]DICIEMBRE!E139</f>
        <v>66.541236097290209</v>
      </c>
      <c r="F68" s="5">
        <f>+[13]ENERO!F139+[13]FEBRERO!F139+[13]MARZO!F139+[13]ABRIL!F139+[13]MAYO!F139+[13]JUNIO!F139+[13]JULIO!F139+[13]AGOSTO!F139+[13]SEPTIEMBRE!F139+[13]OCTUBRE!F139+[13]NOVIEMBRE!F139+[13]DICIEMBRE!F139</f>
        <v>2154.5592484957638</v>
      </c>
      <c r="G68" s="5">
        <f>+[13]ENERO!G139+[13]FEBRERO!G139+[13]MARZO!G139+[13]ABRIL!G139+[13]MAYO!G139+[13]JUNIO!G139+[13]JULIO!G139+[13]AGOSTO!G139+[13]SEPTIEMBRE!G139+[13]OCTUBRE!G139+[13]NOVIEMBRE!G139+[13]DICIEMBRE!G139</f>
        <v>2618.2796629809677</v>
      </c>
      <c r="H68" s="5">
        <f>+[13]ENERO!H139+[13]FEBRERO!H139+[13]MARZO!H139+[13]ABRIL!H139+[13]MAYO!H139+[13]JUNIO!H139+[13]JULIO!H139+[13]AGOSTO!H139+[13]SEPTIEMBRE!H139+[13]OCTUBRE!H139+[13]NOVIEMBRE!H139+[13]DICIEMBRE!H139</f>
        <v>220.3160313281679</v>
      </c>
      <c r="I68" s="5">
        <f>+[13]ENERO!I139+[13]FEBRERO!I139+[13]MARZO!I139+[13]ABRIL!I139+[13]MAYO!I139+[13]JUNIO!I139+[13]JULIO!I139+[13]AGOSTO!I139+[13]SEPTIEMBRE!I139+[13]OCTUBRE!I139+[13]NOVIEMBRE!I139+[13]DICIEMBRE!I139</f>
        <v>612.34895365893499</v>
      </c>
      <c r="J68" s="6">
        <f t="shared" si="1"/>
        <v>17721</v>
      </c>
      <c r="K68" s="75"/>
      <c r="L68" s="76"/>
      <c r="M68" s="53"/>
      <c r="N68" s="55"/>
      <c r="O68" s="55"/>
      <c r="P68" s="77"/>
    </row>
    <row r="69" spans="1:16" s="45" customFormat="1" ht="20.100000000000001" customHeight="1" x14ac:dyDescent="0.35">
      <c r="A69" s="9" t="s">
        <v>89</v>
      </c>
      <c r="B69" s="5">
        <f>+[13]ENERO!B140+[13]FEBRERO!B140+[13]MARZO!B140+[13]ABRIL!B140+[13]MAYO!B140+[13]JUNIO!B140+[13]JULIO!B140+[13]AGOSTO!B140+[13]SEPTIEMBRE!B140+[13]OCTUBRE!B140+[13]NOVIEMBRE!B140+[13]DICIEMBRE!B140</f>
        <v>122.00287772213515</v>
      </c>
      <c r="C69" s="5">
        <f>+[13]ENERO!C140+[13]FEBRERO!C140+[13]MARZO!C140+[13]ABRIL!C140+[13]MAYO!C140+[13]JUNIO!C140+[13]JULIO!C140+[13]AGOSTO!C140+[13]SEPTIEMBRE!C140+[13]OCTUBRE!C140+[13]NOVIEMBRE!C140+[13]DICIEMBRE!C140</f>
        <v>193.09698084106179</v>
      </c>
      <c r="D69" s="5">
        <f>+[13]ENERO!D140+[13]FEBRERO!D140+[13]MARZO!D140+[13]ABRIL!D140+[13]MAYO!D140+[13]JUNIO!D140+[13]JULIO!D140+[13]AGOSTO!D140+[13]SEPTIEMBRE!D140+[13]OCTUBRE!D140+[13]NOVIEMBRE!D140+[13]DICIEMBRE!D140</f>
        <v>49.364199014541519</v>
      </c>
      <c r="E69" s="5">
        <f>+[13]ENERO!E140+[13]FEBRERO!E140+[13]MARZO!E140+[13]ABRIL!E140+[13]MAYO!E140+[13]JUNIO!E140+[13]JULIO!E140+[13]AGOSTO!E140+[13]SEPTIEMBRE!E140+[13]OCTUBRE!E140+[13]NOVIEMBRE!E140+[13]DICIEMBRE!E140</f>
        <v>15</v>
      </c>
      <c r="F69" s="5">
        <f>+[13]ENERO!F140+[13]FEBRERO!F140+[13]MARZO!F140+[13]ABRIL!F140+[13]MAYO!F140+[13]JUNIO!F140+[13]JULIO!F140+[13]AGOSTO!F140+[13]SEPTIEMBRE!F140+[13]OCTUBRE!F140+[13]NOVIEMBRE!F140+[13]DICIEMBRE!F140</f>
        <v>0</v>
      </c>
      <c r="G69" s="5">
        <f>+[13]ENERO!G140+[13]FEBRERO!G140+[13]MARZO!G140+[13]ABRIL!G140+[13]MAYO!G140+[13]JUNIO!G140+[13]JULIO!G140+[13]AGOSTO!G140+[13]SEPTIEMBRE!G140+[13]OCTUBRE!G140+[13]NOVIEMBRE!G140+[13]DICIEMBRE!G140</f>
        <v>478.24766707723762</v>
      </c>
      <c r="H69" s="5">
        <f>+[13]ENERO!H140+[13]FEBRERO!H140+[13]MARZO!H140+[13]ABRIL!H140+[13]MAYO!H140+[13]JUNIO!H140+[13]JULIO!H140+[13]AGOSTO!H140+[13]SEPTIEMBRE!H140+[13]OCTUBRE!H140+[13]NOVIEMBRE!H140+[13]DICIEMBRE!H140</f>
        <v>5.2070063694267521</v>
      </c>
      <c r="I69" s="5">
        <f>+[13]ENERO!I140+[13]FEBRERO!I140+[13]MARZO!I140+[13]ABRIL!I140+[13]MAYO!I140+[13]JUNIO!I140+[13]JULIO!I140+[13]AGOSTO!I140+[13]SEPTIEMBRE!I140+[13]OCTUBRE!I140+[13]NOVIEMBRE!I140+[13]DICIEMBRE!I140</f>
        <v>549.08126897559714</v>
      </c>
      <c r="J69" s="6">
        <f t="shared" si="1"/>
        <v>1412</v>
      </c>
      <c r="K69" s="75"/>
      <c r="L69" s="76"/>
      <c r="M69" s="53"/>
      <c r="N69" s="55"/>
      <c r="O69" s="55"/>
      <c r="P69" s="77"/>
    </row>
    <row r="70" spans="1:16" s="45" customFormat="1" ht="20.100000000000001" customHeight="1" x14ac:dyDescent="0.35">
      <c r="A70" s="9" t="s">
        <v>90</v>
      </c>
      <c r="B70" s="5">
        <f>+[13]ENERO!B141+[13]FEBRERO!B141+[13]MARZO!B141+[13]ABRIL!B141+[13]MAYO!B141+[13]JUNIO!B141+[13]JULIO!B141+[13]AGOSTO!B141+[13]SEPTIEMBRE!B141+[13]OCTUBRE!B141+[13]NOVIEMBRE!B141+[13]DICIEMBRE!B141</f>
        <v>8394.0851958476687</v>
      </c>
      <c r="C70" s="5">
        <f>+[13]ENERO!C141+[13]FEBRERO!C141+[13]MARZO!C141+[13]ABRIL!C141+[13]MAYO!C141+[13]JUNIO!C141+[13]JULIO!C141+[13]AGOSTO!C141+[13]SEPTIEMBRE!C141+[13]OCTUBRE!C141+[13]NOVIEMBRE!C141+[13]DICIEMBRE!C141</f>
        <v>3385.8587367724322</v>
      </c>
      <c r="D70" s="5">
        <f>+[13]ENERO!D141+[13]FEBRERO!D141+[13]MARZO!D141+[13]ABRIL!D141+[13]MAYO!D141+[13]JUNIO!D141+[13]JULIO!D141+[13]AGOSTO!D141+[13]SEPTIEMBRE!D141+[13]OCTUBRE!D141+[13]NOVIEMBRE!D141+[13]DICIEMBRE!D141</f>
        <v>291.61763831449599</v>
      </c>
      <c r="E70" s="5">
        <f>+[13]ENERO!E141+[13]FEBRERO!E141+[13]MARZO!E141+[13]ABRIL!E141+[13]MAYO!E141+[13]JUNIO!E141+[13]JULIO!E141+[13]AGOSTO!E141+[13]SEPTIEMBRE!E141+[13]OCTUBRE!E141+[13]NOVIEMBRE!E141+[13]DICIEMBRE!E141</f>
        <v>27538.492742913102</v>
      </c>
      <c r="F70" s="5">
        <f>+[13]ENERO!F141+[13]FEBRERO!F141+[13]MARZO!F141+[13]ABRIL!F141+[13]MAYO!F141+[13]JUNIO!F141+[13]JULIO!F141+[13]AGOSTO!F141+[13]SEPTIEMBRE!F141+[13]OCTUBRE!F141+[13]NOVIEMBRE!F141+[13]DICIEMBRE!F141</f>
        <v>9379.3507495280646</v>
      </c>
      <c r="G70" s="5">
        <f>+[13]ENERO!G141+[13]FEBRERO!G141+[13]MARZO!G141+[13]ABRIL!G141+[13]MAYO!G141+[13]JUNIO!G141+[13]JULIO!G141+[13]AGOSTO!G141+[13]SEPTIEMBRE!G141+[13]OCTUBRE!G141+[13]NOVIEMBRE!G141+[13]DICIEMBRE!G141</f>
        <v>155.59413076579671</v>
      </c>
      <c r="H70" s="5">
        <f>+[13]ENERO!H141+[13]FEBRERO!H141+[13]MARZO!H141+[13]ABRIL!H141+[13]MAYO!H141+[13]JUNIO!H141+[13]JULIO!H141+[13]AGOSTO!H141+[13]SEPTIEMBRE!H141+[13]OCTUBRE!H141+[13]NOVIEMBRE!H141+[13]DICIEMBRE!H141</f>
        <v>0</v>
      </c>
      <c r="I70" s="5">
        <f>+[13]ENERO!I141+[13]FEBRERO!I141+[13]MARZO!I141+[13]ABRIL!I141+[13]MAYO!I141+[13]JUNIO!I141+[13]JULIO!I141+[13]AGOSTO!I141+[13]SEPTIEMBRE!I141+[13]OCTUBRE!I141+[13]NOVIEMBRE!I141+[13]DICIEMBRE!I141</f>
        <v>4602.000805858439</v>
      </c>
      <c r="J70" s="6">
        <f t="shared" si="1"/>
        <v>53747</v>
      </c>
      <c r="K70" s="75"/>
      <c r="L70" s="76"/>
      <c r="M70" s="53"/>
      <c r="N70" s="55"/>
      <c r="O70" s="55"/>
      <c r="P70" s="77"/>
    </row>
    <row r="71" spans="1:16" s="45" customFormat="1" ht="20.100000000000001" customHeight="1" x14ac:dyDescent="0.35">
      <c r="A71" s="9" t="s">
        <v>55</v>
      </c>
      <c r="B71" s="5">
        <v>25480</v>
      </c>
      <c r="C71" s="5">
        <v>21540</v>
      </c>
      <c r="D71" s="5">
        <v>5201212</v>
      </c>
      <c r="E71" s="5">
        <v>23101</v>
      </c>
      <c r="F71" s="5">
        <v>23215</v>
      </c>
      <c r="G71" s="5">
        <v>21214</v>
      </c>
      <c r="H71" s="5">
        <v>19584</v>
      </c>
      <c r="I71" s="5">
        <v>32154</v>
      </c>
      <c r="J71" s="6">
        <v>447291</v>
      </c>
      <c r="K71" s="78"/>
      <c r="L71" s="76"/>
      <c r="M71" s="53"/>
      <c r="N71" s="55"/>
      <c r="O71" s="55"/>
      <c r="P71" s="77"/>
    </row>
    <row r="72" spans="1:16" ht="21" x14ac:dyDescent="0.35">
      <c r="A72" s="9" t="s">
        <v>56</v>
      </c>
      <c r="B72" s="5">
        <v>36020</v>
      </c>
      <c r="C72" s="5">
        <v>79096</v>
      </c>
      <c r="D72" s="5">
        <f>(+[13]ENERO!D143+[13]FEBRERO!D143+[13]MARZO!D143+[13]ABRIL!D143+[13]MAYO!D143+[13]JUNIO!D143+[13]JULIO!D143+[13]AGOSTO!D143+[13]SEPTIEMBRE!D143+[13]OCTUBRE!D143+[13]NOVIEMBRE!D143+[13]DICIEMBRE!D143)/12</f>
        <v>55892.594734211772</v>
      </c>
      <c r="E72" s="5">
        <f>(+[13]ENERO!E143+[13]FEBRERO!E143+[13]MARZO!E143+[13]ABRIL!E143+[13]MAYO!E143+[13]JUNIO!E143+[13]JULIO!E143+[13]AGOSTO!E143+[13]SEPTIEMBRE!E143+[13]OCTUBRE!E143+[13]NOVIEMBRE!E143+[13]DICIEMBRE!E143)/12</f>
        <v>409978.58333333331</v>
      </c>
      <c r="F72" s="5">
        <f>(+[13]ENERO!F143+[13]FEBRERO!F143+[13]MARZO!F143+[13]ABRIL!F143+[13]MAYO!F143+[13]JUNIO!F143+[13]JULIO!F143+[13]AGOSTO!F143+[13]SEPTIEMBRE!F143+[13]OCTUBRE!F143+[13]NOVIEMBRE!F143+[13]DICIEMBRE!F143)/12</f>
        <v>30420.920968582719</v>
      </c>
      <c r="G72" s="5">
        <f>(+[13]ENERO!G143+[13]FEBRERO!G143+[13]MARZO!G143+[13]ABRIL!G143+[13]MAYO!G143+[13]JUNIO!G143+[13]JULIO!G143+[13]AGOSTO!G143+[13]SEPTIEMBRE!G143+[13]OCTUBRE!G143+[13]NOVIEMBRE!G143+[13]DICIEMBRE!G143)/12</f>
        <v>68220.29555912505</v>
      </c>
      <c r="H72" s="5">
        <f>(+[13]ENERO!H143+[13]FEBRERO!H143+[13]MARZO!H143+[13]ABRIL!H143+[13]MAYO!H143+[13]JUNIO!H143+[13]JULIO!H143+[13]AGOSTO!H143+[13]SEPTIEMBRE!H143+[13]OCTUBRE!H143+[13]NOVIEMBRE!H143+[13]DICIEMBRE!H143)/12</f>
        <v>25525.682184126603</v>
      </c>
      <c r="I72" s="5">
        <f>(+[13]ENERO!I143+[13]FEBRERO!I143+[13]MARZO!I143+[13]ABRIL!I143+[13]MAYO!I143+[13]JUNIO!I143+[13]JULIO!I143+[13]AGOSTO!I143+[13]SEPTIEMBRE!I143+[13]OCTUBRE!I143+[13]NOVIEMBRE!I143+[13]DICIEMBRE!I143)/12</f>
        <v>12103.920214583757</v>
      </c>
      <c r="J72" s="6">
        <v>716369</v>
      </c>
      <c r="K72" s="78"/>
      <c r="L72" s="76"/>
      <c r="M72" s="53"/>
      <c r="N72" s="55"/>
      <c r="O72" s="55"/>
      <c r="P72" s="34"/>
    </row>
    <row r="73" spans="1:16" s="45" customFormat="1" ht="17.25" customHeight="1" thickBot="1" x14ac:dyDescent="0.4">
      <c r="A73" s="33" t="s">
        <v>11</v>
      </c>
      <c r="B73" s="26">
        <f t="shared" ref="B73:J73" si="2">SUM(B11:B72)</f>
        <v>482988.28335852094</v>
      </c>
      <c r="C73" s="26">
        <f t="shared" si="2"/>
        <v>5347077.6922358787</v>
      </c>
      <c r="D73" s="26">
        <f t="shared" si="2"/>
        <v>6263752.5637593307</v>
      </c>
      <c r="E73" s="26">
        <f t="shared" si="2"/>
        <v>1795493.4570208073</v>
      </c>
      <c r="F73" s="26">
        <f t="shared" si="2"/>
        <v>877514.51288279763</v>
      </c>
      <c r="G73" s="26">
        <f t="shared" si="2"/>
        <v>618357.23641948227</v>
      </c>
      <c r="H73" s="26">
        <f t="shared" si="2"/>
        <v>1232294.7064111819</v>
      </c>
      <c r="I73" s="26">
        <f t="shared" si="2"/>
        <v>733848.90938622586</v>
      </c>
      <c r="J73" s="27">
        <f t="shared" si="2"/>
        <v>9643166.2382691838</v>
      </c>
      <c r="K73" s="78"/>
      <c r="L73" s="76"/>
      <c r="M73" s="53"/>
      <c r="N73" s="55"/>
      <c r="O73" s="55"/>
      <c r="P73" s="77"/>
    </row>
    <row r="74" spans="1:16" s="45" customFormat="1" ht="15" customHeight="1" x14ac:dyDescent="0.35">
      <c r="A74" s="36" t="s">
        <v>57</v>
      </c>
      <c r="B74" s="28"/>
      <c r="C74" s="28"/>
      <c r="D74" s="28"/>
      <c r="E74" s="28"/>
      <c r="F74" s="38" t="s">
        <v>69</v>
      </c>
      <c r="G74" s="39"/>
      <c r="H74" s="28"/>
      <c r="I74" s="28"/>
      <c r="J74" s="28"/>
      <c r="K74" s="78"/>
      <c r="L74" s="53"/>
      <c r="M74" s="53"/>
      <c r="N74" s="55"/>
      <c r="O74" s="55"/>
      <c r="P74" s="77"/>
    </row>
    <row r="75" spans="1:16" ht="21" x14ac:dyDescent="0.35">
      <c r="A75" s="36" t="s">
        <v>59</v>
      </c>
      <c r="B75" s="39"/>
      <c r="C75" s="39"/>
      <c r="D75" s="39"/>
      <c r="E75" s="39"/>
      <c r="F75" s="139"/>
      <c r="G75" s="139"/>
      <c r="H75" s="139"/>
      <c r="I75" s="139"/>
      <c r="J75" s="139"/>
      <c r="K75" s="78"/>
      <c r="L75" s="53"/>
      <c r="M75" s="53"/>
      <c r="N75" s="55"/>
      <c r="O75" s="55"/>
      <c r="P75" s="34"/>
    </row>
    <row r="76" spans="1:16" ht="21" x14ac:dyDescent="0.35">
      <c r="A76" s="140" t="s">
        <v>97</v>
      </c>
      <c r="B76" s="140"/>
      <c r="C76" s="140"/>
      <c r="D76" s="140"/>
      <c r="E76" s="140"/>
      <c r="F76" s="139"/>
      <c r="G76" s="139"/>
      <c r="H76" s="139"/>
      <c r="I76" s="139"/>
      <c r="J76" s="139"/>
      <c r="K76" s="78"/>
      <c r="L76" s="53"/>
      <c r="M76" s="53"/>
      <c r="N76" s="55"/>
      <c r="O76" s="55"/>
      <c r="P76" s="34"/>
    </row>
    <row r="77" spans="1:16" ht="21" x14ac:dyDescent="0.35">
      <c r="A77" s="34"/>
      <c r="B77" s="61"/>
      <c r="C77" s="61"/>
      <c r="D77" s="61"/>
      <c r="E77" s="61"/>
      <c r="F77" s="61"/>
      <c r="G77" s="61"/>
      <c r="H77" s="61"/>
      <c r="I77" s="61"/>
      <c r="J77" s="61"/>
      <c r="K77" s="78"/>
      <c r="L77" s="53"/>
      <c r="M77" s="53"/>
      <c r="N77" s="55"/>
      <c r="O77" s="55"/>
      <c r="P77" s="34"/>
    </row>
    <row r="78" spans="1:16" ht="2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78"/>
      <c r="L78" s="53"/>
      <c r="M78" s="53"/>
      <c r="N78" s="55"/>
      <c r="O78" s="55"/>
      <c r="P78" s="34"/>
    </row>
    <row r="79" spans="1:16" ht="21" x14ac:dyDescent="0.35">
      <c r="A79" s="78"/>
      <c r="B79" s="53"/>
      <c r="C79" s="53"/>
      <c r="D79" s="55"/>
      <c r="E79" s="55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</row>
    <row r="80" spans="1:16" ht="21" x14ac:dyDescent="0.35">
      <c r="A80" s="78"/>
      <c r="B80" s="53"/>
      <c r="C80" s="54"/>
      <c r="D80" s="55"/>
      <c r="E80" s="55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</row>
    <row r="81" spans="1:16" ht="21" x14ac:dyDescent="0.35">
      <c r="A81" s="78"/>
      <c r="B81" s="53"/>
      <c r="C81" s="34"/>
      <c r="D81" s="55"/>
      <c r="E81" s="5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ht="19.5" customHeight="1" x14ac:dyDescent="0.35">
      <c r="A82" s="78"/>
      <c r="B82" s="53"/>
      <c r="C82" s="34"/>
      <c r="D82" s="55"/>
      <c r="E82" s="55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</row>
    <row r="83" spans="1:16" ht="20.100000000000001" customHeight="1" x14ac:dyDescent="0.25">
      <c r="A83" s="75"/>
      <c r="B83" s="76"/>
      <c r="C83" s="61"/>
      <c r="D83" s="55"/>
      <c r="E83" s="5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ht="20.100000000000001" customHeight="1" x14ac:dyDescent="0.25">
      <c r="A84" s="75"/>
      <c r="B84" s="76"/>
      <c r="C84" s="20"/>
      <c r="D84" s="55"/>
      <c r="E84" s="55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</row>
    <row r="85" spans="1:16" ht="20.100000000000001" customHeight="1" x14ac:dyDescent="0.25">
      <c r="A85" s="75"/>
      <c r="B85" s="76"/>
      <c r="C85" s="20"/>
      <c r="D85" s="55"/>
      <c r="E85" s="55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6" ht="20.100000000000001" customHeight="1" x14ac:dyDescent="0.25">
      <c r="A86" s="75"/>
      <c r="B86" s="76"/>
      <c r="C86" s="20"/>
      <c r="D86" s="55"/>
      <c r="E86" s="55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</row>
    <row r="87" spans="1:16" ht="20.100000000000001" customHeight="1" x14ac:dyDescent="0.25">
      <c r="A87" s="75"/>
      <c r="B87" s="76"/>
      <c r="C87" s="20"/>
      <c r="D87" s="55"/>
      <c r="E87" s="55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6" ht="20.100000000000001" customHeight="1" x14ac:dyDescent="0.25">
      <c r="A88" s="75"/>
      <c r="B88" s="76"/>
      <c r="C88" s="20"/>
      <c r="D88" s="55"/>
      <c r="E88" s="55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</row>
    <row r="89" spans="1:16" ht="20.100000000000001" customHeight="1" x14ac:dyDescent="0.25">
      <c r="A89" s="75"/>
      <c r="B89" s="76"/>
      <c r="C89" s="20"/>
      <c r="D89" s="55"/>
      <c r="E89" s="55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1:16" ht="20.100000000000001" customHeight="1" x14ac:dyDescent="0.25">
      <c r="A90" s="75"/>
      <c r="B90" s="76"/>
      <c r="C90" s="20"/>
      <c r="D90" s="20"/>
      <c r="E90" s="55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</row>
    <row r="91" spans="1:16" ht="20.100000000000001" customHeight="1" x14ac:dyDescent="0.25">
      <c r="A91" s="75"/>
      <c r="B91" s="76"/>
      <c r="C91" s="20"/>
      <c r="D91" s="55"/>
      <c r="E91" s="55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1:16" ht="20.100000000000001" customHeight="1" x14ac:dyDescent="0.25">
      <c r="A92" s="75"/>
      <c r="B92" s="76"/>
      <c r="C92" s="20"/>
      <c r="D92" s="55"/>
      <c r="E92" s="55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</row>
    <row r="93" spans="1:16" ht="20.100000000000001" customHeight="1" x14ac:dyDescent="0.25">
      <c r="A93" s="66"/>
      <c r="B93" s="67"/>
      <c r="C93" s="46"/>
      <c r="D93" s="44"/>
      <c r="E93" s="44"/>
      <c r="K93" s="34"/>
      <c r="L93" s="34"/>
      <c r="M93" s="34"/>
      <c r="N93" s="34"/>
      <c r="O93" s="34"/>
      <c r="P93" s="34"/>
    </row>
    <row r="94" spans="1:16" ht="20.100000000000001" customHeight="1" x14ac:dyDescent="0.25">
      <c r="A94" s="66"/>
      <c r="B94" s="67"/>
      <c r="C94"/>
      <c r="D94"/>
      <c r="E94" s="44"/>
      <c r="K94" s="34"/>
      <c r="L94" s="34"/>
      <c r="M94" s="34"/>
      <c r="N94" s="34"/>
      <c r="O94" s="34"/>
      <c r="P94" s="34"/>
    </row>
    <row r="95" spans="1:16" ht="20.100000000000001" customHeight="1" x14ac:dyDescent="0.25">
      <c r="A95" s="66"/>
      <c r="B95" s="67"/>
      <c r="C95"/>
      <c r="D95" s="44"/>
      <c r="E95" s="44"/>
      <c r="K95" s="34"/>
      <c r="L95" s="34"/>
      <c r="M95" s="34"/>
      <c r="N95" s="34"/>
      <c r="O95" s="34"/>
      <c r="P95" s="34"/>
    </row>
    <row r="96" spans="1:16" ht="20.100000000000001" customHeight="1" x14ac:dyDescent="0.25">
      <c r="A96" s="66"/>
      <c r="B96" s="67"/>
      <c r="C96"/>
      <c r="D96"/>
      <c r="E96" s="44"/>
      <c r="K96" s="34"/>
      <c r="L96" s="34"/>
      <c r="M96" s="34"/>
      <c r="N96" s="34"/>
      <c r="O96" s="34"/>
      <c r="P96" s="34"/>
    </row>
    <row r="97" spans="1:16" ht="20.100000000000001" customHeight="1" x14ac:dyDescent="0.25">
      <c r="A97" s="66"/>
      <c r="B97" s="67"/>
      <c r="C97"/>
      <c r="D97" s="44"/>
      <c r="E97" s="44"/>
      <c r="K97" s="34"/>
      <c r="L97" s="34"/>
      <c r="M97" s="34"/>
      <c r="N97" s="34"/>
      <c r="O97" s="34"/>
      <c r="P97" s="34"/>
    </row>
    <row r="98" spans="1:16" ht="20.100000000000001" customHeight="1" x14ac:dyDescent="0.25">
      <c r="A98" s="66"/>
      <c r="B98" s="67"/>
      <c r="C98"/>
      <c r="D98" s="44"/>
      <c r="E98" s="44"/>
      <c r="K98" s="34"/>
      <c r="L98" s="34"/>
      <c r="M98" s="34"/>
      <c r="N98" s="34"/>
      <c r="O98" s="34"/>
      <c r="P98" s="34"/>
    </row>
    <row r="99" spans="1:16" ht="20.100000000000001" customHeight="1" x14ac:dyDescent="0.25">
      <c r="A99" s="66"/>
      <c r="B99" s="67"/>
      <c r="C99"/>
      <c r="D99" s="44"/>
      <c r="E99" s="44"/>
      <c r="K99" s="34"/>
      <c r="L99" s="34"/>
      <c r="M99" s="34"/>
      <c r="N99" s="34"/>
      <c r="O99" s="34"/>
      <c r="P99" s="34"/>
    </row>
    <row r="100" spans="1:16" ht="20.100000000000001" customHeight="1" x14ac:dyDescent="0.25">
      <c r="A100" s="66"/>
      <c r="B100" s="67"/>
      <c r="C100"/>
      <c r="D100" s="44"/>
      <c r="E100" s="44"/>
      <c r="K100" s="34"/>
      <c r="L100" s="34"/>
      <c r="M100" s="34"/>
      <c r="N100" s="34"/>
      <c r="O100" s="34"/>
      <c r="P100" s="34"/>
    </row>
    <row r="101" spans="1:16" ht="20.100000000000001" customHeight="1" x14ac:dyDescent="0.25">
      <c r="A101" s="66"/>
      <c r="B101" s="67"/>
      <c r="C101"/>
      <c r="D101" s="44"/>
      <c r="E101" s="44"/>
      <c r="K101" s="34"/>
      <c r="L101" s="34"/>
      <c r="M101" s="34"/>
      <c r="N101" s="34"/>
      <c r="O101" s="34"/>
      <c r="P101" s="34"/>
    </row>
    <row r="102" spans="1:16" ht="20.100000000000001" customHeight="1" x14ac:dyDescent="0.25">
      <c r="A102" s="66"/>
      <c r="B102" s="67"/>
      <c r="C102"/>
      <c r="D102" s="44"/>
      <c r="E102" s="44"/>
      <c r="K102" s="34"/>
      <c r="L102" s="34"/>
      <c r="M102" s="34"/>
      <c r="N102" s="34"/>
      <c r="O102" s="34"/>
      <c r="P102" s="34"/>
    </row>
    <row r="103" spans="1:16" ht="20.100000000000001" customHeight="1" x14ac:dyDescent="0.25">
      <c r="A103" s="66"/>
      <c r="B103" s="67"/>
      <c r="C103"/>
      <c r="D103" s="44"/>
      <c r="E103" s="44"/>
      <c r="K103" s="34"/>
      <c r="L103" s="34"/>
      <c r="M103" s="34"/>
      <c r="N103" s="34"/>
      <c r="O103" s="34"/>
      <c r="P103" s="34"/>
    </row>
    <row r="104" spans="1:16" ht="20.100000000000001" customHeight="1" x14ac:dyDescent="0.25">
      <c r="A104" s="66"/>
      <c r="B104" s="67"/>
      <c r="C104"/>
      <c r="D104" s="44"/>
      <c r="E104" s="44"/>
      <c r="K104" s="34"/>
      <c r="L104" s="34"/>
      <c r="M104" s="34"/>
      <c r="N104" s="34"/>
      <c r="O104" s="34"/>
      <c r="P104" s="34"/>
    </row>
    <row r="105" spans="1:16" ht="20.100000000000001" customHeight="1" x14ac:dyDescent="0.25">
      <c r="A105" s="66"/>
      <c r="B105" s="67"/>
      <c r="C105"/>
      <c r="D105" s="44"/>
      <c r="E105" s="44"/>
      <c r="K105" s="34"/>
      <c r="L105" s="34"/>
      <c r="M105" s="34"/>
      <c r="N105" s="34"/>
      <c r="O105" s="34"/>
      <c r="P105" s="34"/>
    </row>
    <row r="106" spans="1:16" ht="20.100000000000001" customHeight="1" x14ac:dyDescent="0.25">
      <c r="A106" s="66"/>
      <c r="B106" s="67"/>
      <c r="C106"/>
      <c r="D106" s="44"/>
      <c r="E106" s="44"/>
      <c r="K106" s="34"/>
      <c r="L106" s="34"/>
      <c r="M106" s="34"/>
      <c r="N106" s="34"/>
      <c r="O106" s="34"/>
      <c r="P106" s="34"/>
    </row>
    <row r="107" spans="1:16" ht="20.100000000000001" customHeight="1" x14ac:dyDescent="0.25">
      <c r="A107" s="66"/>
      <c r="B107" s="67"/>
      <c r="C107"/>
      <c r="D107" s="44"/>
      <c r="E107" s="44"/>
      <c r="K107" s="34"/>
      <c r="L107" s="34"/>
      <c r="M107" s="34"/>
      <c r="N107" s="34"/>
      <c r="O107" s="34"/>
      <c r="P107" s="34"/>
    </row>
    <row r="108" spans="1:16" ht="20.100000000000001" customHeight="1" x14ac:dyDescent="0.25">
      <c r="A108" s="66"/>
      <c r="B108" s="67"/>
      <c r="C108"/>
      <c r="D108" s="44"/>
      <c r="E108" s="44"/>
      <c r="K108" s="34"/>
      <c r="L108" s="34"/>
      <c r="M108" s="34"/>
      <c r="N108" s="34"/>
      <c r="O108" s="34"/>
      <c r="P108" s="34"/>
    </row>
    <row r="109" spans="1:16" ht="20.100000000000001" customHeight="1" x14ac:dyDescent="0.25">
      <c r="A109" s="66"/>
      <c r="B109" s="67"/>
      <c r="C109"/>
      <c r="D109" s="44"/>
      <c r="E109" s="44"/>
      <c r="K109" s="34"/>
      <c r="L109" s="34"/>
      <c r="M109" s="34"/>
      <c r="N109" s="34"/>
      <c r="O109" s="34"/>
      <c r="P109" s="34"/>
    </row>
    <row r="110" spans="1:16" ht="20.100000000000001" customHeight="1" x14ac:dyDescent="0.25">
      <c r="A110" s="66"/>
      <c r="B110" s="67"/>
      <c r="C110"/>
      <c r="D110" s="44"/>
      <c r="E110" s="44"/>
      <c r="K110" s="34"/>
      <c r="L110" s="34"/>
      <c r="M110" s="34"/>
      <c r="N110" s="34"/>
      <c r="O110" s="34"/>
      <c r="P110" s="34"/>
    </row>
    <row r="111" spans="1:16" ht="20.100000000000001" customHeight="1" x14ac:dyDescent="0.25">
      <c r="A111" s="66"/>
      <c r="B111" s="67"/>
      <c r="C111"/>
      <c r="D111" s="44"/>
      <c r="E111" s="44"/>
      <c r="K111" s="34"/>
      <c r="L111" s="34"/>
      <c r="M111" s="34"/>
      <c r="N111" s="34"/>
      <c r="O111" s="34"/>
      <c r="P111" s="34"/>
    </row>
    <row r="112" spans="1:16" ht="20.100000000000001" customHeight="1" x14ac:dyDescent="0.25">
      <c r="A112" s="66"/>
      <c r="B112" s="67"/>
      <c r="C112"/>
      <c r="D112" s="44"/>
      <c r="E112" s="44"/>
      <c r="K112" s="34"/>
      <c r="L112" s="34"/>
      <c r="M112" s="34"/>
      <c r="N112" s="34"/>
      <c r="O112" s="34"/>
      <c r="P112" s="34"/>
    </row>
    <row r="113" spans="1:16" ht="20.100000000000001" customHeight="1" x14ac:dyDescent="0.25">
      <c r="A113" s="66"/>
      <c r="B113" s="67"/>
      <c r="C113"/>
      <c r="D113" s="44"/>
      <c r="E113" s="44"/>
      <c r="K113" s="34"/>
      <c r="L113" s="34"/>
      <c r="M113" s="34"/>
      <c r="N113" s="34"/>
      <c r="O113" s="34"/>
      <c r="P113" s="34"/>
    </row>
    <row r="114" spans="1:16" ht="20.100000000000001" customHeight="1" x14ac:dyDescent="0.25">
      <c r="A114" s="66"/>
      <c r="B114" s="67"/>
      <c r="C114"/>
      <c r="D114" s="44"/>
      <c r="E114" s="44"/>
      <c r="K114" s="34"/>
      <c r="L114" s="34"/>
      <c r="M114" s="34"/>
      <c r="N114" s="34"/>
      <c r="O114" s="34"/>
      <c r="P114" s="34"/>
    </row>
    <row r="115" spans="1:16" ht="20.100000000000001" customHeight="1" x14ac:dyDescent="0.25">
      <c r="A115" s="66"/>
      <c r="B115" s="67"/>
      <c r="C115"/>
      <c r="D115" s="44"/>
      <c r="E115" s="44"/>
      <c r="K115" s="34"/>
      <c r="L115" s="34"/>
      <c r="M115" s="34"/>
      <c r="N115" s="34"/>
      <c r="O115" s="34"/>
      <c r="P115" s="34"/>
    </row>
    <row r="116" spans="1:16" ht="20.100000000000001" customHeight="1" x14ac:dyDescent="0.25">
      <c r="A116" s="66"/>
      <c r="B116" s="67"/>
      <c r="C116"/>
      <c r="D116" s="44"/>
      <c r="E116" s="44"/>
      <c r="K116" s="34"/>
      <c r="L116" s="34"/>
      <c r="M116" s="34"/>
      <c r="N116" s="34"/>
      <c r="O116" s="34"/>
      <c r="P116" s="34"/>
    </row>
    <row r="117" spans="1:16" ht="20.100000000000001" customHeight="1" x14ac:dyDescent="0.25">
      <c r="A117" s="66"/>
      <c r="B117" s="67"/>
      <c r="C117"/>
      <c r="D117" s="44"/>
      <c r="E117" s="44"/>
      <c r="K117" s="34"/>
      <c r="L117" s="34"/>
      <c r="M117" s="34"/>
      <c r="N117" s="34"/>
      <c r="O117" s="34"/>
      <c r="P117" s="34"/>
    </row>
    <row r="118" spans="1:16" ht="20.100000000000001" customHeight="1" x14ac:dyDescent="0.25">
      <c r="A118" s="66"/>
      <c r="B118" s="67"/>
      <c r="C118"/>
      <c r="D118" s="44"/>
      <c r="E118" s="44"/>
      <c r="K118" s="34"/>
      <c r="L118" s="34"/>
      <c r="M118" s="34"/>
      <c r="N118" s="34"/>
      <c r="O118" s="34"/>
      <c r="P118" s="34"/>
    </row>
    <row r="119" spans="1:16" ht="20.100000000000001" customHeight="1" x14ac:dyDescent="0.25">
      <c r="A119" s="66"/>
      <c r="B119" s="67"/>
      <c r="C119"/>
      <c r="D119" s="44"/>
      <c r="E119" s="44"/>
      <c r="K119" s="34"/>
      <c r="L119" s="34"/>
      <c r="M119" s="34"/>
      <c r="N119" s="34"/>
      <c r="O119" s="34"/>
      <c r="P119" s="34"/>
    </row>
    <row r="120" spans="1:16" ht="20.100000000000001" customHeight="1" x14ac:dyDescent="0.25">
      <c r="A120" s="66"/>
      <c r="B120" s="67"/>
      <c r="C120"/>
      <c r="D120" s="44"/>
      <c r="E120" s="44"/>
      <c r="K120" s="34"/>
      <c r="L120" s="34"/>
      <c r="M120" s="34"/>
      <c r="N120" s="34"/>
      <c r="O120" s="34"/>
      <c r="P120" s="34"/>
    </row>
    <row r="121" spans="1:16" ht="20.100000000000001" customHeight="1" x14ac:dyDescent="0.25">
      <c r="A121" s="66"/>
      <c r="B121" s="67"/>
      <c r="C121"/>
      <c r="D121" s="44"/>
      <c r="E121" s="44"/>
      <c r="K121" s="34"/>
      <c r="L121" s="34"/>
      <c r="M121" s="34"/>
      <c r="N121" s="34"/>
      <c r="O121" s="34"/>
      <c r="P121" s="34"/>
    </row>
    <row r="122" spans="1:16" ht="20.100000000000001" customHeight="1" x14ac:dyDescent="0.25">
      <c r="A122" s="66"/>
      <c r="B122" s="67"/>
      <c r="C122"/>
      <c r="D122" s="44"/>
      <c r="E122" s="44"/>
      <c r="K122" s="34"/>
      <c r="L122" s="34"/>
      <c r="M122" s="34"/>
      <c r="N122" s="34"/>
      <c r="O122" s="34"/>
      <c r="P122" s="34"/>
    </row>
    <row r="123" spans="1:16" ht="20.100000000000001" customHeight="1" x14ac:dyDescent="0.25">
      <c r="A123" s="66"/>
      <c r="B123" s="67"/>
      <c r="C123"/>
      <c r="D123" s="44"/>
      <c r="E123" s="44"/>
      <c r="K123" s="34"/>
      <c r="L123" s="34"/>
      <c r="M123" s="34"/>
      <c r="N123" s="34"/>
      <c r="O123" s="34"/>
      <c r="P123" s="34"/>
    </row>
    <row r="124" spans="1:16" ht="20.100000000000001" customHeight="1" x14ac:dyDescent="0.25">
      <c r="A124" s="66"/>
      <c r="B124" s="67"/>
      <c r="C124"/>
      <c r="D124" s="44"/>
      <c r="E124" s="44"/>
      <c r="K124" s="34"/>
      <c r="L124" s="34"/>
      <c r="M124" s="34"/>
      <c r="N124" s="34"/>
      <c r="O124" s="34"/>
      <c r="P124" s="34"/>
    </row>
    <row r="125" spans="1:16" ht="20.100000000000001" customHeight="1" x14ac:dyDescent="0.25">
      <c r="A125" s="69"/>
      <c r="B125" s="67"/>
      <c r="C125"/>
      <c r="D125" s="44"/>
      <c r="E125" s="44"/>
      <c r="K125" s="34"/>
      <c r="L125" s="34"/>
      <c r="M125" s="34"/>
      <c r="N125" s="34"/>
      <c r="O125" s="34"/>
      <c r="P125" s="34"/>
    </row>
    <row r="126" spans="1:16" ht="20.100000000000001" customHeight="1" x14ac:dyDescent="0.25">
      <c r="A126" s="66"/>
      <c r="B126" s="67"/>
      <c r="C126"/>
      <c r="D126" s="44"/>
      <c r="E126" s="44"/>
      <c r="K126" s="34"/>
      <c r="L126" s="34"/>
      <c r="M126" s="34"/>
      <c r="N126" s="34"/>
      <c r="O126" s="34"/>
      <c r="P126" s="34"/>
    </row>
    <row r="127" spans="1:16" ht="20.100000000000001" customHeight="1" x14ac:dyDescent="0.25">
      <c r="A127" s="66"/>
      <c r="B127" s="67"/>
      <c r="C127"/>
      <c r="D127" s="44"/>
      <c r="E127" s="44"/>
      <c r="K127" s="34"/>
      <c r="L127" s="34"/>
      <c r="M127" s="34"/>
      <c r="N127" s="34"/>
      <c r="O127" s="34"/>
      <c r="P127" s="34"/>
    </row>
    <row r="128" spans="1:16" ht="20.100000000000001" customHeight="1" x14ac:dyDescent="0.25">
      <c r="A128" s="66"/>
      <c r="B128" s="67"/>
      <c r="C128"/>
      <c r="D128" s="44"/>
      <c r="E128" s="44"/>
      <c r="K128" s="34"/>
      <c r="L128" s="34"/>
      <c r="M128" s="34"/>
      <c r="N128" s="34"/>
      <c r="O128" s="34"/>
      <c r="P128" s="34"/>
    </row>
    <row r="129" spans="1:16" ht="20.100000000000001" customHeight="1" x14ac:dyDescent="0.25">
      <c r="A129" s="66"/>
      <c r="B129" s="67"/>
      <c r="C129"/>
      <c r="D129" s="44"/>
      <c r="E129" s="44"/>
      <c r="K129" s="34"/>
      <c r="L129" s="34"/>
      <c r="M129" s="34"/>
      <c r="N129" s="34"/>
      <c r="O129" s="34"/>
      <c r="P129" s="34"/>
    </row>
    <row r="130" spans="1:16" ht="20.100000000000001" customHeight="1" x14ac:dyDescent="0.25">
      <c r="A130" s="66"/>
      <c r="B130" s="67"/>
      <c r="C130"/>
      <c r="D130" s="44"/>
      <c r="E130" s="44"/>
      <c r="K130" s="34"/>
      <c r="L130" s="34"/>
      <c r="M130" s="34"/>
      <c r="N130" s="34"/>
      <c r="O130" s="34"/>
      <c r="P130" s="34"/>
    </row>
    <row r="131" spans="1:16" ht="20.100000000000001" customHeight="1" x14ac:dyDescent="0.25">
      <c r="A131" s="66"/>
      <c r="B131" s="67"/>
      <c r="C131"/>
      <c r="D131" s="44"/>
      <c r="E131" s="44"/>
      <c r="K131" s="34"/>
      <c r="L131" s="34"/>
      <c r="M131" s="34"/>
      <c r="N131" s="34"/>
      <c r="O131" s="34"/>
      <c r="P131" s="34"/>
    </row>
    <row r="132" spans="1:16" ht="20.100000000000001" customHeight="1" x14ac:dyDescent="0.25">
      <c r="A132" s="66"/>
      <c r="B132" s="67"/>
      <c r="C132"/>
      <c r="D132" s="44"/>
      <c r="E132" s="44"/>
      <c r="K132" s="34"/>
      <c r="L132" s="34"/>
      <c r="M132" s="34"/>
      <c r="N132" s="34"/>
      <c r="O132" s="34"/>
      <c r="P132" s="34"/>
    </row>
    <row r="133" spans="1:16" ht="20.100000000000001" customHeight="1" x14ac:dyDescent="0.25">
      <c r="A133" s="66"/>
      <c r="B133" s="67"/>
      <c r="C133"/>
      <c r="D133" s="44"/>
      <c r="E133" s="44"/>
      <c r="K133" s="34"/>
      <c r="L133" s="34"/>
      <c r="M133" s="34"/>
      <c r="N133" s="34"/>
      <c r="O133" s="34"/>
      <c r="P133" s="34"/>
    </row>
    <row r="134" spans="1:16" ht="20.100000000000001" customHeight="1" x14ac:dyDescent="0.25">
      <c r="A134" s="66"/>
      <c r="B134" s="67"/>
      <c r="C134"/>
      <c r="D134" s="44"/>
      <c r="E134" s="44"/>
      <c r="K134" s="34"/>
      <c r="L134" s="34"/>
      <c r="M134" s="34"/>
      <c r="N134" s="34"/>
      <c r="O134" s="34"/>
      <c r="P134" s="34"/>
    </row>
    <row r="135" spans="1:16" ht="20.100000000000001" customHeight="1" x14ac:dyDescent="0.25">
      <c r="A135" s="66"/>
      <c r="B135" s="67"/>
      <c r="C135"/>
      <c r="D135" s="44"/>
      <c r="E135" s="44"/>
      <c r="K135" s="34"/>
      <c r="L135" s="34"/>
      <c r="M135" s="34"/>
      <c r="N135" s="34"/>
      <c r="O135" s="34"/>
      <c r="P135" s="34"/>
    </row>
    <row r="136" spans="1:16" ht="20.100000000000001" customHeight="1" x14ac:dyDescent="0.25">
      <c r="A136" s="66"/>
      <c r="B136" s="67"/>
      <c r="C136"/>
      <c r="D136" s="44"/>
      <c r="E136" s="44"/>
      <c r="K136" s="34"/>
      <c r="L136" s="34"/>
      <c r="M136" s="34"/>
      <c r="N136" s="34"/>
      <c r="O136" s="34"/>
      <c r="P136" s="34"/>
    </row>
    <row r="137" spans="1:16" ht="20.100000000000001" customHeight="1" x14ac:dyDescent="0.25">
      <c r="A137" s="66"/>
      <c r="B137" s="67"/>
      <c r="C137"/>
      <c r="D137" s="44"/>
      <c r="E137" s="44"/>
      <c r="K137" s="34"/>
      <c r="L137" s="34"/>
      <c r="M137" s="34"/>
      <c r="N137" s="34"/>
      <c r="O137" s="34"/>
      <c r="P137" s="34"/>
    </row>
    <row r="138" spans="1:16" ht="20.100000000000001" customHeight="1" x14ac:dyDescent="0.25">
      <c r="A138" s="66"/>
      <c r="B138" s="67"/>
      <c r="C138"/>
      <c r="D138" s="44"/>
      <c r="E138" s="44"/>
      <c r="K138" s="34"/>
      <c r="L138" s="34"/>
      <c r="M138" s="34"/>
      <c r="N138" s="34"/>
      <c r="O138" s="34"/>
      <c r="P138" s="34"/>
    </row>
    <row r="139" spans="1:16" ht="20.100000000000001" customHeight="1" x14ac:dyDescent="0.25">
      <c r="A139" s="66"/>
      <c r="B139" s="67"/>
      <c r="C139"/>
      <c r="D139" s="44"/>
      <c r="E139" s="44"/>
      <c r="K139" s="34"/>
      <c r="L139" s="34"/>
      <c r="M139" s="34"/>
      <c r="N139" s="34"/>
      <c r="O139" s="34"/>
      <c r="P139" s="34"/>
    </row>
    <row r="140" spans="1:16" ht="20.100000000000001" customHeight="1" x14ac:dyDescent="0.25">
      <c r="A140" s="66"/>
      <c r="B140" s="67"/>
      <c r="C140"/>
      <c r="D140" s="44"/>
      <c r="E140" s="44"/>
      <c r="K140" s="34"/>
      <c r="L140" s="34"/>
      <c r="M140" s="34"/>
      <c r="N140" s="34"/>
      <c r="O140" s="34"/>
      <c r="P140" s="34"/>
    </row>
    <row r="141" spans="1:16" ht="20.100000000000001" customHeight="1" x14ac:dyDescent="0.25">
      <c r="A141" s="66"/>
      <c r="B141" s="67"/>
      <c r="C141"/>
      <c r="D141" s="44"/>
      <c r="E141" s="44"/>
      <c r="K141" s="34"/>
      <c r="L141" s="34"/>
      <c r="M141" s="34"/>
      <c r="N141" s="34"/>
      <c r="O141" s="34"/>
      <c r="P141" s="34"/>
    </row>
    <row r="142" spans="1:16" ht="20.100000000000001" customHeight="1" x14ac:dyDescent="0.25">
      <c r="A142" s="66"/>
      <c r="B142" s="67"/>
      <c r="C142"/>
      <c r="D142" s="44"/>
      <c r="E142" s="44"/>
      <c r="K142" s="34"/>
      <c r="L142" s="34"/>
      <c r="M142" s="34"/>
      <c r="N142" s="34"/>
      <c r="O142" s="34"/>
      <c r="P142" s="34"/>
    </row>
    <row r="143" spans="1:16" ht="20.100000000000001" customHeight="1" x14ac:dyDescent="0.25">
      <c r="A143" s="66"/>
      <c r="B143" s="67"/>
      <c r="C143"/>
      <c r="D143" s="44"/>
      <c r="E143" s="44"/>
      <c r="K143" s="34"/>
      <c r="L143" s="34"/>
      <c r="M143" s="34"/>
      <c r="N143" s="34"/>
      <c r="O143" s="34"/>
      <c r="P143" s="34"/>
    </row>
    <row r="144" spans="1:16" ht="20.100000000000001" customHeight="1" x14ac:dyDescent="0.25">
      <c r="A144" s="66"/>
      <c r="B144" s="67"/>
      <c r="C144"/>
      <c r="D144" s="44"/>
      <c r="E144" s="44"/>
      <c r="K144" s="34"/>
      <c r="L144" s="34"/>
      <c r="M144" s="34"/>
      <c r="N144" s="34"/>
      <c r="O144" s="34"/>
      <c r="P144" s="34"/>
    </row>
    <row r="145" spans="1:16" ht="20.100000000000001" customHeight="1" x14ac:dyDescent="0.35">
      <c r="A145" s="71"/>
      <c r="B145" s="67"/>
      <c r="C145" s="43"/>
      <c r="D145" s="44"/>
      <c r="E145" s="44"/>
      <c r="K145" s="34"/>
      <c r="L145" s="34"/>
      <c r="M145" s="34"/>
      <c r="N145" s="34"/>
      <c r="O145" s="34"/>
      <c r="P145" s="34"/>
    </row>
    <row r="146" spans="1:16" s="10" customFormat="1" ht="21" x14ac:dyDescent="0.35">
      <c r="A146" s="71"/>
      <c r="B146" s="67"/>
      <c r="C146" s="7"/>
      <c r="D146" s="7"/>
      <c r="E146" s="47"/>
      <c r="F146" s="48"/>
      <c r="G146" s="48"/>
      <c r="H146" s="48"/>
      <c r="I146" s="48"/>
      <c r="J146" s="48"/>
      <c r="K146" s="39"/>
      <c r="L146" s="39"/>
      <c r="M146" s="39"/>
      <c r="N146" s="39"/>
      <c r="O146" s="39"/>
      <c r="P146" s="39"/>
    </row>
    <row r="147" spans="1:16" s="10" customFormat="1" ht="21" x14ac:dyDescent="0.35">
      <c r="A147" s="71"/>
      <c r="B147" s="67"/>
      <c r="E147" s="47"/>
      <c r="F147" s="48"/>
      <c r="G147" s="48"/>
      <c r="H147" s="48"/>
      <c r="I147" s="48"/>
      <c r="J147" s="48"/>
      <c r="K147" s="39"/>
      <c r="L147" s="39"/>
      <c r="M147" s="39"/>
      <c r="N147" s="39"/>
      <c r="O147" s="39"/>
      <c r="P147" s="39"/>
    </row>
    <row r="148" spans="1:16" s="10" customFormat="1" ht="21" x14ac:dyDescent="0.35">
      <c r="A148" s="71"/>
      <c r="B148" s="67"/>
      <c r="E148" s="47"/>
      <c r="F148" s="48"/>
      <c r="G148" s="48"/>
      <c r="H148" s="48"/>
      <c r="I148" s="48"/>
      <c r="J148" s="48"/>
      <c r="K148" s="39"/>
      <c r="L148" s="39"/>
      <c r="M148" s="39"/>
      <c r="N148" s="39"/>
      <c r="O148" s="39"/>
      <c r="P148" s="39"/>
    </row>
    <row r="149" spans="1:16" ht="12" customHeight="1" x14ac:dyDescent="0.35">
      <c r="A149" s="71"/>
      <c r="B149" s="43"/>
      <c r="C149" s="43"/>
      <c r="D149" s="44"/>
      <c r="E149" s="44"/>
      <c r="K149" s="34"/>
      <c r="L149" s="34"/>
      <c r="M149" s="34"/>
      <c r="N149" s="34"/>
      <c r="O149" s="34"/>
      <c r="P149" s="34"/>
    </row>
    <row r="150" spans="1:16" ht="21" x14ac:dyDescent="0.35">
      <c r="A150" s="71"/>
      <c r="B150" s="43"/>
      <c r="C150" s="43"/>
      <c r="D150" s="44"/>
      <c r="E150" s="44"/>
      <c r="K150" s="34"/>
      <c r="L150" s="34"/>
      <c r="M150" s="34"/>
      <c r="N150" s="34"/>
      <c r="O150" s="34"/>
      <c r="P150" s="34"/>
    </row>
    <row r="151" spans="1:16" ht="21" x14ac:dyDescent="0.35">
      <c r="A151" s="71"/>
      <c r="B151" s="43"/>
      <c r="C151" s="43"/>
      <c r="D151" s="44"/>
      <c r="E151" s="44"/>
      <c r="K151" s="8"/>
    </row>
    <row r="152" spans="1:16" ht="21" x14ac:dyDescent="0.35">
      <c r="A152" s="71"/>
      <c r="B152" s="43"/>
      <c r="C152" s="43"/>
      <c r="D152" s="44"/>
      <c r="E152" s="44"/>
      <c r="K152" s="8"/>
    </row>
    <row r="153" spans="1:16" ht="21" x14ac:dyDescent="0.35">
      <c r="A153" s="71"/>
      <c r="B153" s="43"/>
      <c r="C153" s="43"/>
      <c r="D153" s="44"/>
      <c r="E153" s="44"/>
      <c r="K153" s="8"/>
    </row>
    <row r="154" spans="1:16" ht="21" x14ac:dyDescent="0.35">
      <c r="A154" s="71"/>
      <c r="B154" s="43"/>
      <c r="C154" s="43"/>
      <c r="D154" s="44"/>
      <c r="E154" s="44"/>
      <c r="K154" s="8"/>
    </row>
    <row r="155" spans="1:16" ht="21" x14ac:dyDescent="0.35">
      <c r="A155" s="71"/>
      <c r="B155" s="43"/>
      <c r="C155" s="43"/>
      <c r="D155" s="44"/>
      <c r="E155" s="44"/>
      <c r="K155" s="8"/>
    </row>
    <row r="156" spans="1:16" ht="19.5" customHeight="1" x14ac:dyDescent="0.35">
      <c r="A156" s="71"/>
      <c r="B156" s="43"/>
      <c r="C156" s="43"/>
      <c r="D156" s="44"/>
      <c r="E156" s="44"/>
      <c r="K156" s="8"/>
    </row>
    <row r="157" spans="1:16" ht="20.100000000000001" customHeight="1" x14ac:dyDescent="0.35">
      <c r="A157" s="66"/>
      <c r="B157" s="67"/>
      <c r="C157" s="43"/>
      <c r="D157" s="44"/>
      <c r="E157" s="44"/>
      <c r="K157" s="8"/>
    </row>
    <row r="158" spans="1:16" ht="20.100000000000001" customHeight="1" x14ac:dyDescent="0.35">
      <c r="A158" s="66"/>
      <c r="B158" s="67"/>
      <c r="C158" s="43"/>
      <c r="D158" s="44"/>
      <c r="E158" s="44"/>
      <c r="K158" s="8"/>
    </row>
    <row r="159" spans="1:16" ht="20.100000000000001" customHeight="1" x14ac:dyDescent="0.35">
      <c r="A159" s="66"/>
      <c r="B159" s="67"/>
      <c r="C159" s="43"/>
      <c r="D159" s="44"/>
      <c r="E159" s="44"/>
      <c r="K159" s="8"/>
    </row>
    <row r="160" spans="1:16" ht="20.100000000000001" customHeight="1" x14ac:dyDescent="0.35">
      <c r="A160" s="66"/>
      <c r="B160" s="67"/>
      <c r="C160" s="43"/>
      <c r="D160" s="44"/>
      <c r="E160" s="44"/>
      <c r="K160" s="8"/>
    </row>
    <row r="161" spans="1:11" ht="20.100000000000001" customHeight="1" x14ac:dyDescent="0.25">
      <c r="A161" s="66"/>
      <c r="B161" s="67"/>
      <c r="D161" s="44"/>
      <c r="E161" s="44"/>
      <c r="K161" s="8"/>
    </row>
    <row r="162" spans="1:11" ht="20.100000000000001" customHeight="1" x14ac:dyDescent="0.25">
      <c r="A162" s="66"/>
      <c r="B162" s="67"/>
      <c r="D162" s="44"/>
      <c r="E162" s="44"/>
      <c r="K162" s="8"/>
    </row>
    <row r="163" spans="1:11" ht="20.100000000000001" customHeight="1" x14ac:dyDescent="0.25">
      <c r="A163" s="66"/>
      <c r="B163" s="67"/>
      <c r="D163" s="44"/>
      <c r="E163" s="44"/>
      <c r="K163" s="8"/>
    </row>
    <row r="164" spans="1:11" ht="20.100000000000001" customHeight="1" x14ac:dyDescent="0.25">
      <c r="A164" s="66"/>
      <c r="B164" s="67"/>
      <c r="D164" s="44"/>
      <c r="E164" s="44"/>
      <c r="K164" s="8"/>
    </row>
    <row r="165" spans="1:11" ht="20.100000000000001" customHeight="1" x14ac:dyDescent="0.25">
      <c r="A165" s="66"/>
      <c r="B165" s="67"/>
      <c r="D165" s="44"/>
      <c r="E165" s="44"/>
      <c r="K165" s="8"/>
    </row>
    <row r="166" spans="1:11" ht="20.100000000000001" customHeight="1" x14ac:dyDescent="0.25">
      <c r="A166" s="66"/>
      <c r="B166" s="67"/>
      <c r="D166" s="44"/>
      <c r="E166" s="44"/>
      <c r="K166" s="8"/>
    </row>
    <row r="167" spans="1:11" ht="20.100000000000001" customHeight="1" x14ac:dyDescent="0.25">
      <c r="A167" s="66"/>
      <c r="B167" s="67"/>
      <c r="D167" s="44"/>
      <c r="E167" s="44"/>
      <c r="K167" s="8"/>
    </row>
    <row r="168" spans="1:11" ht="20.100000000000001" customHeight="1" x14ac:dyDescent="0.25">
      <c r="A168" s="66"/>
      <c r="B168" s="67"/>
      <c r="D168" s="44"/>
      <c r="E168" s="44"/>
      <c r="K168" s="8"/>
    </row>
    <row r="169" spans="1:11" ht="20.100000000000001" customHeight="1" x14ac:dyDescent="0.25">
      <c r="A169" s="66"/>
      <c r="B169" s="67"/>
      <c r="D169" s="44"/>
      <c r="E169" s="44"/>
      <c r="K169" s="8"/>
    </row>
    <row r="170" spans="1:11" ht="20.100000000000001" customHeight="1" x14ac:dyDescent="0.25">
      <c r="A170" s="66"/>
      <c r="B170" s="67"/>
      <c r="D170" s="44"/>
      <c r="E170" s="44"/>
      <c r="K170" s="8"/>
    </row>
    <row r="171" spans="1:11" ht="20.100000000000001" customHeight="1" x14ac:dyDescent="0.25">
      <c r="A171" s="66"/>
      <c r="B171" s="67"/>
      <c r="D171" s="44"/>
      <c r="E171" s="44"/>
      <c r="K171" s="8"/>
    </row>
    <row r="172" spans="1:11" ht="20.100000000000001" customHeight="1" x14ac:dyDescent="0.25">
      <c r="A172" s="66"/>
      <c r="B172" s="67"/>
      <c r="D172" s="44"/>
      <c r="E172" s="44"/>
      <c r="K172" s="8"/>
    </row>
    <row r="173" spans="1:11" ht="20.100000000000001" customHeight="1" x14ac:dyDescent="0.25">
      <c r="A173" s="66"/>
      <c r="B173" s="67"/>
      <c r="D173" s="44"/>
      <c r="E173" s="44"/>
      <c r="K173" s="8"/>
    </row>
    <row r="174" spans="1:11" ht="20.100000000000001" customHeight="1" x14ac:dyDescent="0.25">
      <c r="A174" s="66"/>
      <c r="B174" s="67"/>
      <c r="D174" s="44"/>
      <c r="E174" s="44"/>
      <c r="K174" s="8"/>
    </row>
    <row r="175" spans="1:11" ht="20.100000000000001" customHeight="1" x14ac:dyDescent="0.25">
      <c r="A175" s="66"/>
      <c r="B175" s="67"/>
      <c r="D175" s="44"/>
      <c r="E175" s="44"/>
      <c r="K175" s="8"/>
    </row>
    <row r="176" spans="1:11" ht="20.100000000000001" customHeight="1" x14ac:dyDescent="0.25">
      <c r="A176" s="66"/>
      <c r="B176" s="67"/>
      <c r="D176" s="44"/>
      <c r="E176" s="44"/>
      <c r="K176" s="8"/>
    </row>
    <row r="177" spans="1:11" ht="20.100000000000001" customHeight="1" x14ac:dyDescent="0.35">
      <c r="A177" s="66"/>
      <c r="B177" s="67"/>
      <c r="C177" s="43"/>
      <c r="D177" s="44"/>
      <c r="E177" s="44"/>
      <c r="K177" s="8"/>
    </row>
    <row r="178" spans="1:11" ht="20.100000000000001" customHeight="1" x14ac:dyDescent="0.35">
      <c r="A178" s="66"/>
      <c r="B178" s="67"/>
      <c r="C178" s="43"/>
      <c r="D178" s="44"/>
      <c r="E178" s="44"/>
      <c r="K178" s="8"/>
    </row>
    <row r="179" spans="1:11" ht="20.100000000000001" customHeight="1" x14ac:dyDescent="0.35">
      <c r="A179" s="66"/>
      <c r="B179" s="67"/>
      <c r="C179" s="43"/>
      <c r="D179" s="44"/>
      <c r="E179" s="44"/>
      <c r="K179" s="8"/>
    </row>
    <row r="180" spans="1:11" ht="20.100000000000001" customHeight="1" x14ac:dyDescent="0.35">
      <c r="A180" s="66"/>
      <c r="B180" s="67"/>
      <c r="C180" s="43"/>
      <c r="D180" s="44"/>
      <c r="E180" s="44"/>
      <c r="K180" s="8"/>
    </row>
    <row r="181" spans="1:11" ht="20.100000000000001" customHeight="1" x14ac:dyDescent="0.35">
      <c r="A181" s="66"/>
      <c r="B181" s="67"/>
      <c r="C181" s="43"/>
      <c r="D181" s="44"/>
      <c r="E181" s="44"/>
      <c r="K181" s="8"/>
    </row>
    <row r="182" spans="1:11" ht="20.100000000000001" customHeight="1" x14ac:dyDescent="0.35">
      <c r="A182" s="66"/>
      <c r="B182" s="67"/>
      <c r="C182" s="43"/>
      <c r="D182" s="44"/>
      <c r="E182" s="44"/>
      <c r="K182" s="8"/>
    </row>
    <row r="183" spans="1:11" ht="20.100000000000001" customHeight="1" x14ac:dyDescent="0.35">
      <c r="A183" s="66"/>
      <c r="B183" s="67"/>
      <c r="C183" s="43"/>
      <c r="D183" s="44"/>
      <c r="E183" s="44"/>
      <c r="K183" s="8"/>
    </row>
    <row r="184" spans="1:11" ht="20.100000000000001" customHeight="1" x14ac:dyDescent="0.35">
      <c r="A184" s="66"/>
      <c r="B184" s="67"/>
      <c r="C184" s="43"/>
      <c r="D184" s="44"/>
      <c r="E184" s="44"/>
      <c r="K184" s="8"/>
    </row>
    <row r="185" spans="1:11" ht="20.100000000000001" customHeight="1" x14ac:dyDescent="0.35">
      <c r="A185" s="66"/>
      <c r="B185" s="67"/>
      <c r="C185" s="43"/>
      <c r="D185" s="44"/>
      <c r="E185" s="44"/>
      <c r="K185" s="8"/>
    </row>
    <row r="186" spans="1:11" ht="20.100000000000001" customHeight="1" x14ac:dyDescent="0.35">
      <c r="A186" s="66"/>
      <c r="B186" s="67"/>
      <c r="C186" s="43"/>
      <c r="D186" s="44"/>
      <c r="E186" s="44"/>
      <c r="K186" s="8"/>
    </row>
    <row r="187" spans="1:11" ht="20.100000000000001" customHeight="1" x14ac:dyDescent="0.35">
      <c r="A187" s="66"/>
      <c r="B187" s="67"/>
      <c r="C187" s="43"/>
      <c r="D187" s="44"/>
      <c r="E187" s="44"/>
      <c r="K187" s="8"/>
    </row>
    <row r="188" spans="1:11" ht="20.100000000000001" customHeight="1" x14ac:dyDescent="0.35">
      <c r="A188" s="66"/>
      <c r="B188" s="67"/>
      <c r="C188" s="43"/>
      <c r="D188" s="44"/>
      <c r="E188" s="44"/>
      <c r="K188" s="8"/>
    </row>
    <row r="189" spans="1:11" ht="20.100000000000001" customHeight="1" x14ac:dyDescent="0.35">
      <c r="A189" s="66"/>
      <c r="B189" s="67"/>
      <c r="C189" s="43"/>
      <c r="D189" s="44"/>
      <c r="E189" s="44"/>
      <c r="K189" s="8"/>
    </row>
    <row r="190" spans="1:11" ht="20.100000000000001" customHeight="1" x14ac:dyDescent="0.35">
      <c r="A190" s="66"/>
      <c r="B190" s="67"/>
      <c r="C190" s="43"/>
      <c r="D190" s="44"/>
      <c r="E190" s="44"/>
      <c r="K190" s="8"/>
    </row>
    <row r="191" spans="1:11" ht="20.100000000000001" customHeight="1" x14ac:dyDescent="0.35">
      <c r="A191" s="66"/>
      <c r="B191" s="67"/>
      <c r="C191" s="43"/>
      <c r="D191" s="44"/>
      <c r="E191" s="44"/>
      <c r="K191" s="8"/>
    </row>
    <row r="192" spans="1:11" ht="20.100000000000001" customHeight="1" x14ac:dyDescent="0.35">
      <c r="A192" s="66"/>
      <c r="B192" s="67"/>
      <c r="C192" s="43"/>
      <c r="D192" s="44"/>
      <c r="E192" s="44"/>
      <c r="K192" s="8"/>
    </row>
    <row r="193" spans="1:11" ht="20.100000000000001" customHeight="1" x14ac:dyDescent="0.35">
      <c r="A193" s="66"/>
      <c r="B193" s="67"/>
      <c r="C193" s="43"/>
      <c r="D193" s="44"/>
      <c r="E193" s="44"/>
      <c r="K193" s="8"/>
    </row>
    <row r="194" spans="1:11" ht="20.100000000000001" customHeight="1" x14ac:dyDescent="0.35">
      <c r="A194" s="66"/>
      <c r="B194" s="67"/>
      <c r="C194" s="43"/>
      <c r="D194" s="44"/>
      <c r="E194" s="44"/>
      <c r="K194" s="8"/>
    </row>
    <row r="195" spans="1:11" ht="20.100000000000001" customHeight="1" x14ac:dyDescent="0.35">
      <c r="A195" s="66"/>
      <c r="B195" s="67"/>
      <c r="C195" s="43"/>
      <c r="D195" s="44"/>
      <c r="E195" s="44"/>
      <c r="K195" s="8"/>
    </row>
    <row r="196" spans="1:11" ht="20.100000000000001" customHeight="1" x14ac:dyDescent="0.35">
      <c r="A196" s="66"/>
      <c r="B196" s="67"/>
      <c r="C196" s="43"/>
      <c r="D196" s="44"/>
      <c r="E196" s="44"/>
      <c r="K196" s="8"/>
    </row>
    <row r="197" spans="1:11" ht="20.100000000000001" customHeight="1" x14ac:dyDescent="0.35">
      <c r="A197" s="66"/>
      <c r="B197" s="67"/>
      <c r="C197" s="43"/>
      <c r="D197" s="44"/>
      <c r="E197" s="44"/>
      <c r="K197" s="8"/>
    </row>
    <row r="198" spans="1:11" ht="20.100000000000001" customHeight="1" x14ac:dyDescent="0.35">
      <c r="A198" s="66"/>
      <c r="B198" s="67"/>
      <c r="C198" s="43"/>
      <c r="D198" s="44"/>
      <c r="E198" s="44"/>
      <c r="K198" s="8"/>
    </row>
    <row r="199" spans="1:11" ht="20.100000000000001" customHeight="1" x14ac:dyDescent="0.35">
      <c r="A199" s="69"/>
      <c r="B199" s="67"/>
      <c r="C199" s="43"/>
      <c r="D199" s="44"/>
      <c r="E199" s="44"/>
      <c r="K199" s="8"/>
    </row>
    <row r="200" spans="1:11" ht="20.100000000000001" customHeight="1" x14ac:dyDescent="0.35">
      <c r="A200" s="69"/>
      <c r="B200" s="67"/>
      <c r="C200" s="43"/>
      <c r="D200" s="44"/>
      <c r="E200" s="44"/>
      <c r="K200" s="8"/>
    </row>
    <row r="201" spans="1:11" ht="20.100000000000001" customHeight="1" x14ac:dyDescent="0.35">
      <c r="A201" s="66"/>
      <c r="B201" s="67"/>
      <c r="C201" s="43"/>
      <c r="D201" s="44"/>
      <c r="E201" s="44"/>
      <c r="K201" s="8"/>
    </row>
    <row r="202" spans="1:11" ht="20.100000000000001" customHeight="1" x14ac:dyDescent="0.35">
      <c r="A202" s="66"/>
      <c r="B202" s="67"/>
      <c r="C202" s="43"/>
      <c r="D202" s="44"/>
      <c r="E202" s="44"/>
      <c r="K202" s="8"/>
    </row>
    <row r="203" spans="1:11" ht="20.100000000000001" customHeight="1" x14ac:dyDescent="0.35">
      <c r="A203" s="66"/>
      <c r="B203" s="67"/>
      <c r="C203" s="43"/>
      <c r="D203" s="44"/>
      <c r="E203" s="44"/>
      <c r="K203" s="8"/>
    </row>
    <row r="204" spans="1:11" ht="20.100000000000001" customHeight="1" x14ac:dyDescent="0.35">
      <c r="A204" s="66"/>
      <c r="B204" s="67"/>
      <c r="C204" s="43"/>
      <c r="D204" s="44"/>
      <c r="E204" s="44"/>
      <c r="K204" s="8"/>
    </row>
    <row r="205" spans="1:11" ht="20.100000000000001" customHeight="1" x14ac:dyDescent="0.35">
      <c r="A205" s="66"/>
      <c r="B205" s="67"/>
      <c r="C205" s="43"/>
      <c r="D205" s="44"/>
      <c r="E205" s="44"/>
      <c r="K205" s="8"/>
    </row>
    <row r="206" spans="1:11" ht="20.100000000000001" customHeight="1" x14ac:dyDescent="0.35">
      <c r="A206" s="66"/>
      <c r="B206" s="67"/>
      <c r="C206" s="43"/>
      <c r="D206" s="44"/>
      <c r="E206" s="44"/>
      <c r="K206" s="8"/>
    </row>
    <row r="207" spans="1:11" ht="20.100000000000001" customHeight="1" x14ac:dyDescent="0.35">
      <c r="A207" s="66"/>
      <c r="B207" s="67"/>
      <c r="C207" s="43"/>
      <c r="D207" s="44"/>
      <c r="E207" s="44"/>
      <c r="K207" s="8"/>
    </row>
    <row r="208" spans="1:11" ht="20.100000000000001" customHeight="1" x14ac:dyDescent="0.35">
      <c r="A208" s="66"/>
      <c r="B208" s="67"/>
      <c r="C208" s="43"/>
      <c r="D208" s="44"/>
      <c r="E208" s="44"/>
      <c r="K208" s="8"/>
    </row>
    <row r="209" spans="1:20" ht="20.100000000000001" customHeight="1" x14ac:dyDescent="0.35">
      <c r="A209" s="66"/>
      <c r="B209" s="67"/>
      <c r="C209" s="43"/>
      <c r="D209" s="44"/>
      <c r="E209" s="44"/>
      <c r="K209" s="8"/>
    </row>
    <row r="210" spans="1:20" ht="20.100000000000001" customHeight="1" x14ac:dyDescent="0.35">
      <c r="A210" s="66"/>
      <c r="B210" s="67"/>
      <c r="C210" s="43"/>
      <c r="D210" s="44"/>
      <c r="E210" s="44"/>
      <c r="K210" s="8"/>
    </row>
    <row r="211" spans="1:20" ht="20.100000000000001" customHeight="1" x14ac:dyDescent="0.35">
      <c r="A211" s="66"/>
      <c r="B211" s="67"/>
      <c r="C211" s="43"/>
      <c r="D211" s="44"/>
      <c r="E211" s="44"/>
      <c r="K211" s="8"/>
    </row>
    <row r="212" spans="1:20" ht="20.100000000000001" customHeight="1" x14ac:dyDescent="0.35">
      <c r="A212" s="66"/>
      <c r="B212" s="67"/>
      <c r="C212" s="43"/>
      <c r="D212" s="44"/>
      <c r="E212" s="44"/>
      <c r="K212" s="8"/>
    </row>
    <row r="213" spans="1:20" ht="20.100000000000001" customHeight="1" x14ac:dyDescent="0.35">
      <c r="A213" s="66"/>
      <c r="B213" s="67"/>
      <c r="C213" s="43"/>
      <c r="D213" s="44"/>
      <c r="E213" s="44"/>
      <c r="K213" s="8"/>
    </row>
    <row r="214" spans="1:20" ht="20.100000000000001" customHeight="1" x14ac:dyDescent="0.35">
      <c r="A214" s="66"/>
      <c r="B214" s="67"/>
      <c r="C214" s="43"/>
      <c r="D214" s="44"/>
      <c r="E214" s="44"/>
      <c r="K214" s="8"/>
    </row>
    <row r="215" spans="1:20" ht="20.100000000000001" customHeight="1" x14ac:dyDescent="0.35">
      <c r="A215" s="66"/>
      <c r="B215" s="67"/>
      <c r="C215" s="43"/>
      <c r="D215" s="44"/>
      <c r="E215" s="44"/>
      <c r="K215" s="8"/>
    </row>
    <row r="216" spans="1:20" ht="20.100000000000001" customHeight="1" x14ac:dyDescent="0.35">
      <c r="A216" s="66"/>
      <c r="B216" s="67"/>
      <c r="C216" s="43"/>
      <c r="D216" s="44"/>
      <c r="E216" s="44"/>
      <c r="K216" s="8"/>
    </row>
    <row r="217" spans="1:20" ht="20.100000000000001" customHeight="1" x14ac:dyDescent="0.35">
      <c r="A217" s="66"/>
      <c r="B217" s="67"/>
      <c r="C217" s="43"/>
      <c r="D217" s="44"/>
      <c r="E217" s="44"/>
      <c r="K217" s="8"/>
    </row>
    <row r="218" spans="1:20" ht="20.100000000000001" customHeight="1" x14ac:dyDescent="0.35">
      <c r="A218" s="66"/>
      <c r="B218" s="67"/>
      <c r="C218" s="43"/>
      <c r="D218" s="44"/>
      <c r="E218" s="44"/>
      <c r="K218" s="8"/>
    </row>
    <row r="219" spans="1:20" ht="19.5" hidden="1" customHeight="1" x14ac:dyDescent="0.35">
      <c r="A219" s="71"/>
      <c r="B219" s="4"/>
      <c r="C219" s="43"/>
      <c r="D219" s="44"/>
      <c r="E219" s="44"/>
      <c r="K219" s="8"/>
    </row>
    <row r="220" spans="1:20" s="50" customFormat="1" ht="21" x14ac:dyDescent="0.35">
      <c r="A220" s="71"/>
      <c r="B220" s="43"/>
      <c r="D220" s="49"/>
      <c r="E220" s="51"/>
      <c r="R220" s="51"/>
      <c r="S220" s="51"/>
      <c r="T220" s="51"/>
    </row>
    <row r="221" spans="1:20" s="50" customFormat="1" ht="21" x14ac:dyDescent="0.35">
      <c r="A221" s="71"/>
      <c r="B221" s="43"/>
      <c r="E221" s="51"/>
      <c r="R221" s="51"/>
      <c r="S221" s="51"/>
      <c r="T221" s="51"/>
    </row>
    <row r="222" spans="1:20" s="50" customFormat="1" ht="21" x14ac:dyDescent="0.35">
      <c r="A222" s="71"/>
      <c r="B222" s="43"/>
      <c r="E222" s="51"/>
      <c r="R222" s="51"/>
      <c r="S222" s="51"/>
      <c r="T222" s="51"/>
    </row>
    <row r="223" spans="1:20" s="50" customFormat="1" ht="21" x14ac:dyDescent="0.35">
      <c r="A223" s="71"/>
      <c r="B223" s="43"/>
      <c r="E223" s="51"/>
      <c r="R223" s="51"/>
      <c r="S223" s="51"/>
      <c r="T223" s="51"/>
    </row>
    <row r="224" spans="1:20" s="50" customFormat="1" ht="21" x14ac:dyDescent="0.35">
      <c r="A224" s="71"/>
      <c r="B224" s="43"/>
      <c r="E224" s="51"/>
      <c r="R224" s="51"/>
      <c r="S224" s="51"/>
      <c r="T224" s="51"/>
    </row>
    <row r="225" spans="1:20" s="50" customFormat="1" ht="14.25" x14ac:dyDescent="0.2">
      <c r="A225" s="72"/>
      <c r="E225" s="51"/>
      <c r="R225" s="51"/>
      <c r="S225" s="51"/>
      <c r="T225" s="51"/>
    </row>
    <row r="226" spans="1:20" ht="21" x14ac:dyDescent="0.35">
      <c r="A226" s="71"/>
      <c r="B226" s="43"/>
      <c r="C226" s="43"/>
      <c r="K226" s="8"/>
    </row>
    <row r="227" spans="1:20" ht="21" x14ac:dyDescent="0.35">
      <c r="A227" s="71"/>
      <c r="B227" s="43"/>
      <c r="C227" s="43"/>
      <c r="D227" s="44"/>
      <c r="E227" s="44"/>
      <c r="K227" s="8"/>
    </row>
    <row r="228" spans="1:20" ht="21" x14ac:dyDescent="0.35">
      <c r="A228" s="71"/>
      <c r="B228" s="43"/>
      <c r="C228" s="43"/>
      <c r="D228" s="44"/>
      <c r="E228" s="44"/>
      <c r="K228" s="8"/>
    </row>
    <row r="229" spans="1:20" ht="21" x14ac:dyDescent="0.35">
      <c r="A229" s="71"/>
      <c r="B229" s="43"/>
      <c r="C229" s="43"/>
      <c r="D229" s="44"/>
      <c r="E229" s="44"/>
      <c r="K229" s="8"/>
    </row>
    <row r="230" spans="1:20" ht="21" x14ac:dyDescent="0.35">
      <c r="A230" s="71"/>
      <c r="B230" s="43"/>
      <c r="C230" s="43"/>
      <c r="D230" s="44"/>
      <c r="E230" s="44"/>
      <c r="K230" s="8"/>
    </row>
    <row r="231" spans="1:20" ht="19.5" customHeight="1" x14ac:dyDescent="0.35">
      <c r="A231" s="71"/>
      <c r="B231" s="43"/>
      <c r="C231" s="43"/>
      <c r="D231" s="44"/>
      <c r="E231" s="44"/>
      <c r="K231" s="8"/>
    </row>
    <row r="232" spans="1:20" ht="20.100000000000001" customHeight="1" x14ac:dyDescent="0.35">
      <c r="A232" s="71"/>
      <c r="B232" s="43"/>
      <c r="C232" s="43"/>
      <c r="D232" s="44"/>
      <c r="E232" s="44"/>
      <c r="K232" s="8"/>
    </row>
    <row r="233" spans="1:20" ht="20.100000000000001" customHeight="1" x14ac:dyDescent="0.35">
      <c r="A233" s="71"/>
      <c r="B233" s="43"/>
      <c r="C233" s="43"/>
      <c r="D233" s="44"/>
      <c r="E233" s="44"/>
      <c r="K233" s="8"/>
    </row>
    <row r="234" spans="1:20" ht="20.100000000000001" customHeight="1" x14ac:dyDescent="0.35">
      <c r="A234" s="71"/>
      <c r="B234" s="43"/>
      <c r="C234" s="43"/>
      <c r="D234" s="44"/>
      <c r="E234" s="44"/>
      <c r="K234" s="8"/>
    </row>
    <row r="235" spans="1:20" ht="20.100000000000001" customHeight="1" x14ac:dyDescent="0.35">
      <c r="A235" s="71"/>
      <c r="B235" s="43"/>
      <c r="C235" s="43"/>
      <c r="D235" s="44"/>
      <c r="E235" s="44"/>
      <c r="K235" s="8"/>
    </row>
    <row r="236" spans="1:20" ht="20.100000000000001" customHeight="1" x14ac:dyDescent="0.35">
      <c r="A236" s="71"/>
      <c r="B236" s="43"/>
      <c r="D236" s="44"/>
      <c r="E236" s="44"/>
      <c r="K236" s="8"/>
    </row>
    <row r="237" spans="1:20" ht="20.100000000000001" customHeight="1" x14ac:dyDescent="0.35">
      <c r="A237" s="71"/>
      <c r="B237" s="43"/>
      <c r="D237" s="44"/>
      <c r="E237" s="44"/>
      <c r="K237" s="8"/>
    </row>
    <row r="238" spans="1:20" ht="20.100000000000001" customHeight="1" x14ac:dyDescent="0.35">
      <c r="A238" s="71"/>
      <c r="B238" s="43"/>
      <c r="D238" s="44"/>
      <c r="E238" s="44"/>
      <c r="K238" s="8"/>
    </row>
    <row r="239" spans="1:20" ht="20.100000000000001" customHeight="1" x14ac:dyDescent="0.35">
      <c r="A239" s="71"/>
      <c r="B239" s="43"/>
      <c r="D239" s="44"/>
      <c r="E239" s="44"/>
      <c r="K239" s="8"/>
    </row>
    <row r="240" spans="1:20" ht="20.100000000000001" customHeight="1" x14ac:dyDescent="0.35">
      <c r="A240" s="71"/>
      <c r="B240" s="43"/>
      <c r="D240" s="44"/>
      <c r="E240" s="44"/>
      <c r="K240" s="8"/>
    </row>
    <row r="241" spans="1:11" ht="20.100000000000001" customHeight="1" x14ac:dyDescent="0.35">
      <c r="A241" s="71"/>
      <c r="B241" s="43"/>
      <c r="D241" s="44"/>
      <c r="E241" s="44"/>
      <c r="K241" s="8"/>
    </row>
    <row r="242" spans="1:11" ht="20.100000000000001" customHeight="1" x14ac:dyDescent="0.35">
      <c r="A242" s="71"/>
      <c r="B242" s="43"/>
      <c r="D242" s="44"/>
      <c r="E242" s="44"/>
      <c r="K242" s="8"/>
    </row>
    <row r="243" spans="1:11" ht="20.100000000000001" customHeight="1" x14ac:dyDescent="0.35">
      <c r="A243" s="71"/>
      <c r="B243" s="43"/>
      <c r="D243" s="44"/>
      <c r="E243" s="44"/>
      <c r="K243" s="8"/>
    </row>
    <row r="244" spans="1:11" ht="20.100000000000001" customHeight="1" x14ac:dyDescent="0.35">
      <c r="A244" s="71"/>
      <c r="B244" s="43"/>
      <c r="D244" s="44"/>
      <c r="E244" s="44"/>
      <c r="K244" s="8"/>
    </row>
    <row r="245" spans="1:11" ht="20.100000000000001" customHeight="1" x14ac:dyDescent="0.35">
      <c r="A245" s="71"/>
      <c r="B245" s="43"/>
      <c r="D245" s="44"/>
      <c r="E245" s="44"/>
      <c r="K245" s="8"/>
    </row>
    <row r="246" spans="1:11" ht="20.100000000000001" customHeight="1" x14ac:dyDescent="0.35">
      <c r="A246" s="71"/>
      <c r="B246" s="43"/>
      <c r="D246" s="44"/>
      <c r="E246" s="44"/>
      <c r="K246" s="8"/>
    </row>
    <row r="247" spans="1:11" ht="20.100000000000001" customHeight="1" x14ac:dyDescent="0.35">
      <c r="A247" s="71"/>
      <c r="B247" s="43"/>
      <c r="D247" s="44"/>
      <c r="E247" s="44"/>
      <c r="K247" s="8"/>
    </row>
    <row r="248" spans="1:11" ht="20.100000000000001" customHeight="1" x14ac:dyDescent="0.35">
      <c r="A248" s="71"/>
      <c r="B248" s="43"/>
      <c r="D248" s="44"/>
      <c r="E248" s="44"/>
      <c r="K248" s="8"/>
    </row>
    <row r="249" spans="1:11" ht="20.100000000000001" customHeight="1" x14ac:dyDescent="0.35">
      <c r="A249" s="71"/>
      <c r="B249" s="43"/>
      <c r="D249" s="44"/>
      <c r="E249" s="44"/>
      <c r="K249" s="8"/>
    </row>
    <row r="250" spans="1:11" ht="20.100000000000001" customHeight="1" x14ac:dyDescent="0.35">
      <c r="A250" s="71"/>
      <c r="B250" s="43"/>
      <c r="D250" s="44"/>
      <c r="E250" s="44"/>
      <c r="K250" s="8"/>
    </row>
    <row r="251" spans="1:11" ht="20.100000000000001" customHeight="1" x14ac:dyDescent="0.35">
      <c r="A251" s="71"/>
      <c r="B251" s="43"/>
      <c r="D251" s="44"/>
      <c r="E251" s="44"/>
      <c r="K251" s="8"/>
    </row>
    <row r="252" spans="1:11" ht="20.100000000000001" customHeight="1" x14ac:dyDescent="0.35">
      <c r="A252" s="71"/>
      <c r="B252" s="43"/>
      <c r="C252" s="43"/>
      <c r="D252" s="44"/>
      <c r="E252" s="44"/>
      <c r="K252" s="8"/>
    </row>
    <row r="253" spans="1:11" ht="20.100000000000001" customHeight="1" x14ac:dyDescent="0.35">
      <c r="A253" s="71"/>
      <c r="B253" s="43"/>
      <c r="C253" s="43"/>
      <c r="D253" s="44"/>
      <c r="E253" s="44"/>
      <c r="K253" s="8"/>
    </row>
    <row r="254" spans="1:11" ht="20.100000000000001" customHeight="1" x14ac:dyDescent="0.35">
      <c r="A254" s="71"/>
      <c r="B254" s="43"/>
      <c r="C254" s="43"/>
      <c r="D254" s="44"/>
      <c r="E254" s="44"/>
      <c r="K254" s="8"/>
    </row>
    <row r="255" spans="1:11" ht="20.100000000000001" customHeight="1" x14ac:dyDescent="0.35">
      <c r="A255" s="71"/>
      <c r="B255" s="43"/>
      <c r="C255" s="43"/>
      <c r="D255" s="44"/>
      <c r="E255" s="44"/>
      <c r="K255" s="8"/>
    </row>
    <row r="256" spans="1:11" ht="20.100000000000001" customHeight="1" x14ac:dyDescent="0.35">
      <c r="A256" s="71"/>
      <c r="B256" s="43"/>
      <c r="C256" s="43"/>
      <c r="D256" s="44"/>
      <c r="E256" s="44"/>
      <c r="K256" s="8"/>
    </row>
    <row r="257" spans="1:11" ht="20.100000000000001" customHeight="1" x14ac:dyDescent="0.35">
      <c r="A257" s="71"/>
      <c r="B257" s="43"/>
      <c r="C257" s="43"/>
      <c r="D257" s="44"/>
      <c r="E257" s="44"/>
      <c r="K257" s="8"/>
    </row>
    <row r="258" spans="1:11" ht="20.100000000000001" customHeight="1" x14ac:dyDescent="0.35">
      <c r="A258" s="71"/>
      <c r="B258" s="43"/>
      <c r="C258" s="43"/>
      <c r="D258" s="44"/>
      <c r="E258" s="44"/>
      <c r="K258" s="8"/>
    </row>
    <row r="259" spans="1:11" ht="20.100000000000001" customHeight="1" x14ac:dyDescent="0.35">
      <c r="A259" s="71"/>
      <c r="B259" s="43"/>
      <c r="C259" s="43"/>
      <c r="D259" s="44"/>
      <c r="E259" s="44"/>
      <c r="K259" s="8"/>
    </row>
    <row r="260" spans="1:11" ht="20.100000000000001" customHeight="1" x14ac:dyDescent="0.35">
      <c r="A260" s="71"/>
      <c r="B260" s="43"/>
      <c r="C260" s="43"/>
      <c r="D260" s="44"/>
      <c r="E260" s="44"/>
      <c r="K260" s="8"/>
    </row>
    <row r="261" spans="1:11" ht="20.100000000000001" customHeight="1" x14ac:dyDescent="0.35">
      <c r="A261" s="71"/>
      <c r="B261" s="43"/>
      <c r="C261" s="43"/>
      <c r="D261" s="44"/>
      <c r="E261" s="44"/>
      <c r="K261" s="8"/>
    </row>
    <row r="262" spans="1:11" ht="20.100000000000001" customHeight="1" x14ac:dyDescent="0.35">
      <c r="A262" s="71"/>
      <c r="B262" s="43"/>
      <c r="C262" s="43"/>
      <c r="D262" s="44"/>
      <c r="E262" s="44"/>
      <c r="K262" s="8"/>
    </row>
    <row r="263" spans="1:11" ht="20.100000000000001" customHeight="1" x14ac:dyDescent="0.35">
      <c r="A263" s="71"/>
      <c r="B263" s="43"/>
      <c r="C263" s="43"/>
      <c r="D263" s="44"/>
      <c r="E263" s="44"/>
      <c r="K263" s="8"/>
    </row>
    <row r="264" spans="1:11" ht="20.100000000000001" customHeight="1" x14ac:dyDescent="0.35">
      <c r="A264" s="71"/>
      <c r="B264" s="43"/>
      <c r="C264" s="43"/>
      <c r="D264" s="44"/>
      <c r="E264" s="44"/>
      <c r="K264" s="8"/>
    </row>
    <row r="265" spans="1:11" ht="20.100000000000001" customHeight="1" x14ac:dyDescent="0.35">
      <c r="A265" s="71"/>
      <c r="B265" s="43"/>
      <c r="C265" s="43"/>
      <c r="D265" s="44"/>
      <c r="E265" s="44"/>
      <c r="K265" s="8"/>
    </row>
    <row r="266" spans="1:11" ht="20.100000000000001" customHeight="1" x14ac:dyDescent="0.35">
      <c r="A266" s="71"/>
      <c r="B266" s="43"/>
      <c r="C266" s="43"/>
      <c r="D266" s="44"/>
      <c r="E266" s="44"/>
      <c r="K266" s="8"/>
    </row>
    <row r="267" spans="1:11" ht="20.100000000000001" customHeight="1" x14ac:dyDescent="0.35">
      <c r="A267" s="71"/>
      <c r="B267" s="43"/>
      <c r="C267" s="43"/>
      <c r="D267" s="44"/>
      <c r="E267" s="44"/>
      <c r="K267" s="8"/>
    </row>
    <row r="268" spans="1:11" ht="20.100000000000001" customHeight="1" x14ac:dyDescent="0.35">
      <c r="A268" s="71"/>
      <c r="B268" s="43"/>
      <c r="C268" s="43"/>
      <c r="D268" s="44"/>
      <c r="E268" s="44"/>
      <c r="K268" s="8"/>
    </row>
    <row r="269" spans="1:11" ht="20.100000000000001" customHeight="1" x14ac:dyDescent="0.35">
      <c r="A269" s="71"/>
      <c r="B269" s="43"/>
      <c r="C269" s="43"/>
      <c r="D269" s="44"/>
      <c r="E269" s="44"/>
      <c r="K269" s="8"/>
    </row>
    <row r="270" spans="1:11" ht="20.100000000000001" customHeight="1" x14ac:dyDescent="0.35">
      <c r="A270" s="71"/>
      <c r="B270" s="43"/>
      <c r="C270" s="43"/>
      <c r="D270" s="44"/>
      <c r="E270" s="44"/>
      <c r="K270" s="8"/>
    </row>
    <row r="271" spans="1:11" ht="20.100000000000001" customHeight="1" x14ac:dyDescent="0.35">
      <c r="A271" s="71"/>
      <c r="B271" s="43"/>
      <c r="C271" s="43"/>
      <c r="D271" s="44"/>
      <c r="E271" s="44"/>
      <c r="K271" s="8"/>
    </row>
    <row r="272" spans="1:11" ht="20.100000000000001" customHeight="1" x14ac:dyDescent="0.35">
      <c r="A272" s="71"/>
      <c r="B272" s="43"/>
      <c r="C272" s="43"/>
      <c r="D272" s="44"/>
      <c r="E272" s="44"/>
      <c r="K272" s="8"/>
    </row>
    <row r="273" spans="1:15" ht="20.100000000000001" customHeight="1" x14ac:dyDescent="0.35">
      <c r="A273" s="71"/>
      <c r="B273" s="43"/>
      <c r="C273" s="43"/>
      <c r="D273" s="44"/>
      <c r="E273" s="44"/>
      <c r="K273" s="8"/>
    </row>
    <row r="274" spans="1:15" ht="20.100000000000001" customHeight="1" x14ac:dyDescent="0.35">
      <c r="A274" s="71"/>
      <c r="B274" s="43"/>
      <c r="C274" s="43"/>
      <c r="D274" s="44"/>
      <c r="E274" s="44"/>
      <c r="K274" s="8"/>
    </row>
    <row r="275" spans="1:15" ht="20.100000000000001" customHeight="1" x14ac:dyDescent="0.35">
      <c r="K275" s="73"/>
      <c r="L275" s="43"/>
      <c r="M275" s="43"/>
      <c r="N275" s="44"/>
      <c r="O275" s="44"/>
    </row>
    <row r="276" spans="1:15" ht="20.100000000000001" customHeight="1" x14ac:dyDescent="0.35">
      <c r="K276" s="71"/>
      <c r="L276" s="43"/>
      <c r="M276" s="43"/>
      <c r="N276" s="44"/>
      <c r="O276" s="44"/>
    </row>
    <row r="277" spans="1:15" ht="20.100000000000001" customHeight="1" x14ac:dyDescent="0.35">
      <c r="K277" s="71"/>
      <c r="L277" s="43"/>
      <c r="M277" s="43"/>
      <c r="N277" s="44"/>
      <c r="O277" s="44"/>
    </row>
    <row r="278" spans="1:15" ht="20.100000000000001" customHeight="1" x14ac:dyDescent="0.35">
      <c r="K278" s="71"/>
      <c r="L278" s="43"/>
      <c r="M278" s="43"/>
      <c r="N278" s="44"/>
      <c r="O278" s="44"/>
    </row>
    <row r="279" spans="1:15" ht="20.100000000000001" customHeight="1" x14ac:dyDescent="0.35">
      <c r="K279" s="71"/>
      <c r="L279" s="43"/>
      <c r="M279" s="43"/>
      <c r="N279" s="44"/>
      <c r="O279" s="44"/>
    </row>
    <row r="280" spans="1:15" ht="20.100000000000001" customHeight="1" x14ac:dyDescent="0.35">
      <c r="K280" s="71"/>
      <c r="L280" s="43"/>
      <c r="M280" s="43"/>
      <c r="N280" s="44"/>
      <c r="O280" s="44"/>
    </row>
    <row r="281" spans="1:15" ht="20.100000000000001" customHeight="1" x14ac:dyDescent="0.35">
      <c r="K281" s="71"/>
      <c r="L281" s="43"/>
      <c r="M281" s="43"/>
      <c r="N281" s="44"/>
      <c r="O281" s="44"/>
    </row>
    <row r="282" spans="1:15" ht="20.100000000000001" customHeight="1" x14ac:dyDescent="0.35">
      <c r="K282" s="71"/>
      <c r="L282" s="43"/>
      <c r="M282" s="43"/>
      <c r="N282" s="44"/>
      <c r="O282" s="44"/>
    </row>
    <row r="283" spans="1:15" ht="20.100000000000001" customHeight="1" x14ac:dyDescent="0.35">
      <c r="K283" s="71"/>
      <c r="L283" s="43"/>
      <c r="M283" s="43"/>
      <c r="N283" s="44"/>
      <c r="O283" s="44"/>
    </row>
    <row r="284" spans="1:15" ht="20.100000000000001" customHeight="1" x14ac:dyDescent="0.35">
      <c r="K284" s="71"/>
      <c r="L284" s="43"/>
      <c r="M284" s="43"/>
      <c r="N284" s="44"/>
      <c r="O284" s="44"/>
    </row>
    <row r="285" spans="1:15" ht="20.100000000000001" customHeight="1" x14ac:dyDescent="0.35">
      <c r="K285" s="71"/>
      <c r="L285" s="43"/>
      <c r="M285" s="43"/>
      <c r="N285" s="44"/>
      <c r="O285" s="44"/>
    </row>
    <row r="286" spans="1:15" ht="20.100000000000001" customHeight="1" x14ac:dyDescent="0.35">
      <c r="K286" s="71"/>
      <c r="L286" s="43"/>
      <c r="M286" s="43"/>
      <c r="N286" s="44"/>
      <c r="O286" s="44"/>
    </row>
    <row r="287" spans="1:15" ht="20.100000000000001" customHeight="1" x14ac:dyDescent="0.35">
      <c r="K287" s="71"/>
      <c r="L287" s="43"/>
      <c r="M287" s="43"/>
      <c r="N287" s="44"/>
      <c r="O287" s="44"/>
    </row>
    <row r="288" spans="1:15" ht="20.100000000000001" customHeight="1" x14ac:dyDescent="0.35">
      <c r="K288" s="71"/>
      <c r="L288" s="43"/>
      <c r="M288" s="43"/>
      <c r="N288" s="44"/>
      <c r="O288" s="44"/>
    </row>
    <row r="289" spans="1:30" ht="20.100000000000001" customHeight="1" x14ac:dyDescent="0.35">
      <c r="K289" s="71"/>
      <c r="L289" s="43"/>
      <c r="M289" s="43"/>
      <c r="N289" s="44"/>
      <c r="O289" s="44"/>
    </row>
    <row r="290" spans="1:30" ht="20.100000000000001" customHeight="1" x14ac:dyDescent="0.35">
      <c r="K290" s="71"/>
      <c r="L290" s="43"/>
      <c r="M290" s="43"/>
      <c r="N290" s="44"/>
      <c r="O290" s="44"/>
    </row>
    <row r="291" spans="1:30" ht="20.100000000000001" customHeight="1" x14ac:dyDescent="0.35">
      <c r="K291" s="71"/>
      <c r="L291" s="43"/>
      <c r="M291" s="43"/>
      <c r="N291" s="44"/>
      <c r="O291" s="44"/>
    </row>
    <row r="292" spans="1:30" ht="20.100000000000001" customHeight="1" x14ac:dyDescent="0.35">
      <c r="K292" s="71"/>
      <c r="L292" s="43"/>
      <c r="M292" s="43"/>
      <c r="N292" s="44"/>
      <c r="O292" s="44"/>
    </row>
    <row r="293" spans="1:30" ht="20.100000000000001" customHeight="1" x14ac:dyDescent="0.35">
      <c r="K293" s="71"/>
      <c r="L293" s="43"/>
      <c r="M293" s="43"/>
      <c r="N293" s="44"/>
      <c r="O293" s="44"/>
    </row>
    <row r="294" spans="1:30" ht="19.5" customHeight="1" x14ac:dyDescent="0.35">
      <c r="K294" s="71"/>
      <c r="L294" s="43"/>
      <c r="M294" s="43"/>
      <c r="N294" s="44"/>
      <c r="O294" s="44"/>
    </row>
    <row r="295" spans="1:30" s="50" customFormat="1" ht="21" x14ac:dyDescent="0.3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71"/>
      <c r="L295" s="43"/>
      <c r="O295" s="51"/>
      <c r="AB295" s="51"/>
      <c r="AC295" s="51"/>
      <c r="AD295" s="51"/>
    </row>
    <row r="296" spans="1:30" s="50" customFormat="1" ht="21" x14ac:dyDescent="0.3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71"/>
      <c r="L296" s="43"/>
      <c r="O296" s="51"/>
      <c r="AB296" s="51"/>
      <c r="AC296" s="51"/>
      <c r="AD296" s="51"/>
    </row>
    <row r="297" spans="1:30" s="50" customFormat="1" ht="21" x14ac:dyDescent="0.3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71"/>
      <c r="L297" s="43"/>
      <c r="O297" s="51"/>
      <c r="AB297" s="51"/>
      <c r="AC297" s="51"/>
      <c r="AD297" s="51"/>
    </row>
    <row r="298" spans="1:30" s="50" customFormat="1" ht="14.25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72"/>
      <c r="O298" s="51"/>
      <c r="AB298" s="51"/>
      <c r="AC298" s="51"/>
      <c r="AD298" s="51"/>
    </row>
  </sheetData>
  <mergeCells count="4">
    <mergeCell ref="A7:J7"/>
    <mergeCell ref="A8:J8"/>
    <mergeCell ref="F75:J76"/>
    <mergeCell ref="A76:E7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55771-CD78-41CF-9BD7-6D2A51D6D7CE}">
  <dimension ref="A1:AD299"/>
  <sheetViews>
    <sheetView tabSelected="1" topLeftCell="A63" zoomScale="80" zoomScaleNormal="80" workbookViewId="0">
      <selection activeCell="A12" sqref="A12"/>
    </sheetView>
  </sheetViews>
  <sheetFormatPr baseColWidth="10" defaultColWidth="14.85546875" defaultRowHeight="12.75" x14ac:dyDescent="0.2"/>
  <cols>
    <col min="1" max="1" width="16.7109375" style="8" customWidth="1"/>
    <col min="2" max="2" width="18.28515625" style="8" customWidth="1"/>
    <col min="3" max="3" width="16.85546875" style="8" customWidth="1"/>
    <col min="4" max="4" width="18.140625" style="8" customWidth="1"/>
    <col min="5" max="5" width="17.5703125" style="8" customWidth="1"/>
    <col min="6" max="6" width="17.28515625" style="8" customWidth="1"/>
    <col min="7" max="8" width="17.5703125" style="8" customWidth="1"/>
    <col min="9" max="9" width="18" style="8" customWidth="1"/>
    <col min="10" max="10" width="17.42578125" style="8" customWidth="1"/>
    <col min="11" max="11" width="19.140625" style="40" customWidth="1"/>
    <col min="12" max="12" width="17.5703125" style="8" customWidth="1"/>
    <col min="13" max="13" width="21.5703125" style="8" customWidth="1"/>
    <col min="14" max="16384" width="14.85546875" style="8"/>
  </cols>
  <sheetData>
    <row r="1" spans="1:15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62"/>
      <c r="L1" s="34"/>
      <c r="M1" s="34"/>
    </row>
    <row r="2" spans="1:15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62"/>
      <c r="L2" s="34"/>
      <c r="M2" s="34"/>
    </row>
    <row r="3" spans="1:15" x14ac:dyDescent="0.2">
      <c r="A3" s="34"/>
      <c r="B3" s="34"/>
      <c r="C3" s="61"/>
      <c r="D3" s="61"/>
      <c r="E3" s="61"/>
      <c r="F3" s="61"/>
      <c r="G3" s="61"/>
      <c r="H3" s="61"/>
      <c r="I3" s="61"/>
      <c r="J3" s="61"/>
      <c r="K3" s="62"/>
      <c r="L3" s="34"/>
      <c r="M3" s="34"/>
    </row>
    <row r="4" spans="1:1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62"/>
      <c r="L4" s="34"/>
      <c r="M4" s="34"/>
    </row>
    <row r="5" spans="1:15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62"/>
      <c r="L5" s="34"/>
      <c r="M5" s="34"/>
    </row>
    <row r="6" spans="1:15" s="41" customFormat="1" ht="15.7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62"/>
      <c r="L6" s="34"/>
      <c r="M6" s="34"/>
    </row>
    <row r="7" spans="1:15" s="41" customFormat="1" ht="15.75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62"/>
      <c r="L7" s="34"/>
      <c r="M7" s="34"/>
    </row>
    <row r="8" spans="1:15" ht="15.75" x14ac:dyDescent="0.25">
      <c r="A8" s="130" t="s">
        <v>98</v>
      </c>
      <c r="B8" s="130"/>
      <c r="C8" s="130"/>
      <c r="D8" s="130"/>
      <c r="E8" s="130"/>
      <c r="F8" s="130"/>
      <c r="G8" s="130"/>
      <c r="H8" s="130"/>
      <c r="I8" s="130"/>
      <c r="J8" s="130"/>
      <c r="K8" s="62"/>
      <c r="L8" s="34"/>
      <c r="M8" s="34"/>
    </row>
    <row r="9" spans="1:15" ht="19.5" customHeight="1" x14ac:dyDescent="0.25">
      <c r="A9" s="130" t="s">
        <v>67</v>
      </c>
      <c r="B9" s="130"/>
      <c r="C9" s="130"/>
      <c r="D9" s="130"/>
      <c r="E9" s="130"/>
      <c r="F9" s="130"/>
      <c r="G9" s="130"/>
      <c r="H9" s="130"/>
      <c r="I9" s="130"/>
      <c r="J9" s="130"/>
      <c r="K9" s="62"/>
      <c r="L9" s="34"/>
      <c r="M9" s="34"/>
    </row>
    <row r="10" spans="1:15" ht="15" customHeight="1" thickBot="1" x14ac:dyDescent="0.3">
      <c r="A10" s="35"/>
      <c r="B10" s="34"/>
      <c r="C10" s="34"/>
      <c r="D10" s="34"/>
      <c r="E10" s="34"/>
      <c r="F10" s="34"/>
      <c r="G10" s="34"/>
      <c r="H10" s="34"/>
      <c r="I10" s="34"/>
      <c r="J10" s="34"/>
      <c r="K10" s="84"/>
      <c r="L10" s="24"/>
      <c r="M10" s="20"/>
      <c r="N10" s="44"/>
      <c r="O10" s="44"/>
    </row>
    <row r="11" spans="1:15" ht="20.100000000000001" customHeight="1" x14ac:dyDescent="0.25">
      <c r="A11" s="30" t="s">
        <v>2</v>
      </c>
      <c r="B11" s="31" t="s">
        <v>3</v>
      </c>
      <c r="C11" s="31" t="s">
        <v>4</v>
      </c>
      <c r="D11" s="31" t="s">
        <v>5</v>
      </c>
      <c r="E11" s="31" t="s">
        <v>6</v>
      </c>
      <c r="F11" s="31" t="s">
        <v>7</v>
      </c>
      <c r="G11" s="31" t="s">
        <v>8</v>
      </c>
      <c r="H11" s="31" t="s">
        <v>9</v>
      </c>
      <c r="I11" s="31" t="s">
        <v>10</v>
      </c>
      <c r="J11" s="32" t="s">
        <v>11</v>
      </c>
      <c r="K11" s="84"/>
      <c r="L11" s="24"/>
      <c r="M11" s="20"/>
      <c r="N11" s="44"/>
      <c r="O11" s="44"/>
    </row>
    <row r="12" spans="1:15" ht="20.100000000000001" customHeight="1" x14ac:dyDescent="0.25">
      <c r="A12" s="9" t="s">
        <v>153</v>
      </c>
      <c r="B12" s="5">
        <v>35004.45760274346</v>
      </c>
      <c r="C12" s="5">
        <v>1393836.9088447555</v>
      </c>
      <c r="D12" s="5">
        <v>719858.24562249146</v>
      </c>
      <c r="E12" s="5">
        <v>470598.07277000311</v>
      </c>
      <c r="F12" s="5">
        <v>33664.707583881893</v>
      </c>
      <c r="G12" s="5">
        <v>0</v>
      </c>
      <c r="H12" s="5">
        <v>313507.17266653554</v>
      </c>
      <c r="I12" s="5">
        <v>73507.434909588817</v>
      </c>
      <c r="J12" s="6">
        <v>3039977</v>
      </c>
      <c r="K12" s="84"/>
      <c r="L12" s="24"/>
      <c r="M12" s="20"/>
      <c r="N12" s="44"/>
      <c r="O12" s="44"/>
    </row>
    <row r="13" spans="1:15" ht="20.100000000000001" customHeight="1" x14ac:dyDescent="0.25">
      <c r="A13" s="9" t="s">
        <v>13</v>
      </c>
      <c r="B13" s="5">
        <v>18336.261941292803</v>
      </c>
      <c r="C13" s="5">
        <v>23552.388367263469</v>
      </c>
      <c r="D13" s="5">
        <v>25666.999367587621</v>
      </c>
      <c r="E13" s="5">
        <v>18565.107435927574</v>
      </c>
      <c r="F13" s="5">
        <v>31878.695292398595</v>
      </c>
      <c r="G13" s="5">
        <v>49501.649906742066</v>
      </c>
      <c r="H13" s="5">
        <v>293104.97573092242</v>
      </c>
      <c r="I13" s="5">
        <v>23100.921957865467</v>
      </c>
      <c r="J13" s="6">
        <v>483707</v>
      </c>
      <c r="K13" s="84"/>
      <c r="L13" s="24"/>
      <c r="M13" s="20"/>
      <c r="N13" s="44"/>
      <c r="O13" s="44"/>
    </row>
    <row r="14" spans="1:15" ht="20.100000000000001" customHeight="1" x14ac:dyDescent="0.25">
      <c r="A14" s="9" t="s">
        <v>14</v>
      </c>
      <c r="B14" s="5">
        <v>0</v>
      </c>
      <c r="C14" s="5">
        <v>0</v>
      </c>
      <c r="D14" s="5">
        <v>0</v>
      </c>
      <c r="E14" s="5">
        <v>779.98087715651627</v>
      </c>
      <c r="F14" s="5">
        <v>0</v>
      </c>
      <c r="G14" s="5">
        <v>989.10376613248002</v>
      </c>
      <c r="H14" s="5">
        <v>1774.9153567110036</v>
      </c>
      <c r="I14" s="5">
        <v>0</v>
      </c>
      <c r="J14" s="6">
        <v>3544</v>
      </c>
      <c r="K14" s="84"/>
      <c r="L14" s="24"/>
      <c r="M14" s="20"/>
      <c r="N14" s="44"/>
      <c r="O14" s="44"/>
    </row>
    <row r="15" spans="1:15" ht="20.100000000000001" customHeight="1" x14ac:dyDescent="0.25">
      <c r="A15" s="9" t="s">
        <v>15</v>
      </c>
      <c r="B15" s="5">
        <v>8851.74312398234</v>
      </c>
      <c r="C15" s="5">
        <v>3746483.2568593081</v>
      </c>
      <c r="D15" s="5">
        <v>314.9072342440121</v>
      </c>
      <c r="E15" s="5">
        <v>21528.824368937388</v>
      </c>
      <c r="F15" s="5">
        <v>121307.24337259824</v>
      </c>
      <c r="G15" s="5">
        <v>137097.24143755838</v>
      </c>
      <c r="H15" s="5">
        <v>77719.557117744902</v>
      </c>
      <c r="I15" s="5">
        <v>1607561.2264856268</v>
      </c>
      <c r="J15" s="6">
        <v>5720864</v>
      </c>
      <c r="K15" s="84"/>
      <c r="L15" s="24"/>
      <c r="M15" s="20"/>
      <c r="N15" s="44"/>
      <c r="O15" s="44"/>
    </row>
    <row r="16" spans="1:15" ht="20.100000000000001" customHeight="1" x14ac:dyDescent="0.25">
      <c r="A16" s="9" t="s">
        <v>16</v>
      </c>
      <c r="B16" s="5">
        <v>347.43277859916162</v>
      </c>
      <c r="C16" s="5">
        <v>1268.674865898809</v>
      </c>
      <c r="D16" s="5">
        <v>15491.667441579826</v>
      </c>
      <c r="E16" s="5">
        <v>37.554479713315708</v>
      </c>
      <c r="F16" s="5">
        <v>0</v>
      </c>
      <c r="G16" s="5">
        <v>21.367409155516761</v>
      </c>
      <c r="H16" s="5">
        <v>43149.40989580124</v>
      </c>
      <c r="I16" s="5">
        <v>4235.8931292521311</v>
      </c>
      <c r="J16" s="6">
        <v>64552</v>
      </c>
      <c r="K16" s="84"/>
      <c r="L16" s="24"/>
      <c r="M16" s="20"/>
      <c r="N16" s="44"/>
      <c r="O16" s="44"/>
    </row>
    <row r="17" spans="1:15" ht="20.100000000000001" customHeight="1" x14ac:dyDescent="0.25">
      <c r="A17" s="9" t="s">
        <v>17</v>
      </c>
      <c r="B17" s="5">
        <v>9257.059042882147</v>
      </c>
      <c r="C17" s="5">
        <v>1973.9617472450864</v>
      </c>
      <c r="D17" s="5">
        <v>4780.3549702547207</v>
      </c>
      <c r="E17" s="5">
        <v>10872.173007638859</v>
      </c>
      <c r="F17" s="5">
        <v>17147.060471086963</v>
      </c>
      <c r="G17" s="5">
        <v>22904.806100452719</v>
      </c>
      <c r="H17" s="5">
        <v>201090.26003374875</v>
      </c>
      <c r="I17" s="5">
        <v>10878.324626690744</v>
      </c>
      <c r="J17" s="6">
        <v>278904</v>
      </c>
      <c r="K17" s="84"/>
      <c r="L17" s="24"/>
      <c r="M17" s="20"/>
      <c r="N17" s="44"/>
      <c r="O17" s="44"/>
    </row>
    <row r="18" spans="1:15" ht="20.100000000000001" customHeight="1" x14ac:dyDescent="0.25">
      <c r="A18" s="9" t="s">
        <v>18</v>
      </c>
      <c r="B18" s="5">
        <v>369.50696741928914</v>
      </c>
      <c r="C18" s="5">
        <v>652.30561779676032</v>
      </c>
      <c r="D18" s="5">
        <v>6055.4025689040727</v>
      </c>
      <c r="E18" s="5">
        <v>669.54654099747302</v>
      </c>
      <c r="F18" s="5">
        <v>2695.0710313390123</v>
      </c>
      <c r="G18" s="5">
        <v>62117.520841030091</v>
      </c>
      <c r="H18" s="5">
        <v>122805.87346758367</v>
      </c>
      <c r="I18" s="5">
        <v>95857.772964929609</v>
      </c>
      <c r="J18" s="6">
        <v>291223</v>
      </c>
      <c r="K18" s="84"/>
      <c r="L18" s="24"/>
      <c r="M18" s="20"/>
      <c r="N18" s="44"/>
      <c r="O18" s="44"/>
    </row>
    <row r="19" spans="1:15" ht="20.100000000000001" customHeight="1" x14ac:dyDescent="0.25">
      <c r="A19" s="9" t="s">
        <v>19</v>
      </c>
      <c r="B19" s="5">
        <v>1105.3876850461274</v>
      </c>
      <c r="C19" s="5">
        <v>0</v>
      </c>
      <c r="D19" s="5">
        <v>1947.8378141755461</v>
      </c>
      <c r="E19" s="5">
        <v>0</v>
      </c>
      <c r="F19" s="5">
        <v>39.070815450643778</v>
      </c>
      <c r="G19" s="5">
        <v>1836.3144225854662</v>
      </c>
      <c r="H19" s="5">
        <v>6710.5507076635331</v>
      </c>
      <c r="I19" s="5">
        <v>1299.8385550786838</v>
      </c>
      <c r="J19" s="6">
        <v>12939</v>
      </c>
      <c r="K19" s="84"/>
      <c r="L19" s="24"/>
      <c r="M19" s="20"/>
      <c r="N19" s="44"/>
      <c r="O19" s="44"/>
    </row>
    <row r="20" spans="1:15" s="45" customFormat="1" ht="20.100000000000001" customHeight="1" x14ac:dyDescent="0.25">
      <c r="A20" s="9" t="s">
        <v>20</v>
      </c>
      <c r="B20" s="5">
        <v>2395.3451940700043</v>
      </c>
      <c r="C20" s="5">
        <v>3960.3600886008026</v>
      </c>
      <c r="D20" s="5">
        <v>12621.216271098914</v>
      </c>
      <c r="E20" s="5">
        <v>2254.4387775457476</v>
      </c>
      <c r="F20" s="5">
        <v>26499.256487864041</v>
      </c>
      <c r="G20" s="5">
        <v>48561.441756284024</v>
      </c>
      <c r="H20" s="5">
        <v>226108.06663188143</v>
      </c>
      <c r="I20" s="5">
        <v>2471.8747926550377</v>
      </c>
      <c r="J20" s="6">
        <v>324872.00000000006</v>
      </c>
      <c r="K20" s="84"/>
      <c r="L20" s="24"/>
      <c r="M20" s="20"/>
      <c r="N20" s="44"/>
      <c r="O20" s="44"/>
    </row>
    <row r="21" spans="1:15" s="45" customFormat="1" ht="20.100000000000001" customHeight="1" x14ac:dyDescent="0.25">
      <c r="A21" s="9" t="s">
        <v>73</v>
      </c>
      <c r="B21" s="5">
        <v>947.95303931668059</v>
      </c>
      <c r="C21" s="5">
        <v>0.99612403100775193</v>
      </c>
      <c r="D21" s="5">
        <v>70.278580743316667</v>
      </c>
      <c r="E21" s="5">
        <v>2089.7722559089948</v>
      </c>
      <c r="F21" s="5">
        <v>0</v>
      </c>
      <c r="G21" s="5">
        <v>0</v>
      </c>
      <c r="H21" s="5">
        <v>0</v>
      </c>
      <c r="I21" s="5">
        <v>0</v>
      </c>
      <c r="J21" s="6">
        <v>3109</v>
      </c>
      <c r="K21" s="84"/>
      <c r="L21" s="24"/>
      <c r="M21" s="20"/>
      <c r="N21" s="44"/>
      <c r="O21" s="44"/>
    </row>
    <row r="22" spans="1:15" s="45" customFormat="1" ht="20.100000000000001" customHeight="1" x14ac:dyDescent="0.25">
      <c r="A22" s="9" t="s">
        <v>21</v>
      </c>
      <c r="B22" s="5">
        <v>14045.438289304509</v>
      </c>
      <c r="C22" s="5">
        <v>16477.578034049136</v>
      </c>
      <c r="D22" s="5">
        <v>1101.5013683173302</v>
      </c>
      <c r="E22" s="5">
        <v>35735.869990499006</v>
      </c>
      <c r="F22" s="5">
        <v>5637.6667056738252</v>
      </c>
      <c r="G22" s="5">
        <v>4239.4519275691182</v>
      </c>
      <c r="H22" s="5">
        <v>29549.145930186773</v>
      </c>
      <c r="I22" s="5">
        <v>3383.3477544003017</v>
      </c>
      <c r="J22" s="6">
        <v>110169.99999999999</v>
      </c>
      <c r="K22" s="84"/>
      <c r="L22" s="24"/>
      <c r="M22" s="20"/>
      <c r="N22" s="44"/>
      <c r="O22" s="44"/>
    </row>
    <row r="23" spans="1:15" s="45" customFormat="1" ht="20.100000000000001" customHeight="1" x14ac:dyDescent="0.25">
      <c r="A23" s="9" t="s">
        <v>22</v>
      </c>
      <c r="B23" s="5">
        <v>485.90030511469843</v>
      </c>
      <c r="C23" s="5">
        <v>10876.722909367538</v>
      </c>
      <c r="D23" s="5">
        <v>693.50844437636692</v>
      </c>
      <c r="E23" s="5">
        <v>2264.9697828286467</v>
      </c>
      <c r="F23" s="5">
        <v>22165.329900499652</v>
      </c>
      <c r="G23" s="5">
        <v>7179.715060864879</v>
      </c>
      <c r="H23" s="5">
        <v>19.68751009978519</v>
      </c>
      <c r="I23" s="5">
        <v>27364.166086848436</v>
      </c>
      <c r="J23" s="6">
        <v>71050</v>
      </c>
      <c r="K23" s="84"/>
      <c r="L23" s="24"/>
      <c r="M23" s="20"/>
      <c r="N23" s="44"/>
      <c r="O23" s="44"/>
    </row>
    <row r="24" spans="1:15" s="45" customFormat="1" ht="20.100000000000001" customHeight="1" x14ac:dyDescent="0.25">
      <c r="A24" s="9" t="s">
        <v>23</v>
      </c>
      <c r="B24" s="5">
        <v>0</v>
      </c>
      <c r="C24" s="5">
        <v>0</v>
      </c>
      <c r="D24" s="5">
        <v>0</v>
      </c>
      <c r="E24" s="5">
        <v>51000.69329761876</v>
      </c>
      <c r="F24" s="5">
        <v>1168.105477142012</v>
      </c>
      <c r="G24" s="5">
        <v>1089.3587855950123</v>
      </c>
      <c r="H24" s="5">
        <v>1001.8424396442186</v>
      </c>
      <c r="I24" s="5">
        <v>0</v>
      </c>
      <c r="J24" s="6">
        <v>54260</v>
      </c>
      <c r="K24" s="84"/>
      <c r="L24" s="24"/>
      <c r="M24" s="20"/>
      <c r="N24" s="44"/>
      <c r="O24" s="44"/>
    </row>
    <row r="25" spans="1:15" s="45" customFormat="1" ht="20.100000000000001" customHeight="1" x14ac:dyDescent="0.25">
      <c r="A25" s="9" t="s">
        <v>24</v>
      </c>
      <c r="B25" s="5">
        <v>4363.4320719044572</v>
      </c>
      <c r="C25" s="5">
        <v>18495.77439051677</v>
      </c>
      <c r="D25" s="5">
        <v>1444.2291478971167</v>
      </c>
      <c r="E25" s="5">
        <v>10161.206459766199</v>
      </c>
      <c r="F25" s="5">
        <v>16767.059556582917</v>
      </c>
      <c r="G25" s="5">
        <v>12142.671095761068</v>
      </c>
      <c r="H25" s="5">
        <v>1022.3301853870131</v>
      </c>
      <c r="I25" s="5">
        <v>11839.297092184454</v>
      </c>
      <c r="J25" s="6">
        <v>76236</v>
      </c>
      <c r="K25" s="84"/>
      <c r="L25" s="24"/>
      <c r="M25" s="20"/>
      <c r="N25" s="44"/>
      <c r="O25" s="44"/>
    </row>
    <row r="26" spans="1:15" s="45" customFormat="1" ht="20.100000000000001" customHeight="1" x14ac:dyDescent="0.25">
      <c r="A26" s="9" t="s">
        <v>25</v>
      </c>
      <c r="B26" s="5">
        <v>61415.538799365575</v>
      </c>
      <c r="C26" s="5">
        <v>42990.486149207762</v>
      </c>
      <c r="D26" s="5">
        <v>45524.114299020839</v>
      </c>
      <c r="E26" s="5">
        <v>112498.04166873603</v>
      </c>
      <c r="F26" s="5">
        <v>33194.359921542382</v>
      </c>
      <c r="G26" s="5">
        <v>10490.681603968887</v>
      </c>
      <c r="H26" s="5">
        <v>23661.436010806858</v>
      </c>
      <c r="I26" s="5">
        <v>13324.34154735168</v>
      </c>
      <c r="J26" s="6">
        <v>343099.00000000006</v>
      </c>
      <c r="K26" s="84"/>
      <c r="L26" s="24"/>
      <c r="M26" s="20"/>
      <c r="N26" s="44"/>
      <c r="O26" s="44"/>
    </row>
    <row r="27" spans="1:15" s="45" customFormat="1" ht="20.100000000000001" customHeight="1" x14ac:dyDescent="0.25">
      <c r="A27" s="9" t="s">
        <v>74</v>
      </c>
      <c r="B27" s="5">
        <v>53.974474474474476</v>
      </c>
      <c r="C27" s="5">
        <v>903.35149174661308</v>
      </c>
      <c r="D27" s="5">
        <v>4.3330138277812695</v>
      </c>
      <c r="E27" s="5">
        <v>0</v>
      </c>
      <c r="F27" s="5">
        <v>414.54557779056461</v>
      </c>
      <c r="G27" s="5">
        <v>118.63994223078063</v>
      </c>
      <c r="H27" s="5">
        <v>0</v>
      </c>
      <c r="I27" s="5">
        <v>549.15549992978595</v>
      </c>
      <c r="J27" s="6">
        <v>2044.0000000000002</v>
      </c>
      <c r="K27" s="84"/>
      <c r="L27" s="24"/>
      <c r="M27" s="20"/>
      <c r="N27" s="44"/>
      <c r="O27" s="44"/>
    </row>
    <row r="28" spans="1:15" s="45" customFormat="1" ht="20.100000000000001" customHeight="1" x14ac:dyDescent="0.25">
      <c r="A28" s="9" t="s">
        <v>26</v>
      </c>
      <c r="B28" s="5">
        <v>9428.2944952086418</v>
      </c>
      <c r="C28" s="5">
        <v>11575.468170531236</v>
      </c>
      <c r="D28" s="5">
        <v>40880.384634152259</v>
      </c>
      <c r="E28" s="5">
        <v>24211.79599817804</v>
      </c>
      <c r="F28" s="5">
        <v>5942.4502803970154</v>
      </c>
      <c r="G28" s="5">
        <v>9906.4336411189761</v>
      </c>
      <c r="H28" s="5">
        <v>22867.260762417813</v>
      </c>
      <c r="I28" s="5">
        <v>1874.9120179960237</v>
      </c>
      <c r="J28" s="6">
        <v>126687.00000000001</v>
      </c>
      <c r="K28" s="84"/>
      <c r="L28" s="24"/>
      <c r="M28" s="20"/>
      <c r="N28" s="44"/>
      <c r="O28" s="44"/>
    </row>
    <row r="29" spans="1:15" s="45" customFormat="1" ht="20.100000000000001" customHeight="1" x14ac:dyDescent="0.25">
      <c r="A29" s="9" t="s">
        <v>27</v>
      </c>
      <c r="B29" s="5">
        <v>0</v>
      </c>
      <c r="C29" s="5">
        <v>0</v>
      </c>
      <c r="D29" s="5">
        <v>0</v>
      </c>
      <c r="E29" s="5">
        <v>4224</v>
      </c>
      <c r="F29" s="5">
        <v>0</v>
      </c>
      <c r="G29" s="5">
        <v>0</v>
      </c>
      <c r="H29" s="5">
        <v>0</v>
      </c>
      <c r="I29" s="5">
        <v>0</v>
      </c>
      <c r="J29" s="83">
        <v>4224</v>
      </c>
      <c r="K29" s="84"/>
      <c r="L29" s="24"/>
      <c r="M29" s="20"/>
      <c r="N29" s="44"/>
      <c r="O29" s="44"/>
    </row>
    <row r="30" spans="1:15" s="45" customFormat="1" ht="20.100000000000001" customHeight="1" x14ac:dyDescent="0.25">
      <c r="A30" s="9" t="s">
        <v>28</v>
      </c>
      <c r="B30" s="5">
        <v>4485.6906235870974</v>
      </c>
      <c r="C30" s="5">
        <v>38374.779541310549</v>
      </c>
      <c r="D30" s="5">
        <v>7296.6704043206082</v>
      </c>
      <c r="E30" s="5">
        <v>13260.529242958741</v>
      </c>
      <c r="F30" s="5">
        <v>23790.583508297801</v>
      </c>
      <c r="G30" s="5">
        <v>10623.225812078857</v>
      </c>
      <c r="H30" s="5">
        <v>17255.237190268741</v>
      </c>
      <c r="I30" s="5">
        <v>13942.283677177607</v>
      </c>
      <c r="J30" s="6">
        <v>129029.00000000001</v>
      </c>
      <c r="K30" s="84"/>
      <c r="L30" s="24"/>
      <c r="M30" s="20"/>
      <c r="N30" s="44"/>
      <c r="O30" s="44"/>
    </row>
    <row r="31" spans="1:15" s="45" customFormat="1" ht="20.100000000000001" customHeight="1" x14ac:dyDescent="0.25">
      <c r="A31" s="9" t="s">
        <v>29</v>
      </c>
      <c r="B31" s="5">
        <v>1340.7251919623081</v>
      </c>
      <c r="C31" s="5">
        <v>2052.9029620021129</v>
      </c>
      <c r="D31" s="5">
        <v>2226.1046517481873</v>
      </c>
      <c r="E31" s="5">
        <v>10145.711328233845</v>
      </c>
      <c r="F31" s="5">
        <v>986.75870677262901</v>
      </c>
      <c r="G31" s="5">
        <v>13173.790849129358</v>
      </c>
      <c r="H31" s="5">
        <v>24754.308569356737</v>
      </c>
      <c r="I31" s="5">
        <v>392.69774079481823</v>
      </c>
      <c r="J31" s="6">
        <v>55072.999999999993</v>
      </c>
      <c r="K31" s="84"/>
      <c r="L31" s="24"/>
      <c r="M31" s="20"/>
      <c r="N31" s="44"/>
      <c r="O31" s="44"/>
    </row>
    <row r="32" spans="1:15" s="45" customFormat="1" ht="20.100000000000001" customHeight="1" x14ac:dyDescent="0.25">
      <c r="A32" s="9" t="s">
        <v>30</v>
      </c>
      <c r="B32" s="5">
        <v>10120.259971785417</v>
      </c>
      <c r="C32" s="5">
        <v>3.7428792879447896</v>
      </c>
      <c r="D32" s="5">
        <v>3543.5546097486163</v>
      </c>
      <c r="E32" s="5">
        <v>11828.947528848792</v>
      </c>
      <c r="F32" s="5">
        <v>14821.81877203387</v>
      </c>
      <c r="G32" s="5">
        <v>4294.9724437144714</v>
      </c>
      <c r="H32" s="5">
        <v>34189.815813927133</v>
      </c>
      <c r="I32" s="5">
        <v>121.88798065374753</v>
      </c>
      <c r="J32" s="6">
        <v>78924.999999999985</v>
      </c>
      <c r="K32" s="84"/>
      <c r="L32" s="24"/>
      <c r="M32" s="20"/>
      <c r="N32" s="44"/>
      <c r="O32" s="44"/>
    </row>
    <row r="33" spans="1:15" s="45" customFormat="1" ht="20.100000000000001" customHeight="1" x14ac:dyDescent="0.25">
      <c r="A33" s="9" t="s">
        <v>31</v>
      </c>
      <c r="B33" s="5">
        <v>499.94103134461022</v>
      </c>
      <c r="C33" s="5">
        <v>106.81660729137022</v>
      </c>
      <c r="D33" s="5">
        <v>124.33909762632354</v>
      </c>
      <c r="E33" s="5">
        <v>6864.8331595350464</v>
      </c>
      <c r="F33" s="5">
        <v>3693.0145147682215</v>
      </c>
      <c r="G33" s="5">
        <v>685.49225609103223</v>
      </c>
      <c r="H33" s="5">
        <v>135.16178545630117</v>
      </c>
      <c r="I33" s="5">
        <v>211.40154788709577</v>
      </c>
      <c r="J33" s="6">
        <v>12321</v>
      </c>
      <c r="K33" s="84"/>
      <c r="L33" s="24"/>
      <c r="M33" s="20"/>
      <c r="N33" s="44"/>
      <c r="O33" s="44"/>
    </row>
    <row r="34" spans="1:15" s="45" customFormat="1" ht="20.100000000000001" customHeight="1" x14ac:dyDescent="0.25">
      <c r="A34" s="9" t="s">
        <v>32</v>
      </c>
      <c r="B34" s="5">
        <v>1028.2784855570821</v>
      </c>
      <c r="C34" s="5">
        <v>17.54131893599854</v>
      </c>
      <c r="D34" s="5">
        <v>0.98436873747494991</v>
      </c>
      <c r="E34" s="5">
        <v>22775.652885804753</v>
      </c>
      <c r="F34" s="5">
        <v>451.38500103436155</v>
      </c>
      <c r="G34" s="5">
        <v>21.3858750620644</v>
      </c>
      <c r="H34" s="5">
        <v>30.603496835027276</v>
      </c>
      <c r="I34" s="5">
        <v>50.168568033238358</v>
      </c>
      <c r="J34" s="6">
        <v>24376.000000000004</v>
      </c>
      <c r="K34" s="84"/>
      <c r="L34" s="24"/>
      <c r="M34" s="20"/>
      <c r="N34" s="44"/>
      <c r="O34" s="44"/>
    </row>
    <row r="35" spans="1:15" s="45" customFormat="1" ht="20.100000000000001" customHeight="1" x14ac:dyDescent="0.25">
      <c r="A35" s="9" t="s">
        <v>33</v>
      </c>
      <c r="B35" s="5">
        <v>74.237116313902902</v>
      </c>
      <c r="C35" s="5">
        <v>1.9418282548476455</v>
      </c>
      <c r="D35" s="5">
        <v>0</v>
      </c>
      <c r="E35" s="5">
        <v>11338.211825538147</v>
      </c>
      <c r="F35" s="5">
        <v>1463.3368555040979</v>
      </c>
      <c r="G35" s="5">
        <v>11.690846762793328</v>
      </c>
      <c r="H35" s="5">
        <v>70.734797956277291</v>
      </c>
      <c r="I35" s="5">
        <v>33.846729669933929</v>
      </c>
      <c r="J35" s="6">
        <v>12993.999999999998</v>
      </c>
      <c r="K35" s="84"/>
      <c r="L35" s="24"/>
      <c r="M35" s="20"/>
      <c r="N35" s="44"/>
      <c r="O35" s="44"/>
    </row>
    <row r="36" spans="1:15" s="45" customFormat="1" ht="20.100000000000001" customHeight="1" x14ac:dyDescent="0.25">
      <c r="A36" s="9" t="s">
        <v>34</v>
      </c>
      <c r="B36" s="5">
        <v>62.685201665816805</v>
      </c>
      <c r="C36" s="5">
        <v>0</v>
      </c>
      <c r="D36" s="5">
        <v>0</v>
      </c>
      <c r="E36" s="5">
        <v>84217.817613562525</v>
      </c>
      <c r="F36" s="5">
        <v>429.23377632941549</v>
      </c>
      <c r="G36" s="5">
        <v>2605.9034411648572</v>
      </c>
      <c r="H36" s="5">
        <v>169.23529411764704</v>
      </c>
      <c r="I36" s="5">
        <v>63.124673159733554</v>
      </c>
      <c r="J36" s="6">
        <v>87548.000000000015</v>
      </c>
      <c r="K36" s="84"/>
      <c r="L36" s="24"/>
      <c r="M36" s="20"/>
      <c r="N36" s="44"/>
      <c r="O36" s="44"/>
    </row>
    <row r="37" spans="1:15" s="45" customFormat="1" ht="20.100000000000001" customHeight="1" x14ac:dyDescent="0.25">
      <c r="A37" s="9" t="s">
        <v>35</v>
      </c>
      <c r="B37" s="5">
        <v>176.64925118283492</v>
      </c>
      <c r="C37" s="5">
        <v>71.81329621571183</v>
      </c>
      <c r="D37" s="5">
        <v>443.73679038660038</v>
      </c>
      <c r="E37" s="5">
        <v>146.5077785277233</v>
      </c>
      <c r="F37" s="5">
        <v>18917.930327713471</v>
      </c>
      <c r="G37" s="5">
        <v>549.86843696983635</v>
      </c>
      <c r="H37" s="5">
        <v>1482.4589045733137</v>
      </c>
      <c r="I37" s="5">
        <v>145.03521443050889</v>
      </c>
      <c r="J37" s="6">
        <v>21934.000000000004</v>
      </c>
      <c r="K37" s="84"/>
      <c r="L37" s="24"/>
      <c r="M37" s="20"/>
      <c r="N37" s="44"/>
      <c r="O37" s="44"/>
    </row>
    <row r="38" spans="1:15" s="45" customFormat="1" ht="20.100000000000001" customHeight="1" x14ac:dyDescent="0.25">
      <c r="A38" s="9" t="s">
        <v>68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6">
        <v>0</v>
      </c>
      <c r="K38" s="84"/>
      <c r="L38" s="24"/>
      <c r="M38" s="20"/>
      <c r="N38" s="44"/>
      <c r="O38" s="44"/>
    </row>
    <row r="39" spans="1:15" s="45" customFormat="1" ht="20.100000000000001" customHeight="1" x14ac:dyDescent="0.25">
      <c r="A39" s="9" t="s">
        <v>37</v>
      </c>
      <c r="B39" s="5">
        <v>0</v>
      </c>
      <c r="C39" s="5">
        <v>2092.9323648430072</v>
      </c>
      <c r="D39" s="5">
        <v>1559.69642048029</v>
      </c>
      <c r="E39" s="5">
        <v>25189.587881978448</v>
      </c>
      <c r="F39" s="5">
        <v>916.94135670841149</v>
      </c>
      <c r="G39" s="5">
        <v>1471.3179781513118</v>
      </c>
      <c r="H39" s="5">
        <v>1329.1296100483191</v>
      </c>
      <c r="I39" s="5">
        <v>9.3943877902161308</v>
      </c>
      <c r="J39" s="6">
        <v>32569.000000000007</v>
      </c>
      <c r="K39" s="84"/>
      <c r="L39" s="24"/>
      <c r="M39" s="20"/>
      <c r="N39" s="44"/>
      <c r="O39" s="44"/>
    </row>
    <row r="40" spans="1:15" s="45" customFormat="1" ht="20.100000000000001" customHeight="1" x14ac:dyDescent="0.25">
      <c r="A40" s="9" t="s">
        <v>38</v>
      </c>
      <c r="B40" s="5">
        <v>0</v>
      </c>
      <c r="C40" s="5">
        <v>2.8746584908874127</v>
      </c>
      <c r="D40" s="5">
        <v>0</v>
      </c>
      <c r="E40" s="5">
        <v>4246.3049278552844</v>
      </c>
      <c r="F40" s="5">
        <v>359.0387964569411</v>
      </c>
      <c r="G40" s="5">
        <v>14.710277632268204</v>
      </c>
      <c r="H40" s="5">
        <v>247.97405302716518</v>
      </c>
      <c r="I40" s="5">
        <v>33.097286537454167</v>
      </c>
      <c r="J40" s="6">
        <v>4904.0000000000009</v>
      </c>
      <c r="K40" s="84"/>
      <c r="L40" s="24"/>
      <c r="M40" s="20"/>
      <c r="N40" s="44"/>
      <c r="O40" s="44"/>
    </row>
    <row r="41" spans="1:15" s="45" customFormat="1" ht="20.100000000000001" customHeight="1" x14ac:dyDescent="0.25">
      <c r="A41" s="9" t="s">
        <v>39</v>
      </c>
      <c r="B41" s="5">
        <v>565.19371271185685</v>
      </c>
      <c r="C41" s="5">
        <v>0</v>
      </c>
      <c r="D41" s="5">
        <v>0.90551181102362199</v>
      </c>
      <c r="E41" s="5">
        <v>1554.9242907688711</v>
      </c>
      <c r="F41" s="5">
        <v>15.183435582822087</v>
      </c>
      <c r="G41" s="5">
        <v>0</v>
      </c>
      <c r="H41" s="5">
        <v>0</v>
      </c>
      <c r="I41" s="5">
        <v>32.793049125426336</v>
      </c>
      <c r="J41" s="6">
        <v>2169.0000000000005</v>
      </c>
      <c r="K41" s="84"/>
      <c r="L41" s="24"/>
      <c r="M41" s="20"/>
      <c r="N41" s="44"/>
      <c r="O41" s="44"/>
    </row>
    <row r="42" spans="1:15" s="45" customFormat="1" ht="20.100000000000001" customHeight="1" x14ac:dyDescent="0.25">
      <c r="A42" s="9" t="s">
        <v>40</v>
      </c>
      <c r="B42" s="5">
        <v>0</v>
      </c>
      <c r="C42" s="5">
        <v>0</v>
      </c>
      <c r="D42" s="5">
        <v>0</v>
      </c>
      <c r="E42" s="5">
        <v>6606.9070349812828</v>
      </c>
      <c r="F42" s="5">
        <v>4.0929650187169226</v>
      </c>
      <c r="G42" s="5">
        <v>0</v>
      </c>
      <c r="H42" s="5">
        <v>0</v>
      </c>
      <c r="I42" s="5">
        <v>0</v>
      </c>
      <c r="J42" s="6">
        <v>6611</v>
      </c>
      <c r="K42" s="84"/>
      <c r="L42" s="24"/>
      <c r="M42" s="20"/>
      <c r="N42" s="44"/>
      <c r="O42" s="44"/>
    </row>
    <row r="43" spans="1:15" s="45" customFormat="1" ht="20.100000000000001" customHeight="1" x14ac:dyDescent="0.25">
      <c r="A43" s="9" t="s">
        <v>41</v>
      </c>
      <c r="B43" s="5">
        <v>0</v>
      </c>
      <c r="C43" s="5">
        <v>0</v>
      </c>
      <c r="D43" s="5">
        <v>0</v>
      </c>
      <c r="E43" s="5">
        <v>2316</v>
      </c>
      <c r="F43" s="5">
        <v>0</v>
      </c>
      <c r="G43" s="5">
        <v>0</v>
      </c>
      <c r="H43" s="5">
        <v>0</v>
      </c>
      <c r="I43" s="5">
        <v>0</v>
      </c>
      <c r="J43" s="6">
        <v>2316</v>
      </c>
      <c r="K43" s="84"/>
      <c r="L43" s="24"/>
      <c r="M43" s="20"/>
      <c r="N43" s="44"/>
      <c r="O43" s="44"/>
    </row>
    <row r="44" spans="1:15" s="45" customFormat="1" ht="20.100000000000001" customHeight="1" x14ac:dyDescent="0.25">
      <c r="A44" s="9" t="s">
        <v>42</v>
      </c>
      <c r="B44" s="5">
        <v>1068.0743265706819</v>
      </c>
      <c r="C44" s="5">
        <v>387.93631494647514</v>
      </c>
      <c r="D44" s="5">
        <v>523.37091499086807</v>
      </c>
      <c r="E44" s="5">
        <v>788.50690621102592</v>
      </c>
      <c r="F44" s="5">
        <v>1026.0551315688501</v>
      </c>
      <c r="G44" s="5">
        <v>1202.4414838528708</v>
      </c>
      <c r="H44" s="5">
        <v>10147.874370259842</v>
      </c>
      <c r="I44" s="5">
        <v>2830.7405515993851</v>
      </c>
      <c r="J44" s="6">
        <v>17975</v>
      </c>
      <c r="K44" s="84"/>
      <c r="L44" s="24"/>
      <c r="M44" s="20"/>
      <c r="N44" s="44"/>
      <c r="O44" s="44"/>
    </row>
    <row r="45" spans="1:15" s="45" customFormat="1" ht="20.100000000000001" customHeight="1" x14ac:dyDescent="0.25">
      <c r="A45" s="9" t="s">
        <v>44</v>
      </c>
      <c r="B45" s="5">
        <v>377.92154420921543</v>
      </c>
      <c r="C45" s="5">
        <v>267.12118237057871</v>
      </c>
      <c r="D45" s="5">
        <v>0</v>
      </c>
      <c r="E45" s="5">
        <v>10342.957273420205</v>
      </c>
      <c r="F45" s="5">
        <v>0</v>
      </c>
      <c r="G45" s="5">
        <v>0</v>
      </c>
      <c r="H45" s="5">
        <v>0</v>
      </c>
      <c r="I45" s="5">
        <v>0</v>
      </c>
      <c r="J45" s="6">
        <v>10987.999999999998</v>
      </c>
      <c r="K45" s="84"/>
      <c r="L45" s="24"/>
      <c r="M45" s="20"/>
      <c r="N45" s="44"/>
      <c r="O45" s="44"/>
    </row>
    <row r="46" spans="1:15" s="45" customFormat="1" ht="20.100000000000001" customHeight="1" x14ac:dyDescent="0.25">
      <c r="A46" s="9" t="s">
        <v>45</v>
      </c>
      <c r="B46" s="5">
        <v>401.50152979896365</v>
      </c>
      <c r="C46" s="5">
        <v>0</v>
      </c>
      <c r="D46" s="5">
        <v>31785.077470929737</v>
      </c>
      <c r="E46" s="5">
        <v>12642.637541605945</v>
      </c>
      <c r="F46" s="5">
        <v>0</v>
      </c>
      <c r="G46" s="5">
        <v>0</v>
      </c>
      <c r="H46" s="5">
        <v>1278.7532351479185</v>
      </c>
      <c r="I46" s="5">
        <v>1.0302225174360677</v>
      </c>
      <c r="J46" s="6">
        <v>46109</v>
      </c>
      <c r="K46" s="84"/>
      <c r="L46" s="24"/>
      <c r="M46" s="20"/>
      <c r="N46" s="44"/>
      <c r="O46" s="44"/>
    </row>
    <row r="47" spans="1:15" s="45" customFormat="1" ht="20.100000000000001" customHeight="1" x14ac:dyDescent="0.25">
      <c r="A47" s="9" t="s">
        <v>75</v>
      </c>
      <c r="B47" s="5">
        <v>115.97380533609969</v>
      </c>
      <c r="C47" s="5">
        <v>214.94342648003229</v>
      </c>
      <c r="D47" s="5">
        <v>505.41713363958081</v>
      </c>
      <c r="E47" s="5">
        <v>9929.6656345442861</v>
      </c>
      <c r="F47" s="5">
        <v>0</v>
      </c>
      <c r="G47" s="5">
        <v>0</v>
      </c>
      <c r="H47" s="5">
        <v>0</v>
      </c>
      <c r="I47" s="5">
        <v>0</v>
      </c>
      <c r="J47" s="6">
        <v>10765.999999999998</v>
      </c>
      <c r="K47" s="84"/>
      <c r="L47" s="24"/>
      <c r="M47" s="20"/>
      <c r="N47" s="44"/>
      <c r="O47" s="44"/>
    </row>
    <row r="48" spans="1:15" s="45" customFormat="1" ht="20.100000000000001" customHeight="1" x14ac:dyDescent="0.25">
      <c r="A48" s="9" t="s">
        <v>76</v>
      </c>
      <c r="B48" s="5">
        <v>0</v>
      </c>
      <c r="C48" s="5">
        <v>0</v>
      </c>
      <c r="D48" s="5">
        <v>0</v>
      </c>
      <c r="E48" s="5">
        <v>162</v>
      </c>
      <c r="F48" s="5">
        <v>0</v>
      </c>
      <c r="G48" s="5">
        <v>0</v>
      </c>
      <c r="H48" s="5">
        <v>0</v>
      </c>
      <c r="I48" s="5">
        <v>0</v>
      </c>
      <c r="J48" s="6">
        <v>162</v>
      </c>
      <c r="K48" s="84"/>
      <c r="L48" s="24"/>
      <c r="M48" s="20"/>
      <c r="N48" s="44"/>
      <c r="O48" s="44"/>
    </row>
    <row r="49" spans="1:15" s="45" customFormat="1" ht="20.100000000000001" customHeight="1" x14ac:dyDescent="0.25">
      <c r="A49" s="9" t="s">
        <v>77</v>
      </c>
      <c r="B49" s="5">
        <v>21.825851421299152</v>
      </c>
      <c r="C49" s="5">
        <v>14.781906300484653</v>
      </c>
      <c r="D49" s="5">
        <v>227.15258623141011</v>
      </c>
      <c r="E49" s="5">
        <v>5917.239656046806</v>
      </c>
      <c r="F49" s="5">
        <v>0</v>
      </c>
      <c r="G49" s="5">
        <v>0</v>
      </c>
      <c r="H49" s="5">
        <v>0</v>
      </c>
      <c r="I49" s="5">
        <v>0</v>
      </c>
      <c r="J49" s="6">
        <v>6181</v>
      </c>
      <c r="K49" s="84"/>
      <c r="L49" s="24"/>
      <c r="M49" s="20"/>
      <c r="N49" s="44"/>
      <c r="O49" s="44"/>
    </row>
    <row r="50" spans="1:15" s="45" customFormat="1" ht="20.100000000000001" customHeight="1" x14ac:dyDescent="0.25">
      <c r="A50" s="9" t="s">
        <v>78</v>
      </c>
      <c r="B50" s="5">
        <v>70.424242424242422</v>
      </c>
      <c r="C50" s="5">
        <v>0</v>
      </c>
      <c r="D50" s="5">
        <v>0</v>
      </c>
      <c r="E50" s="5">
        <v>6314.445322793149</v>
      </c>
      <c r="F50" s="5">
        <v>0</v>
      </c>
      <c r="G50" s="5">
        <v>0</v>
      </c>
      <c r="H50" s="5">
        <v>239.13043478260869</v>
      </c>
      <c r="I50" s="5">
        <v>0</v>
      </c>
      <c r="J50" s="6">
        <v>6624</v>
      </c>
      <c r="K50" s="84"/>
      <c r="L50" s="24"/>
      <c r="M50" s="20"/>
      <c r="N50" s="44"/>
      <c r="O50" s="44"/>
    </row>
    <row r="51" spans="1:15" s="45" customFormat="1" ht="20.100000000000001" customHeight="1" x14ac:dyDescent="0.25">
      <c r="A51" s="9" t="s">
        <v>79</v>
      </c>
      <c r="B51" s="5">
        <v>5.0771945275451591</v>
      </c>
      <c r="C51" s="5">
        <v>0</v>
      </c>
      <c r="D51" s="5">
        <v>0</v>
      </c>
      <c r="E51" s="5">
        <v>2824.9105865261772</v>
      </c>
      <c r="F51" s="5">
        <v>271.90925137241476</v>
      </c>
      <c r="G51" s="5">
        <v>2.9299989138698814</v>
      </c>
      <c r="H51" s="5">
        <v>162.38045675498438</v>
      </c>
      <c r="I51" s="5">
        <v>9.7925119050083893</v>
      </c>
      <c r="J51" s="6">
        <v>3276.9999999999995</v>
      </c>
      <c r="K51" s="84"/>
      <c r="L51" s="24"/>
      <c r="M51" s="20"/>
      <c r="N51" s="44"/>
      <c r="O51" s="44"/>
    </row>
    <row r="52" spans="1:15" s="45" customFormat="1" ht="20.100000000000001" customHeight="1" x14ac:dyDescent="0.25">
      <c r="A52" s="9" t="s">
        <v>80</v>
      </c>
      <c r="B52" s="5">
        <v>735.83991842498165</v>
      </c>
      <c r="C52" s="5">
        <v>0</v>
      </c>
      <c r="D52" s="5">
        <v>1053.1600815750185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6">
        <v>1789</v>
      </c>
      <c r="K52" s="84"/>
      <c r="L52" s="24"/>
      <c r="M52" s="20"/>
      <c r="N52" s="44"/>
      <c r="O52" s="44"/>
    </row>
    <row r="53" spans="1:15" s="45" customFormat="1" ht="20.100000000000001" customHeight="1" x14ac:dyDescent="0.25">
      <c r="A53" s="9" t="s">
        <v>81</v>
      </c>
      <c r="B53" s="5">
        <v>6.7497093176007077</v>
      </c>
      <c r="C53" s="5">
        <v>12554.514430373731</v>
      </c>
      <c r="D53" s="5">
        <v>327.49820926962343</v>
      </c>
      <c r="E53" s="5">
        <v>14729.409827854262</v>
      </c>
      <c r="F53" s="5">
        <v>5460.2107954653775</v>
      </c>
      <c r="G53" s="5">
        <v>0</v>
      </c>
      <c r="H53" s="5">
        <v>0</v>
      </c>
      <c r="I53" s="5">
        <v>583.617027719406</v>
      </c>
      <c r="J53" s="6">
        <v>33662</v>
      </c>
      <c r="K53" s="84"/>
      <c r="L53" s="24"/>
      <c r="M53" s="20"/>
      <c r="N53" s="44"/>
      <c r="O53" s="44"/>
    </row>
    <row r="54" spans="1:15" s="45" customFormat="1" ht="20.100000000000001" customHeight="1" x14ac:dyDescent="0.25">
      <c r="A54" s="9" t="s">
        <v>82</v>
      </c>
      <c r="B54" s="5">
        <v>5479</v>
      </c>
      <c r="C54" s="5">
        <v>0</v>
      </c>
      <c r="D54" s="5">
        <v>0</v>
      </c>
      <c r="E54" s="5">
        <v>903</v>
      </c>
      <c r="F54" s="5">
        <v>0</v>
      </c>
      <c r="G54" s="5">
        <v>0</v>
      </c>
      <c r="H54" s="5">
        <v>0</v>
      </c>
      <c r="I54" s="5">
        <v>0</v>
      </c>
      <c r="J54" s="6">
        <v>6382</v>
      </c>
      <c r="K54" s="84"/>
      <c r="L54" s="24"/>
      <c r="M54" s="20"/>
      <c r="N54" s="44"/>
      <c r="O54" s="44"/>
    </row>
    <row r="55" spans="1:15" s="45" customFormat="1" ht="20.100000000000001" customHeight="1" x14ac:dyDescent="0.25">
      <c r="A55" s="9" t="s">
        <v>46</v>
      </c>
      <c r="B55" s="5">
        <v>80414.913821673719</v>
      </c>
      <c r="C55" s="5">
        <v>14204.00177086053</v>
      </c>
      <c r="D55" s="5">
        <v>3748.6095102130139</v>
      </c>
      <c r="E55" s="5">
        <v>54728.76642673742</v>
      </c>
      <c r="F55" s="5">
        <v>306456.80579732312</v>
      </c>
      <c r="G55" s="5">
        <v>61967.367370108608</v>
      </c>
      <c r="H55" s="5">
        <v>59335.945907614951</v>
      </c>
      <c r="I55" s="5">
        <v>14887.589395468685</v>
      </c>
      <c r="J55" s="6">
        <v>595744.00000000012</v>
      </c>
      <c r="K55" s="84"/>
      <c r="L55" s="24"/>
      <c r="M55" s="20"/>
      <c r="N55" s="44"/>
      <c r="O55" s="44"/>
    </row>
    <row r="56" spans="1:15" s="45" customFormat="1" ht="20.100000000000001" customHeight="1" x14ac:dyDescent="0.25">
      <c r="A56" s="9" t="s">
        <v>47</v>
      </c>
      <c r="B56" s="5">
        <v>1268.1608394911439</v>
      </c>
      <c r="C56" s="5">
        <v>89898.454693761189</v>
      </c>
      <c r="D56" s="5">
        <v>1081.4011088312625</v>
      </c>
      <c r="E56" s="5">
        <v>9170.1398989687532</v>
      </c>
      <c r="F56" s="5">
        <v>64782.589300152424</v>
      </c>
      <c r="G56" s="5">
        <v>5313.774076554535</v>
      </c>
      <c r="H56" s="5">
        <v>9320.9946483619551</v>
      </c>
      <c r="I56" s="5">
        <v>39679.485433878741</v>
      </c>
      <c r="J56" s="6">
        <v>220515</v>
      </c>
      <c r="K56" s="84"/>
      <c r="L56" s="24"/>
      <c r="M56" s="20"/>
      <c r="N56" s="44"/>
      <c r="O56" s="44"/>
    </row>
    <row r="57" spans="1:15" s="45" customFormat="1" ht="20.100000000000001" customHeight="1" x14ac:dyDescent="0.25">
      <c r="A57" s="9" t="s">
        <v>48</v>
      </c>
      <c r="B57" s="5">
        <v>3288.9847876523863</v>
      </c>
      <c r="C57" s="5">
        <v>54590.675984045069</v>
      </c>
      <c r="D57" s="5">
        <v>28371.572099946861</v>
      </c>
      <c r="E57" s="5">
        <v>13649.670600533173</v>
      </c>
      <c r="F57" s="5">
        <v>13961.966899878556</v>
      </c>
      <c r="G57" s="5">
        <v>15893.259298136241</v>
      </c>
      <c r="H57" s="5">
        <v>18304.04662006837</v>
      </c>
      <c r="I57" s="5">
        <v>4777.8237097393367</v>
      </c>
      <c r="J57" s="6">
        <v>152837.99999999997</v>
      </c>
      <c r="K57" s="84"/>
      <c r="L57" s="24"/>
      <c r="M57" s="20"/>
      <c r="N57" s="44"/>
      <c r="O57" s="44"/>
    </row>
    <row r="58" spans="1:15" s="45" customFormat="1" ht="20.100000000000001" customHeight="1" x14ac:dyDescent="0.25">
      <c r="A58" s="9" t="s">
        <v>49</v>
      </c>
      <c r="B58" s="5">
        <v>635.08508242327105</v>
      </c>
      <c r="C58" s="5">
        <v>0</v>
      </c>
      <c r="D58" s="5">
        <v>5065.2410492674262</v>
      </c>
      <c r="E58" s="5">
        <v>0</v>
      </c>
      <c r="F58" s="5">
        <v>96.25116123516321</v>
      </c>
      <c r="G58" s="5">
        <v>6857.9854294879306</v>
      </c>
      <c r="H58" s="5">
        <v>1067.1529665395894</v>
      </c>
      <c r="I58" s="5">
        <v>1475.2843110466201</v>
      </c>
      <c r="J58" s="6">
        <v>15197.000000000002</v>
      </c>
      <c r="K58" s="84"/>
      <c r="L58" s="24"/>
      <c r="M58" s="20"/>
      <c r="N58" s="44"/>
      <c r="O58" s="44"/>
    </row>
    <row r="59" spans="1:15" s="45" customFormat="1" ht="20.100000000000001" customHeight="1" x14ac:dyDescent="0.25">
      <c r="A59" s="9" t="s">
        <v>50</v>
      </c>
      <c r="B59" s="5">
        <v>737.87608904943909</v>
      </c>
      <c r="C59" s="5">
        <v>42734.718329537369</v>
      </c>
      <c r="D59" s="5">
        <v>95.699352556401024</v>
      </c>
      <c r="E59" s="5">
        <v>4232.3754224779768</v>
      </c>
      <c r="F59" s="5">
        <v>58194.104832287907</v>
      </c>
      <c r="G59" s="5">
        <v>2003.8946636851806</v>
      </c>
      <c r="H59" s="5">
        <v>645.01919366304458</v>
      </c>
      <c r="I59" s="5">
        <v>171310.31211674266</v>
      </c>
      <c r="J59" s="6">
        <v>279954</v>
      </c>
      <c r="K59" s="84"/>
      <c r="L59" s="24"/>
      <c r="M59" s="20"/>
      <c r="N59" s="44"/>
      <c r="O59" s="44"/>
    </row>
    <row r="60" spans="1:15" s="45" customFormat="1" ht="20.100000000000001" customHeight="1" x14ac:dyDescent="0.25">
      <c r="A60" s="9" t="s">
        <v>51</v>
      </c>
      <c r="B60" s="5">
        <v>4640.3016963152031</v>
      </c>
      <c r="C60" s="5">
        <v>32936.758471838075</v>
      </c>
      <c r="D60" s="5">
        <v>43.090091299246424</v>
      </c>
      <c r="E60" s="5">
        <v>675.98448067205891</v>
      </c>
      <c r="F60" s="5">
        <v>82321.167058521751</v>
      </c>
      <c r="G60" s="5">
        <v>0</v>
      </c>
      <c r="H60" s="5">
        <v>0</v>
      </c>
      <c r="I60" s="5">
        <v>877.69820135365421</v>
      </c>
      <c r="J60" s="6">
        <v>121494.99999999999</v>
      </c>
      <c r="K60" s="84"/>
      <c r="L60" s="24"/>
      <c r="M60" s="20"/>
      <c r="N60" s="44"/>
      <c r="O60" s="44"/>
    </row>
    <row r="61" spans="1:15" s="45" customFormat="1" ht="20.100000000000001" customHeight="1" x14ac:dyDescent="0.25">
      <c r="A61" s="9" t="s">
        <v>52</v>
      </c>
      <c r="B61" s="5">
        <v>20619.121050349953</v>
      </c>
      <c r="C61" s="5">
        <v>51968.040173186906</v>
      </c>
      <c r="D61" s="5">
        <v>62278.451710645793</v>
      </c>
      <c r="E61" s="5">
        <v>136638.69544959412</v>
      </c>
      <c r="F61" s="5">
        <v>75066.605588841659</v>
      </c>
      <c r="G61" s="5">
        <v>38176.11504234148</v>
      </c>
      <c r="H61" s="5">
        <v>82965.271249263009</v>
      </c>
      <c r="I61" s="5">
        <v>9492.6997357770815</v>
      </c>
      <c r="J61" s="6">
        <v>477205</v>
      </c>
      <c r="K61" s="84"/>
      <c r="L61" s="24"/>
      <c r="M61" s="20"/>
      <c r="N61" s="44"/>
      <c r="O61" s="44"/>
    </row>
    <row r="62" spans="1:15" s="45" customFormat="1" ht="20.100000000000001" customHeight="1" x14ac:dyDescent="0.25">
      <c r="A62" s="9" t="s">
        <v>53</v>
      </c>
      <c r="B62" s="5">
        <v>47.993859833415783</v>
      </c>
      <c r="C62" s="5">
        <v>44.991554054054056</v>
      </c>
      <c r="D62" s="5">
        <v>10.097087378640776</v>
      </c>
      <c r="E62" s="5">
        <v>22</v>
      </c>
      <c r="F62" s="5">
        <v>1571.9644285006661</v>
      </c>
      <c r="G62" s="5">
        <v>5045.8333385074166</v>
      </c>
      <c r="H62" s="5">
        <v>0</v>
      </c>
      <c r="I62" s="5">
        <v>311.11973172580588</v>
      </c>
      <c r="J62" s="6">
        <v>7053.9999999999991</v>
      </c>
      <c r="K62" s="84"/>
      <c r="L62" s="24"/>
      <c r="M62" s="20"/>
      <c r="N62" s="44"/>
      <c r="O62" s="44"/>
    </row>
    <row r="63" spans="1:15" s="45" customFormat="1" ht="20.100000000000001" customHeight="1" x14ac:dyDescent="0.25">
      <c r="A63" s="9" t="s">
        <v>54</v>
      </c>
      <c r="B63" s="5">
        <v>9340.4031519388191</v>
      </c>
      <c r="C63" s="5">
        <v>16.146779442930669</v>
      </c>
      <c r="D63" s="5">
        <v>0</v>
      </c>
      <c r="E63" s="5">
        <v>52.73491766097257</v>
      </c>
      <c r="F63" s="5">
        <v>1858.1949650955612</v>
      </c>
      <c r="G63" s="5">
        <v>0.95370503081553681</v>
      </c>
      <c r="H63" s="5">
        <v>0</v>
      </c>
      <c r="I63" s="5">
        <v>16289.566480830901</v>
      </c>
      <c r="J63" s="6">
        <v>27558</v>
      </c>
      <c r="K63" s="84"/>
      <c r="L63" s="24"/>
      <c r="M63" s="20"/>
      <c r="N63" s="44"/>
      <c r="O63" s="44"/>
    </row>
    <row r="64" spans="1:15" s="45" customFormat="1" ht="20.100000000000001" customHeight="1" x14ac:dyDescent="0.25">
      <c r="A64" s="9" t="s">
        <v>83</v>
      </c>
      <c r="B64" s="5">
        <v>2105.0264101335283</v>
      </c>
      <c r="C64" s="5">
        <v>1554.3253769082742</v>
      </c>
      <c r="D64" s="5">
        <v>410.80156741579685</v>
      </c>
      <c r="E64" s="5">
        <v>1464.9157445199792</v>
      </c>
      <c r="F64" s="5">
        <v>28023.748548991214</v>
      </c>
      <c r="G64" s="5">
        <v>0</v>
      </c>
      <c r="H64" s="5">
        <v>0</v>
      </c>
      <c r="I64" s="5">
        <v>1397.1823520312073</v>
      </c>
      <c r="J64" s="6">
        <v>34956</v>
      </c>
      <c r="K64" s="84"/>
      <c r="L64" s="24"/>
      <c r="M64" s="20"/>
      <c r="N64" s="44"/>
      <c r="O64" s="44"/>
    </row>
    <row r="65" spans="1:15" s="45" customFormat="1" ht="20.100000000000001" customHeight="1" x14ac:dyDescent="0.25">
      <c r="A65" s="9" t="s">
        <v>84</v>
      </c>
      <c r="B65" s="5">
        <v>56.95075876796318</v>
      </c>
      <c r="C65" s="5">
        <v>173.12121530624546</v>
      </c>
      <c r="D65" s="5">
        <v>0</v>
      </c>
      <c r="E65" s="5">
        <v>1251.8175814331005</v>
      </c>
      <c r="F65" s="5">
        <v>1905.4526720575032</v>
      </c>
      <c r="G65" s="5">
        <v>0</v>
      </c>
      <c r="H65" s="5">
        <v>0</v>
      </c>
      <c r="I65" s="5">
        <v>38.657772435187674</v>
      </c>
      <c r="J65" s="6">
        <v>3426</v>
      </c>
      <c r="K65" s="84"/>
      <c r="L65" s="24"/>
      <c r="M65" s="20"/>
      <c r="N65" s="44"/>
      <c r="O65" s="44"/>
    </row>
    <row r="66" spans="1:15" s="45" customFormat="1" ht="20.100000000000001" customHeight="1" x14ac:dyDescent="0.25">
      <c r="A66" s="9" t="s">
        <v>85</v>
      </c>
      <c r="B66" s="5">
        <v>1326.322052479346</v>
      </c>
      <c r="C66" s="5">
        <v>68.978983008232035</v>
      </c>
      <c r="D66" s="5">
        <v>136.50196892294593</v>
      </c>
      <c r="E66" s="5">
        <v>76.696108572477016</v>
      </c>
      <c r="F66" s="5">
        <v>338.90625893553363</v>
      </c>
      <c r="G66" s="5">
        <v>1670.3319542350152</v>
      </c>
      <c r="H66" s="5">
        <v>0</v>
      </c>
      <c r="I66" s="5">
        <v>131.2626738464501</v>
      </c>
      <c r="J66" s="6">
        <v>3748.9999999999995</v>
      </c>
      <c r="K66" s="84"/>
      <c r="L66" s="24"/>
      <c r="M66" s="20"/>
      <c r="N66" s="44"/>
      <c r="O66" s="44"/>
    </row>
    <row r="67" spans="1:15" s="45" customFormat="1" ht="20.100000000000001" customHeight="1" x14ac:dyDescent="0.25">
      <c r="A67" s="9" t="s">
        <v>86</v>
      </c>
      <c r="B67" s="5">
        <v>256.83711049511737</v>
      </c>
      <c r="C67" s="5">
        <v>27.906367522673179</v>
      </c>
      <c r="D67" s="5">
        <v>6.8686327077747986</v>
      </c>
      <c r="E67" s="5">
        <v>1084.4671284767321</v>
      </c>
      <c r="F67" s="5">
        <v>842.1006948999493</v>
      </c>
      <c r="G67" s="5">
        <v>89.083200687340948</v>
      </c>
      <c r="H67" s="5">
        <v>500.13637183389392</v>
      </c>
      <c r="I67" s="5">
        <v>1425.600493376518</v>
      </c>
      <c r="J67" s="6">
        <v>4233</v>
      </c>
      <c r="K67" s="84"/>
      <c r="L67" s="24"/>
      <c r="M67" s="20"/>
      <c r="N67" s="44"/>
      <c r="O67" s="44"/>
    </row>
    <row r="68" spans="1:15" s="45" customFormat="1" ht="20.100000000000001" customHeight="1" x14ac:dyDescent="0.25">
      <c r="A68" s="9" t="s">
        <v>87</v>
      </c>
      <c r="B68" s="5">
        <v>1870.0334815272136</v>
      </c>
      <c r="C68" s="5">
        <v>252.91063702323106</v>
      </c>
      <c r="D68" s="5">
        <v>2330.9199529021812</v>
      </c>
      <c r="E68" s="5">
        <v>0</v>
      </c>
      <c r="F68" s="5">
        <v>30454.672620069137</v>
      </c>
      <c r="G68" s="5">
        <v>7492.8880428204347</v>
      </c>
      <c r="H68" s="5">
        <v>12045.426424108386</v>
      </c>
      <c r="I68" s="5">
        <v>10596.148841549417</v>
      </c>
      <c r="J68" s="6">
        <v>65043</v>
      </c>
      <c r="K68" s="84"/>
      <c r="L68" s="24"/>
      <c r="M68" s="20"/>
      <c r="N68" s="44"/>
      <c r="O68" s="44"/>
    </row>
    <row r="69" spans="1:15" s="45" customFormat="1" ht="20.100000000000001" customHeight="1" x14ac:dyDescent="0.25">
      <c r="A69" s="9" t="s">
        <v>88</v>
      </c>
      <c r="B69" s="5">
        <v>1245.4586957986623</v>
      </c>
      <c r="C69" s="5">
        <v>1955.2461990047575</v>
      </c>
      <c r="D69" s="5">
        <v>10669.385493718921</v>
      </c>
      <c r="E69" s="5">
        <v>11.09991093177177</v>
      </c>
      <c r="F69" s="5">
        <v>1330.0624001442052</v>
      </c>
      <c r="G69" s="5">
        <v>1894.1033391170276</v>
      </c>
      <c r="H69" s="5">
        <v>34.588572888246226</v>
      </c>
      <c r="I69" s="5">
        <v>968.05538839640758</v>
      </c>
      <c r="J69" s="6">
        <v>18108</v>
      </c>
      <c r="K69" s="84"/>
      <c r="L69" s="24"/>
      <c r="M69" s="20"/>
      <c r="N69" s="44"/>
      <c r="O69" s="44"/>
    </row>
    <row r="70" spans="1:15" s="45" customFormat="1" ht="20.100000000000001" customHeight="1" x14ac:dyDescent="0.25">
      <c r="A70" s="9" t="s">
        <v>89</v>
      </c>
      <c r="B70" s="5">
        <v>315.02785677102599</v>
      </c>
      <c r="C70" s="5">
        <v>87.058154498699821</v>
      </c>
      <c r="D70" s="5">
        <v>575.67391180138065</v>
      </c>
      <c r="E70" s="5">
        <v>53.231526609173216</v>
      </c>
      <c r="F70" s="5">
        <v>4.4150398920181058</v>
      </c>
      <c r="G70" s="5">
        <v>165.9654349556661</v>
      </c>
      <c r="H70" s="5">
        <v>32.815962142260588</v>
      </c>
      <c r="I70" s="5">
        <v>322.8121133297754</v>
      </c>
      <c r="J70" s="6">
        <v>1556.9999999999998</v>
      </c>
      <c r="K70" s="84"/>
      <c r="L70" s="24"/>
      <c r="M70" s="20"/>
      <c r="N70" s="44"/>
      <c r="O70" s="44"/>
    </row>
    <row r="71" spans="1:15" s="45" customFormat="1" ht="20.100000000000001" customHeight="1" x14ac:dyDescent="0.25">
      <c r="A71" s="9" t="s">
        <v>90</v>
      </c>
      <c r="B71" s="5">
        <v>5852.8454999625801</v>
      </c>
      <c r="C71" s="5">
        <v>13839.653656302338</v>
      </c>
      <c r="D71" s="5">
        <v>126.54321032128031</v>
      </c>
      <c r="E71" s="5">
        <v>22314.575641121999</v>
      </c>
      <c r="F71" s="5">
        <v>7538.6575474272977</v>
      </c>
      <c r="G71" s="5">
        <v>192.72642573106128</v>
      </c>
      <c r="H71" s="5">
        <v>0</v>
      </c>
      <c r="I71" s="5">
        <v>4085.9980191334407</v>
      </c>
      <c r="J71" s="6">
        <v>53950.999999999993</v>
      </c>
      <c r="K71" s="84"/>
      <c r="L71" s="24"/>
      <c r="M71" s="20"/>
      <c r="N71" s="44"/>
      <c r="O71" s="44"/>
    </row>
    <row r="72" spans="1:15" s="45" customFormat="1" ht="20.100000000000001" customHeight="1" x14ac:dyDescent="0.25">
      <c r="A72" s="9" t="s">
        <v>55</v>
      </c>
      <c r="B72" s="5">
        <v>77656.743241330434</v>
      </c>
      <c r="C72" s="5">
        <v>116459.16566428587</v>
      </c>
      <c r="D72" s="5">
        <v>4312781.2971545393</v>
      </c>
      <c r="E72" s="5">
        <v>299780.91901807528</v>
      </c>
      <c r="F72" s="5">
        <v>165826.10910724808</v>
      </c>
      <c r="G72" s="5">
        <v>236324.98352278344</v>
      </c>
      <c r="H72" s="5">
        <v>357167.66324510513</v>
      </c>
      <c r="I72" s="5">
        <v>23707.119046632266</v>
      </c>
      <c r="J72" s="6">
        <v>5589703.9999999991</v>
      </c>
      <c r="K72" s="84"/>
      <c r="L72" s="24"/>
      <c r="M72" s="20"/>
      <c r="N72" s="44"/>
      <c r="O72" s="44"/>
    </row>
    <row r="73" spans="1:15" ht="21" x14ac:dyDescent="0.35">
      <c r="A73" s="9" t="s">
        <v>56</v>
      </c>
      <c r="B73" s="5">
        <v>335224.01171970356</v>
      </c>
      <c r="C73" s="5">
        <v>2274765.5024941573</v>
      </c>
      <c r="D73" s="5">
        <v>675554.62819300627</v>
      </c>
      <c r="E73" s="5">
        <v>4386529.0891751992</v>
      </c>
      <c r="F73" s="5">
        <v>290898.55839568673</v>
      </c>
      <c r="G73" s="5">
        <v>490500.0216351276</v>
      </c>
      <c r="H73" s="5">
        <v>623138.929275017</v>
      </c>
      <c r="I73" s="5">
        <v>161253.25911210186</v>
      </c>
      <c r="J73" s="6">
        <v>9237863.9999999981</v>
      </c>
      <c r="K73" s="52"/>
      <c r="L73" s="24"/>
      <c r="M73" s="53"/>
      <c r="N73" s="44"/>
      <c r="O73" s="44"/>
    </row>
    <row r="74" spans="1:15" s="45" customFormat="1" ht="15" customHeight="1" thickBot="1" x14ac:dyDescent="0.4">
      <c r="A74" s="80" t="s">
        <v>11</v>
      </c>
      <c r="B74" s="81">
        <f>SUM(B12:B73)</f>
        <v>739945.87172456272</v>
      </c>
      <c r="C74" s="81">
        <f t="shared" ref="C74:I74" si="0">SUM(C12:C73)</f>
        <v>8024790.5328821652</v>
      </c>
      <c r="D74" s="81">
        <f t="shared" si="0"/>
        <v>6029359.4311256409</v>
      </c>
      <c r="E74" s="81">
        <f t="shared" si="0"/>
        <v>5964275.9349906351</v>
      </c>
      <c r="F74" s="81">
        <f t="shared" si="0"/>
        <v>1522600.4489860639</v>
      </c>
      <c r="G74" s="81">
        <f t="shared" si="0"/>
        <v>1276443.413875883</v>
      </c>
      <c r="H74" s="81">
        <f t="shared" si="0"/>
        <v>2620143.2728962535</v>
      </c>
      <c r="I74" s="81">
        <f t="shared" si="0"/>
        <v>2358737.093518795</v>
      </c>
      <c r="J74" s="82">
        <f t="shared" ref="B74:J74" si="1">SUM(J12:J73)</f>
        <v>28536296</v>
      </c>
      <c r="K74" s="52"/>
      <c r="L74" s="24"/>
      <c r="M74" s="53"/>
      <c r="N74" s="44"/>
      <c r="O74" s="44"/>
    </row>
    <row r="75" spans="1:15" s="45" customFormat="1" ht="15" customHeight="1" x14ac:dyDescent="0.35">
      <c r="A75" s="36" t="s">
        <v>57</v>
      </c>
      <c r="B75" s="28"/>
      <c r="C75" s="28"/>
      <c r="D75" s="28"/>
      <c r="E75" s="28"/>
      <c r="F75" s="38" t="s">
        <v>69</v>
      </c>
      <c r="G75" s="39"/>
      <c r="H75" s="28"/>
      <c r="I75" s="28"/>
      <c r="J75" s="28"/>
      <c r="K75" s="52"/>
      <c r="L75" s="24"/>
      <c r="M75" s="53"/>
      <c r="N75" s="44"/>
      <c r="O75" s="44"/>
    </row>
    <row r="76" spans="1:15" ht="21" x14ac:dyDescent="0.35">
      <c r="A76" s="36" t="s">
        <v>59</v>
      </c>
      <c r="B76" s="39"/>
      <c r="C76" s="39"/>
      <c r="D76" s="39"/>
      <c r="E76" s="39"/>
      <c r="F76" s="139"/>
      <c r="G76" s="139"/>
      <c r="H76" s="139"/>
      <c r="I76" s="139"/>
      <c r="J76" s="139"/>
      <c r="K76" s="52"/>
      <c r="L76" s="24"/>
      <c r="M76" s="53"/>
      <c r="N76" s="44"/>
      <c r="O76" s="44"/>
    </row>
    <row r="77" spans="1:15" ht="21" x14ac:dyDescent="0.35">
      <c r="A77" s="140" t="s">
        <v>97</v>
      </c>
      <c r="B77" s="140"/>
      <c r="C77" s="140"/>
      <c r="D77" s="140"/>
      <c r="E77" s="140"/>
      <c r="F77" s="139"/>
      <c r="G77" s="139"/>
      <c r="H77" s="139"/>
      <c r="I77" s="139"/>
      <c r="J77" s="139"/>
      <c r="K77" s="52"/>
      <c r="L77" s="24"/>
      <c r="M77" s="53"/>
      <c r="N77" s="44"/>
      <c r="O77" s="44"/>
    </row>
    <row r="78" spans="1:15" ht="21" x14ac:dyDescent="0.35">
      <c r="A78" s="52"/>
      <c r="B78" s="24"/>
      <c r="C78" s="53"/>
      <c r="D78" s="55"/>
      <c r="E78" s="55"/>
      <c r="F78" s="34"/>
      <c r="G78" s="34"/>
      <c r="H78" s="34"/>
      <c r="I78" s="34"/>
      <c r="J78" s="34"/>
      <c r="K78" s="34"/>
      <c r="L78" s="34"/>
      <c r="M78" s="34"/>
    </row>
    <row r="79" spans="1:15" ht="21" x14ac:dyDescent="0.35">
      <c r="A79" s="52"/>
      <c r="B79" s="24"/>
      <c r="C79" s="53"/>
      <c r="D79" s="55"/>
      <c r="E79" s="55"/>
      <c r="F79" s="34"/>
      <c r="G79" s="34"/>
      <c r="H79" s="34"/>
      <c r="I79" s="34"/>
      <c r="J79" s="34"/>
      <c r="K79" s="34"/>
      <c r="L79" s="34"/>
      <c r="M79" s="34"/>
    </row>
    <row r="80" spans="1:15" ht="21" x14ac:dyDescent="0.35">
      <c r="A80" s="52"/>
      <c r="B80" s="24"/>
      <c r="C80" s="53"/>
      <c r="D80" s="55"/>
      <c r="E80" s="55"/>
      <c r="F80" s="34"/>
      <c r="G80" s="34"/>
      <c r="H80" s="34"/>
      <c r="I80" s="34"/>
      <c r="J80" s="34"/>
      <c r="K80" s="34"/>
      <c r="L80" s="34"/>
      <c r="M80" s="34"/>
    </row>
    <row r="81" spans="1:13" ht="21" x14ac:dyDescent="0.35">
      <c r="A81" s="52"/>
      <c r="B81" s="24"/>
      <c r="C81" s="54"/>
      <c r="D81" s="55"/>
      <c r="E81" s="55"/>
      <c r="F81" s="34"/>
      <c r="G81" s="34"/>
      <c r="H81" s="34"/>
      <c r="I81" s="34"/>
      <c r="J81" s="34"/>
      <c r="K81" s="34"/>
      <c r="L81" s="34"/>
      <c r="M81" s="34"/>
    </row>
    <row r="82" spans="1:13" ht="21" x14ac:dyDescent="0.35">
      <c r="A82" s="52"/>
      <c r="B82" s="24"/>
      <c r="C82" s="34"/>
      <c r="D82" s="55"/>
      <c r="E82" s="55"/>
      <c r="F82" s="34"/>
      <c r="G82" s="34"/>
      <c r="H82" s="34"/>
      <c r="I82" s="34"/>
      <c r="J82" s="34"/>
      <c r="K82" s="34"/>
      <c r="L82" s="34"/>
      <c r="M82" s="34"/>
    </row>
    <row r="83" spans="1:13" ht="19.5" customHeight="1" x14ac:dyDescent="0.35">
      <c r="A83" s="52"/>
      <c r="B83" s="24"/>
      <c r="C83" s="34"/>
      <c r="D83" s="55"/>
      <c r="E83" s="55"/>
      <c r="F83" s="34"/>
      <c r="G83" s="34"/>
      <c r="H83" s="34"/>
      <c r="I83" s="34"/>
      <c r="J83" s="34"/>
      <c r="K83" s="34"/>
      <c r="L83" s="34"/>
      <c r="M83" s="34"/>
    </row>
    <row r="84" spans="1:13" ht="20.100000000000001" customHeight="1" x14ac:dyDescent="0.25">
      <c r="A84" s="84"/>
      <c r="B84" s="24"/>
      <c r="C84" s="34"/>
      <c r="D84" s="55"/>
      <c r="E84" s="55"/>
      <c r="F84" s="34"/>
      <c r="G84" s="34"/>
      <c r="H84" s="34"/>
      <c r="I84" s="34"/>
      <c r="J84" s="34"/>
      <c r="K84" s="34"/>
      <c r="L84" s="34"/>
      <c r="M84" s="34"/>
    </row>
    <row r="85" spans="1:13" ht="20.100000000000001" customHeight="1" x14ac:dyDescent="0.25">
      <c r="A85" s="84"/>
      <c r="B85" s="24"/>
      <c r="C85" s="34"/>
      <c r="D85" s="55"/>
      <c r="E85" s="55"/>
      <c r="F85" s="34"/>
      <c r="G85" s="34"/>
      <c r="H85" s="34"/>
      <c r="I85" s="34"/>
      <c r="J85" s="34"/>
      <c r="K85" s="34"/>
      <c r="L85" s="34"/>
      <c r="M85" s="34"/>
    </row>
    <row r="86" spans="1:13" ht="20.100000000000001" customHeight="1" x14ac:dyDescent="0.25">
      <c r="A86" s="84"/>
      <c r="B86" s="24"/>
      <c r="C86" s="34"/>
      <c r="D86" s="55"/>
      <c r="E86" s="55"/>
      <c r="F86" s="34"/>
      <c r="G86" s="34"/>
      <c r="H86" s="34"/>
      <c r="I86" s="34"/>
      <c r="J86" s="34"/>
      <c r="K86" s="34"/>
      <c r="L86" s="34"/>
      <c r="M86" s="34"/>
    </row>
    <row r="87" spans="1:13" ht="20.100000000000001" customHeight="1" x14ac:dyDescent="0.25">
      <c r="A87" s="84"/>
      <c r="B87" s="24"/>
      <c r="C87" s="34"/>
      <c r="D87" s="55"/>
      <c r="E87" s="55"/>
      <c r="F87" s="34"/>
      <c r="G87" s="34"/>
      <c r="H87" s="34"/>
      <c r="I87" s="34"/>
      <c r="J87" s="34"/>
      <c r="K87" s="34"/>
      <c r="L87" s="34"/>
      <c r="M87" s="34"/>
    </row>
    <row r="88" spans="1:13" ht="20.100000000000001" customHeight="1" x14ac:dyDescent="0.25">
      <c r="A88" s="84"/>
      <c r="B88" s="24"/>
      <c r="C88" s="34"/>
      <c r="D88" s="55"/>
      <c r="E88" s="55"/>
      <c r="F88" s="34"/>
      <c r="G88" s="34"/>
      <c r="H88" s="34"/>
      <c r="I88" s="34"/>
      <c r="J88" s="34"/>
      <c r="K88" s="34"/>
      <c r="L88" s="34"/>
      <c r="M88" s="34"/>
    </row>
    <row r="89" spans="1:13" ht="20.100000000000001" customHeight="1" x14ac:dyDescent="0.25">
      <c r="A89" s="84"/>
      <c r="B89" s="24"/>
      <c r="C89" s="34"/>
      <c r="D89" s="55"/>
      <c r="E89" s="55"/>
      <c r="F89" s="34"/>
      <c r="G89" s="34"/>
      <c r="H89" s="34"/>
      <c r="I89" s="34"/>
      <c r="J89" s="34"/>
      <c r="K89" s="34"/>
      <c r="L89" s="34"/>
      <c r="M89" s="34"/>
    </row>
    <row r="90" spans="1:13" ht="20.100000000000001" customHeight="1" x14ac:dyDescent="0.25">
      <c r="A90" s="84"/>
      <c r="B90" s="24"/>
      <c r="C90" s="34"/>
      <c r="D90" s="55"/>
      <c r="E90" s="55"/>
      <c r="F90" s="34"/>
      <c r="G90" s="34"/>
      <c r="H90" s="34"/>
      <c r="I90" s="34"/>
      <c r="J90" s="34"/>
      <c r="K90" s="34"/>
      <c r="L90" s="34"/>
      <c r="M90" s="34"/>
    </row>
    <row r="91" spans="1:13" ht="20.100000000000001" customHeight="1" x14ac:dyDescent="0.25">
      <c r="A91" s="84"/>
      <c r="B91" s="24"/>
      <c r="C91" s="34"/>
      <c r="D91" s="55"/>
      <c r="E91" s="55"/>
      <c r="F91" s="34"/>
      <c r="G91" s="34"/>
      <c r="H91" s="34"/>
      <c r="I91" s="34"/>
      <c r="J91" s="34"/>
      <c r="K91" s="34"/>
      <c r="L91" s="34"/>
      <c r="M91" s="34"/>
    </row>
    <row r="92" spans="1:13" ht="20.100000000000001" customHeight="1" x14ac:dyDescent="0.25">
      <c r="A92" s="79"/>
      <c r="B92" s="4"/>
      <c r="D92" s="44"/>
      <c r="E92" s="44"/>
      <c r="K92" s="34"/>
      <c r="L92" s="34"/>
      <c r="M92" s="34"/>
    </row>
    <row r="93" spans="1:13" ht="20.100000000000001" customHeight="1" x14ac:dyDescent="0.25">
      <c r="A93" s="79"/>
      <c r="B93" s="4"/>
      <c r="D93" s="44"/>
      <c r="E93" s="44"/>
      <c r="K93" s="34"/>
      <c r="L93" s="34"/>
      <c r="M93" s="34"/>
    </row>
    <row r="94" spans="1:13" ht="20.100000000000001" customHeight="1" x14ac:dyDescent="0.25">
      <c r="A94" s="79"/>
      <c r="B94" s="4"/>
      <c r="D94" s="44"/>
      <c r="E94" s="44"/>
      <c r="K94" s="34"/>
      <c r="L94" s="34"/>
      <c r="M94" s="34"/>
    </row>
    <row r="95" spans="1:13" ht="20.100000000000001" customHeight="1" x14ac:dyDescent="0.25">
      <c r="A95" s="79"/>
      <c r="B95" s="4"/>
      <c r="D95" s="44"/>
      <c r="E95" s="44"/>
      <c r="K95" s="34"/>
      <c r="L95" s="34"/>
      <c r="M95" s="34"/>
    </row>
    <row r="96" spans="1:13" ht="20.100000000000001" customHeight="1" x14ac:dyDescent="0.25">
      <c r="A96" s="79"/>
      <c r="B96" s="4"/>
      <c r="D96" s="44"/>
      <c r="E96" s="44"/>
      <c r="K96" s="34"/>
      <c r="L96" s="34"/>
      <c r="M96" s="34"/>
    </row>
    <row r="97" spans="1:13" ht="20.100000000000001" customHeight="1" x14ac:dyDescent="0.35">
      <c r="A97" s="79"/>
      <c r="B97" s="4"/>
      <c r="C97" s="43"/>
      <c r="D97" s="44"/>
      <c r="E97" s="44"/>
      <c r="K97" s="34"/>
      <c r="L97" s="34"/>
      <c r="M97" s="34"/>
    </row>
    <row r="98" spans="1:13" ht="20.100000000000001" customHeight="1" x14ac:dyDescent="0.35">
      <c r="A98" s="79"/>
      <c r="B98" s="4"/>
      <c r="C98" s="43"/>
      <c r="D98" s="44"/>
      <c r="E98" s="44"/>
      <c r="K98" s="34"/>
      <c r="L98" s="34"/>
      <c r="M98" s="34"/>
    </row>
    <row r="99" spans="1:13" ht="20.100000000000001" customHeight="1" x14ac:dyDescent="0.35">
      <c r="A99" s="79"/>
      <c r="B99" s="4"/>
      <c r="C99" s="43"/>
      <c r="D99" s="44"/>
      <c r="E99" s="44"/>
      <c r="K99" s="34"/>
      <c r="L99" s="34"/>
      <c r="M99" s="34"/>
    </row>
    <row r="100" spans="1:13" ht="20.100000000000001" customHeight="1" x14ac:dyDescent="0.35">
      <c r="A100" s="79"/>
      <c r="B100" s="4"/>
      <c r="C100" s="43"/>
      <c r="D100" s="44"/>
      <c r="E100" s="44"/>
      <c r="K100" s="34"/>
      <c r="L100" s="34"/>
      <c r="M100" s="34"/>
    </row>
    <row r="101" spans="1:13" ht="20.100000000000001" customHeight="1" x14ac:dyDescent="0.35">
      <c r="A101" s="79"/>
      <c r="B101" s="4"/>
      <c r="C101" s="43"/>
      <c r="D101" s="44"/>
      <c r="E101" s="44"/>
      <c r="K101" s="34"/>
      <c r="L101" s="34"/>
      <c r="M101" s="34"/>
    </row>
    <row r="102" spans="1:13" ht="20.100000000000001" customHeight="1" x14ac:dyDescent="0.35">
      <c r="A102" s="79"/>
      <c r="B102" s="4"/>
      <c r="C102" s="43"/>
      <c r="D102" s="44"/>
      <c r="E102" s="44"/>
      <c r="K102" s="34"/>
      <c r="L102" s="34"/>
      <c r="M102" s="34"/>
    </row>
    <row r="103" spans="1:13" ht="20.100000000000001" customHeight="1" x14ac:dyDescent="0.35">
      <c r="A103" s="79"/>
      <c r="B103" s="4"/>
      <c r="C103" s="43"/>
      <c r="D103" s="44"/>
      <c r="E103" s="44"/>
      <c r="K103" s="34"/>
      <c r="L103" s="34"/>
      <c r="M103" s="34"/>
    </row>
    <row r="104" spans="1:13" ht="20.100000000000001" customHeight="1" x14ac:dyDescent="0.35">
      <c r="A104" s="79"/>
      <c r="B104" s="4"/>
      <c r="C104" s="43"/>
      <c r="D104" s="44"/>
      <c r="E104" s="44"/>
      <c r="K104" s="34"/>
      <c r="L104" s="34"/>
      <c r="M104" s="34"/>
    </row>
    <row r="105" spans="1:13" ht="20.100000000000001" customHeight="1" x14ac:dyDescent="0.35">
      <c r="A105" s="79"/>
      <c r="B105" s="4"/>
      <c r="C105" s="43"/>
      <c r="D105" s="44"/>
      <c r="E105" s="44"/>
      <c r="K105" s="34"/>
      <c r="L105" s="34"/>
      <c r="M105" s="34"/>
    </row>
    <row r="106" spans="1:13" ht="20.100000000000001" customHeight="1" x14ac:dyDescent="0.35">
      <c r="A106" s="79"/>
      <c r="B106" s="4"/>
      <c r="C106" s="43"/>
      <c r="D106" s="44"/>
      <c r="E106" s="44"/>
      <c r="K106" s="34"/>
      <c r="L106" s="34"/>
      <c r="M106" s="34"/>
    </row>
    <row r="107" spans="1:13" ht="20.100000000000001" customHeight="1" x14ac:dyDescent="0.35">
      <c r="A107" s="79"/>
      <c r="B107" s="4"/>
      <c r="C107" s="43"/>
      <c r="D107" s="44"/>
      <c r="E107" s="44"/>
      <c r="K107" s="34"/>
      <c r="L107" s="34"/>
      <c r="M107" s="34"/>
    </row>
    <row r="108" spans="1:13" ht="20.100000000000001" customHeight="1" x14ac:dyDescent="0.35">
      <c r="A108" s="79"/>
      <c r="B108" s="4"/>
      <c r="C108" s="43"/>
      <c r="D108" s="44"/>
      <c r="E108" s="44"/>
      <c r="K108" s="34"/>
      <c r="L108" s="34"/>
      <c r="M108" s="34"/>
    </row>
    <row r="109" spans="1:13" ht="20.100000000000001" customHeight="1" x14ac:dyDescent="0.35">
      <c r="A109" s="79"/>
      <c r="B109" s="4"/>
      <c r="C109" s="43"/>
      <c r="D109" s="44"/>
      <c r="E109" s="44"/>
      <c r="K109" s="8"/>
    </row>
    <row r="110" spans="1:13" ht="20.100000000000001" customHeight="1" x14ac:dyDescent="0.35">
      <c r="A110" s="79"/>
      <c r="B110" s="4"/>
      <c r="C110" s="43"/>
      <c r="D110" s="44"/>
      <c r="E110" s="44"/>
      <c r="K110" s="8"/>
    </row>
    <row r="111" spans="1:13" ht="20.100000000000001" customHeight="1" x14ac:dyDescent="0.35">
      <c r="A111" s="79"/>
      <c r="B111" s="4"/>
      <c r="C111" s="43"/>
      <c r="D111" s="44"/>
      <c r="E111" s="44"/>
      <c r="K111" s="8"/>
    </row>
    <row r="112" spans="1:13" ht="20.100000000000001" customHeight="1" x14ac:dyDescent="0.35">
      <c r="A112" s="79"/>
      <c r="B112" s="4"/>
      <c r="C112" s="43"/>
      <c r="D112" s="44"/>
      <c r="E112" s="44"/>
      <c r="K112" s="8"/>
    </row>
    <row r="113" spans="1:11" ht="20.100000000000001" customHeight="1" x14ac:dyDescent="0.35">
      <c r="A113" s="79"/>
      <c r="B113" s="4"/>
      <c r="C113" s="43"/>
      <c r="D113" s="44"/>
      <c r="E113" s="44"/>
      <c r="K113" s="8"/>
    </row>
    <row r="114" spans="1:11" ht="20.100000000000001" customHeight="1" x14ac:dyDescent="0.35">
      <c r="A114" s="79"/>
      <c r="B114" s="4"/>
      <c r="C114" s="43"/>
      <c r="D114" s="44"/>
      <c r="E114" s="44"/>
      <c r="K114" s="8"/>
    </row>
    <row r="115" spans="1:11" ht="20.100000000000001" customHeight="1" x14ac:dyDescent="0.35">
      <c r="A115" s="79"/>
      <c r="B115" s="4"/>
      <c r="C115" s="43"/>
      <c r="D115" s="44"/>
      <c r="E115" s="44"/>
      <c r="K115" s="8"/>
    </row>
    <row r="116" spans="1:11" ht="20.100000000000001" customHeight="1" x14ac:dyDescent="0.35">
      <c r="A116" s="79"/>
      <c r="B116" s="4"/>
      <c r="C116" s="43"/>
      <c r="D116" s="44"/>
      <c r="E116" s="44"/>
      <c r="K116" s="8"/>
    </row>
    <row r="117" spans="1:11" ht="20.100000000000001" customHeight="1" x14ac:dyDescent="0.35">
      <c r="A117" s="79"/>
      <c r="B117" s="4"/>
      <c r="C117" s="43"/>
      <c r="D117" s="44"/>
      <c r="E117" s="44"/>
      <c r="K117" s="8"/>
    </row>
    <row r="118" spans="1:11" ht="20.100000000000001" customHeight="1" x14ac:dyDescent="0.35">
      <c r="A118" s="79"/>
      <c r="B118" s="4"/>
      <c r="C118" s="43"/>
      <c r="D118" s="44"/>
      <c r="E118" s="44"/>
      <c r="K118" s="8"/>
    </row>
    <row r="119" spans="1:11" ht="20.100000000000001" customHeight="1" x14ac:dyDescent="0.35">
      <c r="A119" s="79"/>
      <c r="B119" s="4"/>
      <c r="C119" s="43"/>
      <c r="D119" s="44"/>
      <c r="E119" s="44"/>
      <c r="K119" s="8"/>
    </row>
    <row r="120" spans="1:11" ht="20.100000000000001" customHeight="1" x14ac:dyDescent="0.35">
      <c r="A120" s="79"/>
      <c r="B120" s="4"/>
      <c r="C120" s="43"/>
      <c r="D120" s="44"/>
      <c r="E120" s="44"/>
      <c r="K120" s="8"/>
    </row>
    <row r="121" spans="1:11" ht="20.100000000000001" customHeight="1" x14ac:dyDescent="0.35">
      <c r="A121" s="79"/>
      <c r="B121" s="4"/>
      <c r="C121" s="43"/>
      <c r="D121" s="44"/>
      <c r="E121" s="44"/>
      <c r="K121" s="8"/>
    </row>
    <row r="122" spans="1:11" ht="20.100000000000001" customHeight="1" x14ac:dyDescent="0.35">
      <c r="A122" s="79"/>
      <c r="B122" s="4"/>
      <c r="C122" s="43"/>
      <c r="D122" s="44"/>
      <c r="E122" s="44"/>
      <c r="K122" s="8"/>
    </row>
    <row r="123" spans="1:11" ht="20.100000000000001" customHeight="1" x14ac:dyDescent="0.35">
      <c r="A123" s="79"/>
      <c r="B123" s="4"/>
      <c r="C123" s="43"/>
      <c r="D123" s="44"/>
      <c r="E123" s="44"/>
      <c r="K123" s="8"/>
    </row>
    <row r="124" spans="1:11" ht="20.100000000000001" customHeight="1" x14ac:dyDescent="0.35">
      <c r="A124" s="79"/>
      <c r="B124" s="4"/>
      <c r="C124" s="43"/>
      <c r="D124" s="44"/>
      <c r="E124" s="44"/>
      <c r="K124" s="8"/>
    </row>
    <row r="125" spans="1:11" ht="20.100000000000001" customHeight="1" x14ac:dyDescent="0.35">
      <c r="A125" s="79"/>
      <c r="B125" s="4"/>
      <c r="C125" s="43"/>
      <c r="D125" s="44"/>
      <c r="E125" s="44"/>
      <c r="K125" s="8"/>
    </row>
    <row r="126" spans="1:11" ht="20.100000000000001" customHeight="1" x14ac:dyDescent="0.35">
      <c r="A126" s="79"/>
      <c r="B126" s="4"/>
      <c r="C126" s="43"/>
      <c r="D126" s="44"/>
      <c r="E126" s="44"/>
      <c r="K126" s="8"/>
    </row>
    <row r="127" spans="1:11" ht="20.100000000000001" customHeight="1" x14ac:dyDescent="0.35">
      <c r="A127" s="79"/>
      <c r="B127" s="4"/>
      <c r="C127" s="43"/>
      <c r="D127" s="44"/>
      <c r="E127" s="44"/>
      <c r="K127" s="8"/>
    </row>
    <row r="128" spans="1:11" ht="20.100000000000001" customHeight="1" x14ac:dyDescent="0.35">
      <c r="A128" s="79"/>
      <c r="B128" s="4"/>
      <c r="C128" s="43"/>
      <c r="D128" s="44"/>
      <c r="E128" s="44"/>
      <c r="K128" s="8"/>
    </row>
    <row r="129" spans="1:11" ht="20.100000000000001" customHeight="1" x14ac:dyDescent="0.35">
      <c r="A129" s="79"/>
      <c r="B129" s="4"/>
      <c r="C129" s="43"/>
      <c r="D129" s="44"/>
      <c r="E129" s="44"/>
      <c r="K129" s="8"/>
    </row>
    <row r="130" spans="1:11" ht="20.100000000000001" customHeight="1" x14ac:dyDescent="0.35">
      <c r="A130" s="79"/>
      <c r="B130" s="4"/>
      <c r="C130" s="43"/>
      <c r="D130" s="44"/>
      <c r="E130" s="44"/>
      <c r="K130" s="8"/>
    </row>
    <row r="131" spans="1:11" ht="20.100000000000001" customHeight="1" x14ac:dyDescent="0.35">
      <c r="A131" s="79"/>
      <c r="B131" s="4"/>
      <c r="C131" s="43"/>
      <c r="D131" s="44"/>
      <c r="E131" s="44"/>
      <c r="K131" s="8"/>
    </row>
    <row r="132" spans="1:11" ht="20.100000000000001" customHeight="1" x14ac:dyDescent="0.35">
      <c r="A132" s="79"/>
      <c r="B132" s="4"/>
      <c r="C132" s="43"/>
      <c r="D132" s="44"/>
      <c r="E132" s="44"/>
      <c r="K132" s="8"/>
    </row>
    <row r="133" spans="1:11" ht="20.100000000000001" customHeight="1" x14ac:dyDescent="0.35">
      <c r="A133" s="79"/>
      <c r="B133" s="4"/>
      <c r="C133" s="43"/>
      <c r="D133" s="44"/>
      <c r="E133" s="44"/>
      <c r="K133" s="8"/>
    </row>
    <row r="134" spans="1:11" ht="20.100000000000001" customHeight="1" x14ac:dyDescent="0.35">
      <c r="A134" s="79"/>
      <c r="B134" s="4"/>
      <c r="C134" s="43"/>
      <c r="D134" s="44"/>
      <c r="E134" s="44"/>
      <c r="K134" s="8"/>
    </row>
    <row r="135" spans="1:11" ht="20.100000000000001" customHeight="1" x14ac:dyDescent="0.35">
      <c r="A135" s="79"/>
      <c r="B135" s="4"/>
      <c r="C135" s="43"/>
      <c r="D135" s="44"/>
      <c r="E135" s="44"/>
      <c r="K135" s="8"/>
    </row>
    <row r="136" spans="1:11" ht="20.100000000000001" customHeight="1" x14ac:dyDescent="0.35">
      <c r="A136" s="79"/>
      <c r="B136" s="4"/>
      <c r="C136" s="43"/>
      <c r="D136" s="44"/>
      <c r="E136" s="44"/>
      <c r="K136" s="8"/>
    </row>
    <row r="137" spans="1:11" ht="20.100000000000001" customHeight="1" x14ac:dyDescent="0.35">
      <c r="A137" s="79"/>
      <c r="B137" s="4"/>
      <c r="C137" s="43"/>
      <c r="D137" s="44"/>
      <c r="E137" s="44"/>
      <c r="K137" s="8"/>
    </row>
    <row r="138" spans="1:11" ht="20.100000000000001" customHeight="1" x14ac:dyDescent="0.35">
      <c r="A138" s="79"/>
      <c r="B138" s="4"/>
      <c r="C138" s="43"/>
      <c r="D138" s="44"/>
      <c r="E138" s="44"/>
      <c r="K138" s="8"/>
    </row>
    <row r="139" spans="1:11" ht="20.100000000000001" customHeight="1" x14ac:dyDescent="0.35">
      <c r="A139" s="79"/>
      <c r="B139" s="4"/>
      <c r="C139" s="43"/>
      <c r="D139" s="44"/>
      <c r="E139" s="44"/>
      <c r="K139" s="8"/>
    </row>
    <row r="140" spans="1:11" ht="20.100000000000001" customHeight="1" x14ac:dyDescent="0.35">
      <c r="A140" s="79"/>
      <c r="B140" s="4"/>
      <c r="C140" s="43"/>
      <c r="D140" s="44"/>
      <c r="E140" s="44"/>
      <c r="K140" s="8"/>
    </row>
    <row r="141" spans="1:11" ht="20.100000000000001" customHeight="1" x14ac:dyDescent="0.35">
      <c r="A141" s="79"/>
      <c r="B141" s="4"/>
      <c r="C141" s="43"/>
      <c r="D141" s="44"/>
      <c r="E141" s="44"/>
      <c r="K141" s="8"/>
    </row>
    <row r="142" spans="1:11" ht="20.100000000000001" customHeight="1" x14ac:dyDescent="0.35">
      <c r="A142" s="79"/>
      <c r="B142" s="4"/>
      <c r="C142" s="43"/>
      <c r="D142" s="44"/>
      <c r="E142" s="44"/>
      <c r="K142" s="8"/>
    </row>
    <row r="143" spans="1:11" ht="20.100000000000001" customHeight="1" x14ac:dyDescent="0.35">
      <c r="A143" s="79"/>
      <c r="B143" s="4"/>
      <c r="C143" s="43"/>
      <c r="D143" s="44"/>
      <c r="E143" s="44"/>
      <c r="K143" s="8"/>
    </row>
    <row r="144" spans="1:11" ht="20.100000000000001" customHeight="1" x14ac:dyDescent="0.35">
      <c r="A144" s="79"/>
      <c r="B144" s="4"/>
      <c r="C144" s="43"/>
      <c r="D144" s="44"/>
      <c r="E144" s="44"/>
      <c r="K144" s="8"/>
    </row>
    <row r="145" spans="1:11" ht="20.100000000000001" customHeight="1" x14ac:dyDescent="0.35">
      <c r="A145" s="79"/>
      <c r="B145" s="4"/>
      <c r="C145" s="43"/>
      <c r="D145" s="44"/>
      <c r="E145" s="44"/>
      <c r="K145" s="8"/>
    </row>
    <row r="146" spans="1:11" ht="20.100000000000001" customHeight="1" x14ac:dyDescent="0.35">
      <c r="A146" s="79"/>
      <c r="B146" s="4"/>
      <c r="C146" s="43"/>
      <c r="D146" s="44"/>
      <c r="E146" s="44"/>
      <c r="K146" s="8"/>
    </row>
    <row r="147" spans="1:11" s="10" customFormat="1" ht="21" x14ac:dyDescent="0.35">
      <c r="A147" s="42"/>
      <c r="B147" s="4"/>
      <c r="C147" s="7"/>
      <c r="D147" s="7"/>
      <c r="E147" s="47"/>
      <c r="F147" s="48"/>
      <c r="G147" s="48"/>
      <c r="H147" s="48"/>
      <c r="I147" s="48"/>
      <c r="J147" s="48"/>
    </row>
    <row r="148" spans="1:11" s="10" customFormat="1" ht="21" x14ac:dyDescent="0.35">
      <c r="A148" s="42"/>
      <c r="B148" s="4"/>
      <c r="E148" s="47"/>
      <c r="F148" s="48"/>
      <c r="G148" s="48"/>
      <c r="H148" s="48"/>
      <c r="I148" s="48"/>
      <c r="J148" s="48"/>
    </row>
    <row r="149" spans="1:11" s="10" customFormat="1" ht="21" x14ac:dyDescent="0.35">
      <c r="A149" s="42"/>
      <c r="B149" s="4"/>
      <c r="E149" s="47"/>
      <c r="F149" s="48"/>
      <c r="G149" s="48"/>
      <c r="H149" s="48"/>
      <c r="I149" s="48"/>
      <c r="J149" s="48"/>
    </row>
    <row r="150" spans="1:11" ht="12" customHeight="1" x14ac:dyDescent="0.35">
      <c r="A150" s="42"/>
      <c r="B150" s="4"/>
      <c r="C150" s="43"/>
      <c r="D150" s="44"/>
      <c r="E150" s="44"/>
      <c r="K150" s="8"/>
    </row>
    <row r="151" spans="1:11" ht="21" x14ac:dyDescent="0.35">
      <c r="A151" s="42"/>
      <c r="B151" s="4"/>
      <c r="C151" s="43"/>
      <c r="D151" s="44"/>
      <c r="E151" s="44"/>
      <c r="K151" s="8"/>
    </row>
    <row r="152" spans="1:11" ht="21" x14ac:dyDescent="0.35">
      <c r="A152" s="42"/>
      <c r="B152" s="4"/>
      <c r="C152" s="43"/>
      <c r="D152" s="44"/>
      <c r="E152" s="44"/>
      <c r="K152" s="8"/>
    </row>
    <row r="153" spans="1:11" ht="21" x14ac:dyDescent="0.35">
      <c r="A153" s="42"/>
      <c r="B153" s="4"/>
      <c r="C153" s="43"/>
      <c r="D153" s="44"/>
      <c r="E153" s="44"/>
      <c r="K153" s="8"/>
    </row>
    <row r="154" spans="1:11" ht="21" x14ac:dyDescent="0.35">
      <c r="A154" s="42"/>
      <c r="B154" s="4"/>
      <c r="C154" s="43"/>
      <c r="D154" s="44"/>
      <c r="E154" s="44"/>
      <c r="K154" s="8"/>
    </row>
    <row r="155" spans="1:11" ht="21" x14ac:dyDescent="0.35">
      <c r="A155" s="42"/>
      <c r="B155" s="4"/>
      <c r="C155" s="43"/>
      <c r="D155" s="44"/>
      <c r="E155" s="44"/>
      <c r="K155" s="8"/>
    </row>
    <row r="156" spans="1:11" ht="21" x14ac:dyDescent="0.35">
      <c r="A156" s="42"/>
      <c r="B156" s="4"/>
      <c r="C156" s="43"/>
      <c r="D156" s="44"/>
      <c r="E156" s="44"/>
      <c r="K156" s="8"/>
    </row>
    <row r="157" spans="1:11" ht="19.5" customHeight="1" x14ac:dyDescent="0.35">
      <c r="A157" s="42"/>
      <c r="B157" s="4"/>
      <c r="C157" s="43"/>
      <c r="D157" s="44"/>
      <c r="E157" s="44"/>
      <c r="K157" s="8"/>
    </row>
    <row r="158" spans="1:11" ht="20.100000000000001" customHeight="1" x14ac:dyDescent="0.35">
      <c r="A158" s="79"/>
      <c r="B158" s="4"/>
      <c r="C158" s="43"/>
      <c r="D158" s="44"/>
      <c r="E158" s="44"/>
      <c r="K158" s="8"/>
    </row>
    <row r="159" spans="1:11" ht="20.100000000000001" customHeight="1" x14ac:dyDescent="0.35">
      <c r="A159" s="79"/>
      <c r="B159" s="4"/>
      <c r="C159" s="43"/>
      <c r="D159" s="44"/>
      <c r="E159" s="44"/>
      <c r="K159" s="8"/>
    </row>
    <row r="160" spans="1:11" ht="20.100000000000001" customHeight="1" x14ac:dyDescent="0.35">
      <c r="A160" s="79"/>
      <c r="B160" s="4"/>
      <c r="C160" s="43"/>
      <c r="D160" s="44"/>
      <c r="E160" s="44"/>
      <c r="K160" s="8"/>
    </row>
    <row r="161" spans="1:11" ht="20.100000000000001" customHeight="1" x14ac:dyDescent="0.35">
      <c r="A161" s="79"/>
      <c r="B161" s="4"/>
      <c r="C161" s="43"/>
      <c r="D161" s="44"/>
      <c r="E161" s="44"/>
      <c r="K161" s="8"/>
    </row>
    <row r="162" spans="1:11" ht="20.100000000000001" customHeight="1" x14ac:dyDescent="0.25">
      <c r="A162" s="79"/>
      <c r="B162" s="4"/>
      <c r="D162" s="44"/>
      <c r="E162" s="44"/>
      <c r="K162" s="8"/>
    </row>
    <row r="163" spans="1:11" ht="20.100000000000001" customHeight="1" x14ac:dyDescent="0.25">
      <c r="A163" s="79"/>
      <c r="B163" s="4"/>
      <c r="D163" s="44"/>
      <c r="E163" s="44"/>
      <c r="K163" s="8"/>
    </row>
    <row r="164" spans="1:11" ht="20.100000000000001" customHeight="1" x14ac:dyDescent="0.25">
      <c r="A164" s="79"/>
      <c r="B164" s="4"/>
      <c r="D164" s="44"/>
      <c r="E164" s="44"/>
      <c r="K164" s="8"/>
    </row>
    <row r="165" spans="1:11" ht="20.100000000000001" customHeight="1" x14ac:dyDescent="0.25">
      <c r="A165" s="79"/>
      <c r="B165" s="4"/>
      <c r="D165" s="44"/>
      <c r="E165" s="44"/>
      <c r="K165" s="8"/>
    </row>
    <row r="166" spans="1:11" ht="20.100000000000001" customHeight="1" x14ac:dyDescent="0.25">
      <c r="A166" s="79"/>
      <c r="B166" s="4"/>
      <c r="D166" s="44"/>
      <c r="E166" s="44"/>
      <c r="K166" s="8"/>
    </row>
    <row r="167" spans="1:11" ht="20.100000000000001" customHeight="1" x14ac:dyDescent="0.25">
      <c r="A167" s="79"/>
      <c r="B167" s="4"/>
      <c r="D167" s="44"/>
      <c r="E167" s="44"/>
      <c r="K167" s="8"/>
    </row>
    <row r="168" spans="1:11" ht="20.100000000000001" customHeight="1" x14ac:dyDescent="0.25">
      <c r="A168" s="79"/>
      <c r="B168" s="4"/>
      <c r="D168" s="44"/>
      <c r="E168" s="44"/>
      <c r="K168" s="8"/>
    </row>
    <row r="169" spans="1:11" ht="20.100000000000001" customHeight="1" x14ac:dyDescent="0.25">
      <c r="A169" s="79"/>
      <c r="B169" s="4"/>
      <c r="D169" s="44"/>
      <c r="E169" s="44"/>
      <c r="K169" s="8"/>
    </row>
    <row r="170" spans="1:11" ht="20.100000000000001" customHeight="1" x14ac:dyDescent="0.25">
      <c r="A170" s="79"/>
      <c r="B170" s="4"/>
      <c r="D170" s="44"/>
      <c r="E170" s="44"/>
      <c r="K170" s="8"/>
    </row>
    <row r="171" spans="1:11" ht="20.100000000000001" customHeight="1" x14ac:dyDescent="0.25">
      <c r="A171" s="79"/>
      <c r="B171" s="4"/>
      <c r="D171" s="44"/>
      <c r="E171" s="44"/>
      <c r="K171" s="8"/>
    </row>
    <row r="172" spans="1:11" ht="20.100000000000001" customHeight="1" x14ac:dyDescent="0.25">
      <c r="A172" s="79"/>
      <c r="B172" s="4"/>
      <c r="D172" s="44"/>
      <c r="E172" s="44"/>
      <c r="K172" s="8"/>
    </row>
    <row r="173" spans="1:11" ht="20.100000000000001" customHeight="1" x14ac:dyDescent="0.25">
      <c r="A173" s="79"/>
      <c r="B173" s="4"/>
      <c r="D173" s="44"/>
      <c r="E173" s="44"/>
      <c r="K173" s="8"/>
    </row>
    <row r="174" spans="1:11" ht="20.100000000000001" customHeight="1" x14ac:dyDescent="0.25">
      <c r="A174" s="79"/>
      <c r="B174" s="4"/>
      <c r="D174" s="44"/>
      <c r="E174" s="44"/>
      <c r="K174" s="8"/>
    </row>
    <row r="175" spans="1:11" ht="20.100000000000001" customHeight="1" x14ac:dyDescent="0.25">
      <c r="A175" s="79"/>
      <c r="B175" s="4"/>
      <c r="D175" s="44"/>
      <c r="E175" s="44"/>
      <c r="K175" s="8"/>
    </row>
    <row r="176" spans="1:11" ht="20.100000000000001" customHeight="1" x14ac:dyDescent="0.25">
      <c r="A176" s="79"/>
      <c r="B176" s="4"/>
      <c r="D176" s="44"/>
      <c r="E176" s="44"/>
      <c r="K176" s="8"/>
    </row>
    <row r="177" spans="1:11" ht="20.100000000000001" customHeight="1" x14ac:dyDescent="0.25">
      <c r="A177" s="79"/>
      <c r="B177" s="4"/>
      <c r="D177" s="44"/>
      <c r="E177" s="44"/>
      <c r="K177" s="8"/>
    </row>
    <row r="178" spans="1:11" ht="20.100000000000001" customHeight="1" x14ac:dyDescent="0.35">
      <c r="A178" s="79"/>
      <c r="B178" s="4"/>
      <c r="C178" s="43"/>
      <c r="D178" s="44"/>
      <c r="E178" s="44"/>
      <c r="K178" s="8"/>
    </row>
    <row r="179" spans="1:11" ht="20.100000000000001" customHeight="1" x14ac:dyDescent="0.35">
      <c r="A179" s="79"/>
      <c r="B179" s="4"/>
      <c r="C179" s="43"/>
      <c r="D179" s="44"/>
      <c r="E179" s="44"/>
      <c r="K179" s="8"/>
    </row>
    <row r="180" spans="1:11" ht="20.100000000000001" customHeight="1" x14ac:dyDescent="0.35">
      <c r="A180" s="79"/>
      <c r="B180" s="4"/>
      <c r="C180" s="43"/>
      <c r="D180" s="44"/>
      <c r="E180" s="44"/>
      <c r="K180" s="8"/>
    </row>
    <row r="181" spans="1:11" ht="20.100000000000001" customHeight="1" x14ac:dyDescent="0.35">
      <c r="A181" s="79"/>
      <c r="B181" s="4"/>
      <c r="C181" s="43"/>
      <c r="D181" s="44"/>
      <c r="E181" s="44"/>
      <c r="K181" s="8"/>
    </row>
    <row r="182" spans="1:11" ht="20.100000000000001" customHeight="1" x14ac:dyDescent="0.35">
      <c r="A182" s="79"/>
      <c r="B182" s="4"/>
      <c r="C182" s="43"/>
      <c r="D182" s="44"/>
      <c r="E182" s="44"/>
      <c r="K182" s="8"/>
    </row>
    <row r="183" spans="1:11" ht="20.100000000000001" customHeight="1" x14ac:dyDescent="0.35">
      <c r="A183" s="79"/>
      <c r="B183" s="4"/>
      <c r="C183" s="43"/>
      <c r="D183" s="44"/>
      <c r="E183" s="44"/>
      <c r="K183" s="8"/>
    </row>
    <row r="184" spans="1:11" ht="20.100000000000001" customHeight="1" x14ac:dyDescent="0.35">
      <c r="A184" s="79"/>
      <c r="B184" s="4"/>
      <c r="C184" s="43"/>
      <c r="D184" s="44"/>
      <c r="E184" s="44"/>
      <c r="K184" s="8"/>
    </row>
    <row r="185" spans="1:11" ht="20.100000000000001" customHeight="1" x14ac:dyDescent="0.35">
      <c r="A185" s="79"/>
      <c r="B185" s="4"/>
      <c r="C185" s="43"/>
      <c r="D185" s="44"/>
      <c r="E185" s="44"/>
      <c r="K185" s="8"/>
    </row>
    <row r="186" spans="1:11" ht="20.100000000000001" customHeight="1" x14ac:dyDescent="0.35">
      <c r="A186" s="79"/>
      <c r="B186" s="4"/>
      <c r="C186" s="43"/>
      <c r="D186" s="44"/>
      <c r="E186" s="44"/>
      <c r="K186" s="8"/>
    </row>
    <row r="187" spans="1:11" ht="20.100000000000001" customHeight="1" x14ac:dyDescent="0.35">
      <c r="A187" s="79"/>
      <c r="B187" s="4"/>
      <c r="C187" s="43"/>
      <c r="D187" s="44"/>
      <c r="E187" s="44"/>
      <c r="K187" s="8"/>
    </row>
    <row r="188" spans="1:11" ht="20.100000000000001" customHeight="1" x14ac:dyDescent="0.35">
      <c r="A188" s="79"/>
      <c r="B188" s="4"/>
      <c r="C188" s="43"/>
      <c r="D188" s="44"/>
      <c r="E188" s="44"/>
      <c r="K188" s="8"/>
    </row>
    <row r="189" spans="1:11" ht="20.100000000000001" customHeight="1" x14ac:dyDescent="0.35">
      <c r="A189" s="79"/>
      <c r="B189" s="4"/>
      <c r="C189" s="43"/>
      <c r="D189" s="44"/>
      <c r="E189" s="44"/>
      <c r="K189" s="8"/>
    </row>
    <row r="190" spans="1:11" ht="20.100000000000001" customHeight="1" x14ac:dyDescent="0.35">
      <c r="A190" s="79"/>
      <c r="B190" s="4"/>
      <c r="C190" s="43"/>
      <c r="D190" s="44"/>
      <c r="E190" s="44"/>
      <c r="K190" s="8"/>
    </row>
    <row r="191" spans="1:11" ht="20.100000000000001" customHeight="1" x14ac:dyDescent="0.35">
      <c r="A191" s="79"/>
      <c r="B191" s="4"/>
      <c r="C191" s="43"/>
      <c r="D191" s="44"/>
      <c r="E191" s="44"/>
      <c r="K191" s="8"/>
    </row>
    <row r="192" spans="1:11" ht="20.100000000000001" customHeight="1" x14ac:dyDescent="0.35">
      <c r="A192" s="79"/>
      <c r="B192" s="4"/>
      <c r="C192" s="43"/>
      <c r="D192" s="44"/>
      <c r="E192" s="44"/>
      <c r="K192" s="8"/>
    </row>
    <row r="193" spans="1:11" ht="20.100000000000001" customHeight="1" x14ac:dyDescent="0.35">
      <c r="A193" s="79"/>
      <c r="B193" s="4"/>
      <c r="C193" s="43"/>
      <c r="D193" s="44"/>
      <c r="E193" s="44"/>
      <c r="K193" s="8"/>
    </row>
    <row r="194" spans="1:11" ht="20.100000000000001" customHeight="1" x14ac:dyDescent="0.35">
      <c r="A194" s="79"/>
      <c r="B194" s="4"/>
      <c r="C194" s="43"/>
      <c r="D194" s="44"/>
      <c r="E194" s="44"/>
      <c r="K194" s="8"/>
    </row>
    <row r="195" spans="1:11" ht="20.100000000000001" customHeight="1" x14ac:dyDescent="0.35">
      <c r="A195" s="79"/>
      <c r="B195" s="4"/>
      <c r="C195" s="43"/>
      <c r="D195" s="44"/>
      <c r="E195" s="44"/>
      <c r="K195" s="8"/>
    </row>
    <row r="196" spans="1:11" ht="20.100000000000001" customHeight="1" x14ac:dyDescent="0.35">
      <c r="A196" s="79"/>
      <c r="B196" s="4"/>
      <c r="C196" s="43"/>
      <c r="D196" s="44"/>
      <c r="E196" s="44"/>
      <c r="K196" s="8"/>
    </row>
    <row r="197" spans="1:11" ht="20.100000000000001" customHeight="1" x14ac:dyDescent="0.35">
      <c r="A197" s="79"/>
      <c r="B197" s="4"/>
      <c r="C197" s="43"/>
      <c r="D197" s="44"/>
      <c r="E197" s="44"/>
      <c r="K197" s="8"/>
    </row>
    <row r="198" spans="1:11" ht="20.100000000000001" customHeight="1" x14ac:dyDescent="0.35">
      <c r="A198" s="79"/>
      <c r="B198" s="4"/>
      <c r="C198" s="43"/>
      <c r="D198" s="44"/>
      <c r="E198" s="44"/>
      <c r="K198" s="8"/>
    </row>
    <row r="199" spans="1:11" ht="20.100000000000001" customHeight="1" x14ac:dyDescent="0.35">
      <c r="A199" s="79"/>
      <c r="B199" s="4"/>
      <c r="C199" s="43"/>
      <c r="D199" s="44"/>
      <c r="E199" s="44"/>
      <c r="K199" s="8"/>
    </row>
    <row r="200" spans="1:11" ht="20.100000000000001" customHeight="1" x14ac:dyDescent="0.35">
      <c r="A200" s="79"/>
      <c r="B200" s="4"/>
      <c r="C200" s="43"/>
      <c r="D200" s="44"/>
      <c r="E200" s="44"/>
      <c r="K200" s="8"/>
    </row>
    <row r="201" spans="1:11" ht="20.100000000000001" customHeight="1" x14ac:dyDescent="0.35">
      <c r="A201" s="79"/>
      <c r="B201" s="4"/>
      <c r="C201" s="43"/>
      <c r="D201" s="44"/>
      <c r="E201" s="44"/>
      <c r="K201" s="8"/>
    </row>
    <row r="202" spans="1:11" ht="20.100000000000001" customHeight="1" x14ac:dyDescent="0.35">
      <c r="A202" s="79"/>
      <c r="B202" s="4"/>
      <c r="C202" s="43"/>
      <c r="D202" s="44"/>
      <c r="E202" s="44"/>
      <c r="K202" s="8"/>
    </row>
    <row r="203" spans="1:11" ht="20.100000000000001" customHeight="1" x14ac:dyDescent="0.35">
      <c r="A203" s="79"/>
      <c r="B203" s="4"/>
      <c r="C203" s="43"/>
      <c r="D203" s="44"/>
      <c r="E203" s="44"/>
      <c r="K203" s="8"/>
    </row>
    <row r="204" spans="1:11" ht="20.100000000000001" customHeight="1" x14ac:dyDescent="0.35">
      <c r="A204" s="79"/>
      <c r="B204" s="4"/>
      <c r="C204" s="43"/>
      <c r="D204" s="44"/>
      <c r="E204" s="44"/>
      <c r="K204" s="8"/>
    </row>
    <row r="205" spans="1:11" ht="20.100000000000001" customHeight="1" x14ac:dyDescent="0.35">
      <c r="A205" s="79"/>
      <c r="B205" s="4"/>
      <c r="C205" s="43"/>
      <c r="D205" s="44"/>
      <c r="E205" s="44"/>
      <c r="K205" s="8"/>
    </row>
    <row r="206" spans="1:11" ht="20.100000000000001" customHeight="1" x14ac:dyDescent="0.35">
      <c r="A206" s="79"/>
      <c r="B206" s="4"/>
      <c r="C206" s="43"/>
      <c r="D206" s="44"/>
      <c r="E206" s="44"/>
      <c r="K206" s="8"/>
    </row>
    <row r="207" spans="1:11" ht="20.100000000000001" customHeight="1" x14ac:dyDescent="0.35">
      <c r="A207" s="79"/>
      <c r="B207" s="4"/>
      <c r="C207" s="43"/>
      <c r="D207" s="44"/>
      <c r="E207" s="44"/>
      <c r="K207" s="8"/>
    </row>
    <row r="208" spans="1:11" ht="20.100000000000001" customHeight="1" x14ac:dyDescent="0.35">
      <c r="A208" s="79"/>
      <c r="B208" s="4"/>
      <c r="C208" s="43"/>
      <c r="D208" s="44"/>
      <c r="E208" s="44"/>
      <c r="K208" s="8"/>
    </row>
    <row r="209" spans="1:20" ht="20.100000000000001" customHeight="1" x14ac:dyDescent="0.35">
      <c r="A209" s="79"/>
      <c r="B209" s="4"/>
      <c r="C209" s="43"/>
      <c r="D209" s="44"/>
      <c r="E209" s="44"/>
      <c r="K209" s="8"/>
    </row>
    <row r="210" spans="1:20" ht="20.100000000000001" customHeight="1" x14ac:dyDescent="0.35">
      <c r="A210" s="79"/>
      <c r="B210" s="4"/>
      <c r="C210" s="43"/>
      <c r="D210" s="44"/>
      <c r="E210" s="44"/>
      <c r="K210" s="8"/>
    </row>
    <row r="211" spans="1:20" ht="20.100000000000001" customHeight="1" x14ac:dyDescent="0.35">
      <c r="A211" s="79"/>
      <c r="B211" s="4"/>
      <c r="C211" s="43"/>
      <c r="D211" s="44"/>
      <c r="E211" s="44"/>
      <c r="K211" s="8"/>
    </row>
    <row r="212" spans="1:20" ht="20.100000000000001" customHeight="1" x14ac:dyDescent="0.35">
      <c r="A212" s="79"/>
      <c r="B212" s="4"/>
      <c r="C212" s="43"/>
      <c r="D212" s="44"/>
      <c r="E212" s="44"/>
      <c r="K212" s="8"/>
    </row>
    <row r="213" spans="1:20" ht="20.100000000000001" customHeight="1" x14ac:dyDescent="0.35">
      <c r="A213" s="79"/>
      <c r="B213" s="4"/>
      <c r="C213" s="43"/>
      <c r="D213" s="44"/>
      <c r="E213" s="44"/>
      <c r="K213" s="8"/>
    </row>
    <row r="214" spans="1:20" ht="20.100000000000001" customHeight="1" x14ac:dyDescent="0.35">
      <c r="A214" s="79"/>
      <c r="B214" s="4"/>
      <c r="C214" s="43"/>
      <c r="D214" s="44"/>
      <c r="E214" s="44"/>
      <c r="K214" s="8"/>
    </row>
    <row r="215" spans="1:20" ht="20.100000000000001" customHeight="1" x14ac:dyDescent="0.35">
      <c r="A215" s="79"/>
      <c r="B215" s="4"/>
      <c r="C215" s="43"/>
      <c r="D215" s="44"/>
      <c r="E215" s="44"/>
      <c r="K215" s="8"/>
    </row>
    <row r="216" spans="1:20" ht="20.100000000000001" customHeight="1" x14ac:dyDescent="0.35">
      <c r="A216" s="79"/>
      <c r="B216" s="4"/>
      <c r="C216" s="43"/>
      <c r="D216" s="44"/>
      <c r="E216" s="44"/>
      <c r="K216" s="8"/>
    </row>
    <row r="217" spans="1:20" ht="20.100000000000001" customHeight="1" x14ac:dyDescent="0.35">
      <c r="A217" s="79"/>
      <c r="B217" s="4"/>
      <c r="C217" s="43"/>
      <c r="D217" s="44"/>
      <c r="E217" s="44"/>
      <c r="K217" s="8"/>
    </row>
    <row r="218" spans="1:20" ht="20.100000000000001" customHeight="1" x14ac:dyDescent="0.35">
      <c r="A218" s="79"/>
      <c r="B218" s="4"/>
      <c r="C218" s="43"/>
      <c r="D218" s="44"/>
      <c r="E218" s="44"/>
      <c r="K218" s="8"/>
    </row>
    <row r="219" spans="1:20" ht="20.100000000000001" customHeight="1" x14ac:dyDescent="0.35">
      <c r="A219" s="79"/>
      <c r="B219" s="4"/>
      <c r="C219" s="43"/>
      <c r="D219" s="44"/>
      <c r="E219" s="44"/>
      <c r="K219" s="8"/>
    </row>
    <row r="220" spans="1:20" ht="19.5" hidden="1" customHeight="1" x14ac:dyDescent="0.35">
      <c r="A220" s="79"/>
      <c r="B220" s="4"/>
      <c r="C220" s="43"/>
      <c r="D220" s="44"/>
      <c r="E220" s="44"/>
      <c r="K220" s="8"/>
    </row>
    <row r="221" spans="1:20" s="50" customFormat="1" ht="15" x14ac:dyDescent="0.25">
      <c r="A221" s="79"/>
      <c r="B221" s="4"/>
      <c r="D221" s="49"/>
      <c r="E221" s="51"/>
      <c r="R221" s="51"/>
      <c r="S221" s="51"/>
      <c r="T221" s="51"/>
    </row>
    <row r="222" spans="1:20" s="50" customFormat="1" ht="21" x14ac:dyDescent="0.35">
      <c r="A222" s="42"/>
      <c r="B222" s="4"/>
      <c r="E222" s="51"/>
      <c r="R222" s="51"/>
      <c r="S222" s="51"/>
      <c r="T222" s="51"/>
    </row>
    <row r="223" spans="1:20" s="50" customFormat="1" ht="21" x14ac:dyDescent="0.35">
      <c r="A223" s="42"/>
      <c r="B223" s="4"/>
      <c r="E223" s="51"/>
      <c r="R223" s="51"/>
      <c r="S223" s="51"/>
      <c r="T223" s="51"/>
    </row>
    <row r="224" spans="1:20" s="50" customFormat="1" ht="21" x14ac:dyDescent="0.35">
      <c r="A224" s="42"/>
      <c r="B224" s="4"/>
      <c r="E224" s="51"/>
      <c r="R224" s="51"/>
      <c r="S224" s="51"/>
      <c r="T224" s="51"/>
    </row>
    <row r="225" spans="1:20" s="50" customFormat="1" ht="21" x14ac:dyDescent="0.35">
      <c r="A225" s="42"/>
      <c r="B225" s="4"/>
      <c r="E225" s="51"/>
      <c r="R225" s="51"/>
      <c r="S225" s="51"/>
      <c r="T225" s="51"/>
    </row>
    <row r="226" spans="1:20" s="50" customFormat="1" ht="15" x14ac:dyDescent="0.25">
      <c r="A226" s="51"/>
      <c r="B226" s="4"/>
      <c r="E226" s="51"/>
      <c r="R226" s="51"/>
      <c r="S226" s="51"/>
      <c r="T226" s="51"/>
    </row>
    <row r="227" spans="1:20" ht="21" x14ac:dyDescent="0.35">
      <c r="A227" s="42"/>
      <c r="B227" s="4"/>
      <c r="C227" s="43"/>
      <c r="K227" s="8"/>
    </row>
    <row r="228" spans="1:20" ht="21" x14ac:dyDescent="0.35">
      <c r="A228" s="42"/>
      <c r="B228" s="4"/>
      <c r="C228" s="43"/>
      <c r="D228" s="44"/>
      <c r="E228" s="44"/>
      <c r="K228" s="8"/>
    </row>
    <row r="229" spans="1:20" ht="21" x14ac:dyDescent="0.35">
      <c r="A229" s="42"/>
      <c r="B229" s="4"/>
      <c r="C229" s="43"/>
      <c r="D229" s="44"/>
      <c r="E229" s="44"/>
      <c r="K229" s="8"/>
    </row>
    <row r="230" spans="1:20" ht="21" x14ac:dyDescent="0.35">
      <c r="A230" s="42"/>
      <c r="B230" s="4"/>
      <c r="C230" s="43"/>
      <c r="D230" s="44"/>
      <c r="E230" s="44"/>
      <c r="K230" s="8"/>
    </row>
    <row r="231" spans="1:20" ht="21" x14ac:dyDescent="0.35">
      <c r="A231" s="42"/>
      <c r="B231" s="4"/>
      <c r="C231" s="43"/>
      <c r="D231" s="44"/>
      <c r="E231" s="44"/>
      <c r="K231" s="8"/>
    </row>
    <row r="232" spans="1:20" ht="19.5" customHeight="1" x14ac:dyDescent="0.35">
      <c r="A232" s="42"/>
      <c r="B232" s="4"/>
      <c r="C232" s="43"/>
      <c r="D232" s="44"/>
      <c r="E232" s="44"/>
      <c r="K232" s="8"/>
    </row>
    <row r="233" spans="1:20" ht="20.100000000000001" customHeight="1" x14ac:dyDescent="0.35">
      <c r="A233" s="79"/>
      <c r="B233" s="4"/>
      <c r="C233" s="43"/>
      <c r="D233" s="44"/>
      <c r="E233" s="44"/>
      <c r="K233" s="8"/>
    </row>
    <row r="234" spans="1:20" ht="20.100000000000001" customHeight="1" x14ac:dyDescent="0.35">
      <c r="A234" s="79"/>
      <c r="B234" s="4"/>
      <c r="C234" s="43"/>
      <c r="D234" s="44"/>
      <c r="E234" s="44"/>
      <c r="K234" s="8"/>
    </row>
    <row r="235" spans="1:20" ht="20.100000000000001" customHeight="1" x14ac:dyDescent="0.35">
      <c r="A235" s="79"/>
      <c r="B235" s="4"/>
      <c r="C235" s="43"/>
      <c r="D235" s="44"/>
      <c r="E235" s="44"/>
      <c r="K235" s="8"/>
    </row>
    <row r="236" spans="1:20" ht="20.100000000000001" customHeight="1" x14ac:dyDescent="0.35">
      <c r="A236" s="79"/>
      <c r="B236" s="4"/>
      <c r="C236" s="43"/>
      <c r="D236" s="44"/>
      <c r="E236" s="44"/>
      <c r="K236" s="8"/>
    </row>
    <row r="237" spans="1:20" ht="20.100000000000001" customHeight="1" x14ac:dyDescent="0.25">
      <c r="A237" s="79"/>
      <c r="B237" s="4"/>
      <c r="D237" s="44"/>
      <c r="E237" s="44"/>
      <c r="K237" s="8"/>
    </row>
    <row r="238" spans="1:20" ht="20.100000000000001" customHeight="1" x14ac:dyDescent="0.25">
      <c r="A238" s="79"/>
      <c r="B238" s="4"/>
      <c r="D238" s="44"/>
      <c r="E238" s="44"/>
      <c r="K238" s="8"/>
    </row>
    <row r="239" spans="1:20" ht="20.100000000000001" customHeight="1" x14ac:dyDescent="0.25">
      <c r="A239" s="79"/>
      <c r="B239" s="4"/>
      <c r="D239" s="44"/>
      <c r="E239" s="44"/>
      <c r="K239" s="8"/>
    </row>
    <row r="240" spans="1:20" ht="20.100000000000001" customHeight="1" x14ac:dyDescent="0.25">
      <c r="A240" s="79"/>
      <c r="B240" s="4"/>
      <c r="D240" s="44"/>
      <c r="E240" s="44"/>
      <c r="K240" s="8"/>
    </row>
    <row r="241" spans="1:11" ht="20.100000000000001" customHeight="1" x14ac:dyDescent="0.25">
      <c r="A241" s="79"/>
      <c r="B241" s="4"/>
      <c r="D241" s="44"/>
      <c r="E241" s="44"/>
      <c r="K241" s="8"/>
    </row>
    <row r="242" spans="1:11" ht="20.100000000000001" customHeight="1" x14ac:dyDescent="0.25">
      <c r="A242" s="79"/>
      <c r="B242" s="4"/>
      <c r="D242" s="44"/>
      <c r="E242" s="44"/>
      <c r="K242" s="8"/>
    </row>
    <row r="243" spans="1:11" ht="20.100000000000001" customHeight="1" x14ac:dyDescent="0.25">
      <c r="A243" s="79"/>
      <c r="B243" s="4"/>
      <c r="D243" s="44"/>
      <c r="E243" s="44"/>
      <c r="K243" s="8"/>
    </row>
    <row r="244" spans="1:11" ht="20.100000000000001" customHeight="1" x14ac:dyDescent="0.25">
      <c r="A244" s="79"/>
      <c r="B244" s="4"/>
      <c r="D244" s="44"/>
      <c r="E244" s="44"/>
      <c r="K244" s="8"/>
    </row>
    <row r="245" spans="1:11" ht="20.100000000000001" customHeight="1" x14ac:dyDescent="0.25">
      <c r="A245" s="79"/>
      <c r="B245" s="4"/>
      <c r="D245" s="44"/>
      <c r="E245" s="44"/>
      <c r="K245" s="8"/>
    </row>
    <row r="246" spans="1:11" ht="20.100000000000001" customHeight="1" x14ac:dyDescent="0.25">
      <c r="A246" s="79"/>
      <c r="B246" s="4"/>
      <c r="D246" s="44"/>
      <c r="E246" s="44"/>
      <c r="K246" s="8"/>
    </row>
    <row r="247" spans="1:11" ht="20.100000000000001" customHeight="1" x14ac:dyDescent="0.25">
      <c r="A247" s="79"/>
      <c r="B247" s="4"/>
      <c r="D247" s="44"/>
      <c r="E247" s="44"/>
      <c r="K247" s="8"/>
    </row>
    <row r="248" spans="1:11" ht="20.100000000000001" customHeight="1" x14ac:dyDescent="0.25">
      <c r="A248" s="79"/>
      <c r="B248" s="4"/>
      <c r="D248" s="44"/>
      <c r="E248" s="44"/>
      <c r="K248" s="8"/>
    </row>
    <row r="249" spans="1:11" ht="20.100000000000001" customHeight="1" x14ac:dyDescent="0.25">
      <c r="A249" s="79"/>
      <c r="B249" s="4"/>
      <c r="D249" s="44"/>
      <c r="E249" s="44"/>
      <c r="K249" s="8"/>
    </row>
    <row r="250" spans="1:11" ht="20.100000000000001" customHeight="1" x14ac:dyDescent="0.25">
      <c r="A250" s="79"/>
      <c r="B250" s="4"/>
      <c r="D250" s="44"/>
      <c r="E250" s="44"/>
      <c r="K250" s="8"/>
    </row>
    <row r="251" spans="1:11" ht="20.100000000000001" customHeight="1" x14ac:dyDescent="0.25">
      <c r="A251" s="79"/>
      <c r="B251" s="4"/>
      <c r="D251" s="44"/>
      <c r="E251" s="44"/>
      <c r="K251" s="8"/>
    </row>
    <row r="252" spans="1:11" ht="20.100000000000001" customHeight="1" x14ac:dyDescent="0.25">
      <c r="A252" s="79"/>
      <c r="B252" s="4"/>
      <c r="D252" s="44"/>
      <c r="E252" s="44"/>
      <c r="K252" s="8"/>
    </row>
    <row r="253" spans="1:11" ht="20.100000000000001" customHeight="1" x14ac:dyDescent="0.35">
      <c r="A253" s="79"/>
      <c r="B253" s="4"/>
      <c r="C253" s="43"/>
      <c r="D253" s="44"/>
      <c r="E253" s="44"/>
      <c r="K253" s="8"/>
    </row>
    <row r="254" spans="1:11" ht="20.100000000000001" customHeight="1" x14ac:dyDescent="0.35">
      <c r="A254" s="79"/>
      <c r="B254" s="4"/>
      <c r="C254" s="43"/>
      <c r="D254" s="44"/>
      <c r="E254" s="44"/>
      <c r="K254" s="8"/>
    </row>
    <row r="255" spans="1:11" ht="20.100000000000001" customHeight="1" x14ac:dyDescent="0.35">
      <c r="A255" s="79"/>
      <c r="B255" s="4"/>
      <c r="C255" s="43"/>
      <c r="D255" s="44"/>
      <c r="E255" s="44"/>
      <c r="K255" s="8"/>
    </row>
    <row r="256" spans="1:11" ht="20.100000000000001" customHeight="1" x14ac:dyDescent="0.35">
      <c r="A256" s="79"/>
      <c r="B256" s="4"/>
      <c r="C256" s="43"/>
      <c r="D256" s="44"/>
      <c r="E256" s="44"/>
      <c r="K256" s="8"/>
    </row>
    <row r="257" spans="1:11" ht="20.100000000000001" customHeight="1" x14ac:dyDescent="0.35">
      <c r="A257" s="79"/>
      <c r="B257" s="4"/>
      <c r="C257" s="43"/>
      <c r="D257" s="44"/>
      <c r="E257" s="44"/>
      <c r="K257" s="8"/>
    </row>
    <row r="258" spans="1:11" ht="20.100000000000001" customHeight="1" x14ac:dyDescent="0.35">
      <c r="A258" s="79"/>
      <c r="B258" s="4"/>
      <c r="C258" s="43"/>
      <c r="D258" s="44"/>
      <c r="E258" s="44"/>
      <c r="K258" s="8"/>
    </row>
    <row r="259" spans="1:11" ht="20.100000000000001" customHeight="1" x14ac:dyDescent="0.35">
      <c r="A259" s="79"/>
      <c r="B259" s="4"/>
      <c r="C259" s="43"/>
      <c r="D259" s="44"/>
      <c r="E259" s="44"/>
      <c r="K259" s="8"/>
    </row>
    <row r="260" spans="1:11" ht="20.100000000000001" customHeight="1" x14ac:dyDescent="0.35">
      <c r="A260" s="79"/>
      <c r="B260" s="4"/>
      <c r="C260" s="43"/>
      <c r="D260" s="44"/>
      <c r="E260" s="44"/>
      <c r="K260" s="8"/>
    </row>
    <row r="261" spans="1:11" ht="20.100000000000001" customHeight="1" x14ac:dyDescent="0.35">
      <c r="A261" s="79"/>
      <c r="B261" s="4"/>
      <c r="C261" s="43"/>
      <c r="D261" s="44"/>
      <c r="E261" s="44"/>
      <c r="K261" s="8"/>
    </row>
    <row r="262" spans="1:11" ht="20.100000000000001" customHeight="1" x14ac:dyDescent="0.35">
      <c r="A262" s="79"/>
      <c r="B262" s="4"/>
      <c r="C262" s="43"/>
      <c r="D262" s="44"/>
      <c r="E262" s="44"/>
      <c r="K262" s="8"/>
    </row>
    <row r="263" spans="1:11" ht="20.100000000000001" customHeight="1" x14ac:dyDescent="0.35">
      <c r="A263" s="79"/>
      <c r="B263" s="4"/>
      <c r="C263" s="43"/>
      <c r="D263" s="44"/>
      <c r="E263" s="44"/>
      <c r="K263" s="8"/>
    </row>
    <row r="264" spans="1:11" ht="20.100000000000001" customHeight="1" x14ac:dyDescent="0.35">
      <c r="A264" s="79"/>
      <c r="B264" s="4"/>
      <c r="C264" s="43"/>
      <c r="D264" s="44"/>
      <c r="E264" s="44"/>
      <c r="K264" s="8"/>
    </row>
    <row r="265" spans="1:11" ht="20.100000000000001" customHeight="1" x14ac:dyDescent="0.35">
      <c r="A265" s="79"/>
      <c r="B265" s="4"/>
      <c r="C265" s="43"/>
      <c r="D265" s="44"/>
      <c r="E265" s="44"/>
      <c r="K265" s="8"/>
    </row>
    <row r="266" spans="1:11" ht="20.100000000000001" customHeight="1" x14ac:dyDescent="0.35">
      <c r="A266" s="79"/>
      <c r="B266" s="4"/>
      <c r="C266" s="43"/>
      <c r="D266" s="44"/>
      <c r="E266" s="44"/>
      <c r="K266" s="8"/>
    </row>
    <row r="267" spans="1:11" ht="20.100000000000001" customHeight="1" x14ac:dyDescent="0.35">
      <c r="A267" s="79"/>
      <c r="B267" s="4"/>
      <c r="C267" s="43"/>
      <c r="D267" s="44"/>
      <c r="E267" s="44"/>
      <c r="K267" s="8"/>
    </row>
    <row r="268" spans="1:11" ht="20.100000000000001" customHeight="1" x14ac:dyDescent="0.35">
      <c r="A268" s="79"/>
      <c r="B268" s="4"/>
      <c r="C268" s="43"/>
      <c r="D268" s="44"/>
      <c r="E268" s="44"/>
      <c r="K268" s="8"/>
    </row>
    <row r="269" spans="1:11" ht="20.100000000000001" customHeight="1" x14ac:dyDescent="0.35">
      <c r="A269" s="79"/>
      <c r="B269" s="4"/>
      <c r="C269" s="43"/>
      <c r="D269" s="44"/>
      <c r="E269" s="44"/>
      <c r="K269" s="8"/>
    </row>
    <row r="270" spans="1:11" ht="20.100000000000001" customHeight="1" x14ac:dyDescent="0.35">
      <c r="A270" s="79"/>
      <c r="B270" s="4"/>
      <c r="C270" s="43"/>
      <c r="D270" s="44"/>
      <c r="E270" s="44"/>
      <c r="K270" s="8"/>
    </row>
    <row r="271" spans="1:11" ht="20.100000000000001" customHeight="1" x14ac:dyDescent="0.35">
      <c r="A271" s="79"/>
      <c r="B271" s="4"/>
      <c r="C271" s="43"/>
      <c r="D271" s="44"/>
      <c r="E271" s="44"/>
      <c r="K271" s="8"/>
    </row>
    <row r="272" spans="1:11" ht="20.100000000000001" customHeight="1" x14ac:dyDescent="0.35">
      <c r="A272" s="79"/>
      <c r="B272" s="4"/>
      <c r="C272" s="43"/>
      <c r="D272" s="44"/>
      <c r="E272" s="44"/>
      <c r="K272" s="8"/>
    </row>
    <row r="273" spans="1:11" ht="20.100000000000001" customHeight="1" x14ac:dyDescent="0.35">
      <c r="A273" s="79"/>
      <c r="B273" s="4"/>
      <c r="C273" s="43"/>
      <c r="D273" s="44"/>
      <c r="E273" s="44"/>
      <c r="K273" s="8"/>
    </row>
    <row r="274" spans="1:11" ht="20.100000000000001" customHeight="1" x14ac:dyDescent="0.35">
      <c r="A274" s="79"/>
      <c r="B274" s="4"/>
      <c r="C274" s="43"/>
      <c r="D274" s="44"/>
      <c r="E274" s="44"/>
      <c r="K274" s="8"/>
    </row>
    <row r="275" spans="1:11" ht="20.100000000000001" customHeight="1" x14ac:dyDescent="0.35">
      <c r="A275" s="79"/>
      <c r="B275" s="4"/>
      <c r="C275" s="43"/>
      <c r="D275" s="44"/>
      <c r="E275" s="44"/>
      <c r="K275" s="8"/>
    </row>
    <row r="276" spans="1:11" ht="20.100000000000001" customHeight="1" x14ac:dyDescent="0.35">
      <c r="A276" s="79"/>
      <c r="B276" s="4"/>
      <c r="C276" s="43"/>
      <c r="D276" s="44"/>
      <c r="E276" s="44"/>
      <c r="K276" s="8"/>
    </row>
    <row r="277" spans="1:11" ht="20.100000000000001" customHeight="1" x14ac:dyDescent="0.35">
      <c r="A277" s="79"/>
      <c r="B277" s="4"/>
      <c r="C277" s="43"/>
      <c r="D277" s="44"/>
      <c r="E277" s="44"/>
      <c r="K277" s="8"/>
    </row>
    <row r="278" spans="1:11" ht="20.100000000000001" customHeight="1" x14ac:dyDescent="0.35">
      <c r="A278" s="79"/>
      <c r="B278" s="4"/>
      <c r="C278" s="43"/>
      <c r="D278" s="44"/>
      <c r="E278" s="44"/>
      <c r="K278" s="8"/>
    </row>
    <row r="279" spans="1:11" ht="20.100000000000001" customHeight="1" x14ac:dyDescent="0.35">
      <c r="A279" s="79"/>
      <c r="B279" s="4"/>
      <c r="C279" s="43"/>
      <c r="D279" s="44"/>
      <c r="E279" s="44"/>
      <c r="K279" s="8"/>
    </row>
    <row r="280" spans="1:11" ht="20.100000000000001" customHeight="1" x14ac:dyDescent="0.35">
      <c r="A280" s="79"/>
      <c r="B280" s="4"/>
      <c r="C280" s="43"/>
      <c r="D280" s="44"/>
      <c r="E280" s="44"/>
      <c r="K280" s="8"/>
    </row>
    <row r="281" spans="1:11" ht="20.100000000000001" customHeight="1" x14ac:dyDescent="0.35">
      <c r="A281" s="79"/>
      <c r="B281" s="4"/>
      <c r="C281" s="43"/>
      <c r="D281" s="44"/>
      <c r="E281" s="44"/>
      <c r="K281" s="8"/>
    </row>
    <row r="282" spans="1:11" ht="20.100000000000001" customHeight="1" x14ac:dyDescent="0.35">
      <c r="A282" s="79"/>
      <c r="B282" s="4"/>
      <c r="C282" s="43"/>
      <c r="D282" s="44"/>
      <c r="E282" s="44"/>
      <c r="K282" s="8"/>
    </row>
    <row r="283" spans="1:11" ht="20.100000000000001" customHeight="1" x14ac:dyDescent="0.35">
      <c r="A283" s="79"/>
      <c r="B283" s="4"/>
      <c r="C283" s="43"/>
      <c r="D283" s="44"/>
      <c r="E283" s="44"/>
      <c r="K283" s="8"/>
    </row>
    <row r="284" spans="1:11" ht="20.100000000000001" customHeight="1" x14ac:dyDescent="0.35">
      <c r="A284" s="79"/>
      <c r="B284" s="4"/>
      <c r="C284" s="43"/>
      <c r="D284" s="44"/>
      <c r="E284" s="44"/>
      <c r="K284" s="8"/>
    </row>
    <row r="285" spans="1:11" ht="20.100000000000001" customHeight="1" x14ac:dyDescent="0.35">
      <c r="A285" s="79"/>
      <c r="B285" s="4"/>
      <c r="C285" s="43"/>
      <c r="D285" s="44"/>
      <c r="E285" s="44"/>
      <c r="K285" s="8"/>
    </row>
    <row r="286" spans="1:11" ht="20.100000000000001" customHeight="1" x14ac:dyDescent="0.35">
      <c r="A286" s="79"/>
      <c r="B286" s="4"/>
      <c r="C286" s="43"/>
      <c r="D286" s="44"/>
      <c r="E286" s="44"/>
      <c r="K286" s="8"/>
    </row>
    <row r="287" spans="1:11" ht="20.100000000000001" customHeight="1" x14ac:dyDescent="0.35">
      <c r="A287" s="79"/>
      <c r="B287" s="4"/>
      <c r="C287" s="43"/>
      <c r="D287" s="44"/>
      <c r="E287" s="44"/>
      <c r="K287" s="8"/>
    </row>
    <row r="288" spans="1:11" ht="20.100000000000001" customHeight="1" x14ac:dyDescent="0.35">
      <c r="A288" s="79"/>
      <c r="B288" s="4"/>
      <c r="C288" s="43"/>
      <c r="D288" s="44"/>
      <c r="E288" s="44"/>
      <c r="K288" s="8"/>
    </row>
    <row r="289" spans="1:30" ht="20.100000000000001" customHeight="1" x14ac:dyDescent="0.35">
      <c r="A289" s="79"/>
      <c r="B289" s="4"/>
      <c r="C289" s="43"/>
      <c r="D289" s="44"/>
      <c r="E289" s="44"/>
      <c r="K289" s="8"/>
    </row>
    <row r="290" spans="1:30" ht="20.100000000000001" customHeight="1" x14ac:dyDescent="0.35">
      <c r="K290" s="79"/>
      <c r="L290" s="4"/>
      <c r="M290" s="43"/>
      <c r="N290" s="44"/>
      <c r="O290" s="44"/>
    </row>
    <row r="291" spans="1:30" ht="20.100000000000001" customHeight="1" x14ac:dyDescent="0.35">
      <c r="K291" s="79"/>
      <c r="L291" s="4"/>
      <c r="M291" s="43"/>
      <c r="N291" s="44"/>
      <c r="O291" s="44"/>
    </row>
    <row r="292" spans="1:30" ht="20.100000000000001" customHeight="1" x14ac:dyDescent="0.35">
      <c r="K292" s="79"/>
      <c r="L292" s="4"/>
      <c r="M292" s="43"/>
      <c r="N292" s="44"/>
      <c r="O292" s="44"/>
    </row>
    <row r="293" spans="1:30" ht="20.100000000000001" customHeight="1" x14ac:dyDescent="0.35">
      <c r="K293" s="79"/>
      <c r="L293" s="4"/>
      <c r="M293" s="43"/>
      <c r="N293" s="44"/>
      <c r="O293" s="44"/>
    </row>
    <row r="294" spans="1:30" ht="20.100000000000001" customHeight="1" x14ac:dyDescent="0.35">
      <c r="K294" s="79"/>
      <c r="L294" s="4"/>
      <c r="M294" s="43"/>
      <c r="N294" s="44"/>
      <c r="O294" s="44"/>
    </row>
    <row r="295" spans="1:30" ht="19.5" customHeight="1" x14ac:dyDescent="0.35">
      <c r="K295" s="79"/>
      <c r="L295" s="4"/>
      <c r="M295" s="43"/>
      <c r="N295" s="44"/>
      <c r="O295" s="44"/>
    </row>
    <row r="296" spans="1:30" s="50" customFormat="1" ht="21" x14ac:dyDescent="0.3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42"/>
      <c r="L296" s="43"/>
      <c r="O296" s="51"/>
      <c r="AB296" s="51"/>
      <c r="AC296" s="51"/>
      <c r="AD296" s="51"/>
    </row>
    <row r="297" spans="1:30" s="50" customFormat="1" ht="21" x14ac:dyDescent="0.3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42"/>
      <c r="L297" s="43"/>
      <c r="O297" s="51"/>
      <c r="AB297" s="51"/>
      <c r="AC297" s="51"/>
      <c r="AD297" s="51"/>
    </row>
    <row r="298" spans="1:30" s="50" customFormat="1" ht="21" x14ac:dyDescent="0.3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42"/>
      <c r="L298" s="43"/>
      <c r="O298" s="51"/>
      <c r="AB298" s="51"/>
      <c r="AC298" s="51"/>
      <c r="AD298" s="51"/>
    </row>
    <row r="299" spans="1:30" s="50" customFormat="1" ht="14.25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51"/>
      <c r="O299" s="51"/>
      <c r="AB299" s="51"/>
      <c r="AC299" s="51"/>
      <c r="AD299" s="51"/>
    </row>
  </sheetData>
  <mergeCells count="4">
    <mergeCell ref="A8:J8"/>
    <mergeCell ref="A9:J9"/>
    <mergeCell ref="F76:J77"/>
    <mergeCell ref="A77:E7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20657-98A2-4B1E-81F2-C4784AE71D7E}">
  <dimension ref="A1:AD299"/>
  <sheetViews>
    <sheetView topLeftCell="A63" zoomScale="80" zoomScaleNormal="80" workbookViewId="0">
      <selection activeCell="I78" sqref="I78"/>
    </sheetView>
  </sheetViews>
  <sheetFormatPr baseColWidth="10" defaultColWidth="14.85546875" defaultRowHeight="12.75" x14ac:dyDescent="0.2"/>
  <cols>
    <col min="1" max="1" width="16.7109375" style="8" customWidth="1"/>
    <col min="2" max="2" width="18.28515625" style="8" customWidth="1"/>
    <col min="3" max="3" width="16.85546875" style="8" customWidth="1"/>
    <col min="4" max="4" width="18.140625" style="8" customWidth="1"/>
    <col min="5" max="5" width="17.5703125" style="8" customWidth="1"/>
    <col min="6" max="6" width="17.28515625" style="8" customWidth="1"/>
    <col min="7" max="8" width="17.5703125" style="8" customWidth="1"/>
    <col min="9" max="9" width="18" style="8" customWidth="1"/>
    <col min="10" max="10" width="17.42578125" style="8" customWidth="1"/>
    <col min="11" max="11" width="19.140625" style="40" customWidth="1"/>
    <col min="12" max="12" width="17.5703125" style="8" customWidth="1"/>
    <col min="13" max="13" width="21.5703125" style="8" customWidth="1"/>
    <col min="14" max="16384" width="14.85546875" style="8"/>
  </cols>
  <sheetData>
    <row r="1" spans="1:15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62"/>
      <c r="L1" s="34"/>
      <c r="M1" s="34"/>
    </row>
    <row r="2" spans="1:15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62"/>
      <c r="L2" s="34"/>
      <c r="M2" s="34"/>
    </row>
    <row r="3" spans="1:15" x14ac:dyDescent="0.2">
      <c r="A3" s="34"/>
      <c r="B3" s="34"/>
      <c r="C3" s="61"/>
      <c r="D3" s="61"/>
      <c r="E3" s="61"/>
      <c r="F3" s="61"/>
      <c r="G3" s="61"/>
      <c r="H3" s="61"/>
      <c r="I3" s="61"/>
      <c r="J3" s="61"/>
      <c r="K3" s="62"/>
      <c r="L3" s="34"/>
      <c r="M3" s="34"/>
    </row>
    <row r="4" spans="1:15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62"/>
      <c r="L4" s="34"/>
      <c r="M4" s="34"/>
    </row>
    <row r="5" spans="1:15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62"/>
      <c r="L5" s="34"/>
      <c r="M5" s="34"/>
    </row>
    <row r="6" spans="1:15" s="41" customFormat="1" ht="15.7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62"/>
      <c r="L6" s="34"/>
      <c r="M6" s="34"/>
    </row>
    <row r="7" spans="1:15" s="41" customFormat="1" ht="15.75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62"/>
      <c r="L7" s="34"/>
      <c r="M7" s="34"/>
    </row>
    <row r="8" spans="1:15" ht="15.75" x14ac:dyDescent="0.25">
      <c r="A8" s="130" t="s">
        <v>152</v>
      </c>
      <c r="B8" s="130"/>
      <c r="C8" s="130"/>
      <c r="D8" s="130"/>
      <c r="E8" s="130"/>
      <c r="F8" s="130"/>
      <c r="G8" s="130"/>
      <c r="H8" s="130"/>
      <c r="I8" s="130"/>
      <c r="J8" s="130"/>
      <c r="K8" s="62"/>
      <c r="L8" s="34"/>
      <c r="M8" s="34"/>
    </row>
    <row r="9" spans="1:15" ht="19.5" customHeight="1" x14ac:dyDescent="0.25">
      <c r="A9" s="130" t="s">
        <v>67</v>
      </c>
      <c r="B9" s="130"/>
      <c r="C9" s="130"/>
      <c r="D9" s="130"/>
      <c r="E9" s="130"/>
      <c r="F9" s="130"/>
      <c r="G9" s="130"/>
      <c r="H9" s="130"/>
      <c r="I9" s="130"/>
      <c r="J9" s="130"/>
      <c r="K9" s="62"/>
      <c r="L9" s="34"/>
      <c r="M9" s="34"/>
    </row>
    <row r="10" spans="1:15" ht="15" customHeight="1" thickBot="1" x14ac:dyDescent="0.3">
      <c r="A10" s="35"/>
      <c r="B10" s="34"/>
      <c r="C10" s="34"/>
      <c r="D10" s="34"/>
      <c r="E10" s="34"/>
      <c r="F10" s="34"/>
      <c r="G10" s="34"/>
      <c r="H10" s="34"/>
      <c r="I10" s="34"/>
      <c r="J10" s="34"/>
      <c r="K10" s="84"/>
      <c r="L10" s="24"/>
      <c r="M10" s="20"/>
      <c r="N10" s="44"/>
      <c r="O10" s="44"/>
    </row>
    <row r="11" spans="1:15" ht="20.100000000000001" customHeight="1" x14ac:dyDescent="0.25">
      <c r="A11" s="30" t="s">
        <v>2</v>
      </c>
      <c r="B11" s="31" t="s">
        <v>3</v>
      </c>
      <c r="C11" s="31" t="s">
        <v>4</v>
      </c>
      <c r="D11" s="31" t="s">
        <v>5</v>
      </c>
      <c r="E11" s="31" t="s">
        <v>6</v>
      </c>
      <c r="F11" s="31" t="s">
        <v>7</v>
      </c>
      <c r="G11" s="31" t="s">
        <v>8</v>
      </c>
      <c r="H11" s="31" t="s">
        <v>9</v>
      </c>
      <c r="I11" s="31" t="s">
        <v>10</v>
      </c>
      <c r="J11" s="32" t="s">
        <v>11</v>
      </c>
      <c r="K11" s="84"/>
      <c r="L11" s="24"/>
      <c r="M11" s="20"/>
      <c r="N11" s="44"/>
      <c r="O11" s="44"/>
    </row>
    <row r="12" spans="1:15" ht="20.100000000000001" customHeight="1" x14ac:dyDescent="0.25">
      <c r="A12" s="9" t="s">
        <v>153</v>
      </c>
      <c r="B12" s="5">
        <v>28450</v>
      </c>
      <c r="C12" s="5">
        <v>1573663</v>
      </c>
      <c r="D12" s="5">
        <v>704895.61</v>
      </c>
      <c r="E12" s="5">
        <v>532637</v>
      </c>
      <c r="F12" s="5">
        <v>43218</v>
      </c>
      <c r="G12" s="5">
        <v>0</v>
      </c>
      <c r="H12" s="5">
        <v>187107.32</v>
      </c>
      <c r="I12" s="5">
        <v>75614.44</v>
      </c>
      <c r="J12" s="6">
        <v>3145585.3699999996</v>
      </c>
      <c r="K12" s="84"/>
      <c r="L12" s="24"/>
      <c r="M12" s="20"/>
      <c r="N12" s="44"/>
      <c r="O12" s="44"/>
    </row>
    <row r="13" spans="1:15" ht="20.100000000000001" customHeight="1" x14ac:dyDescent="0.25">
      <c r="A13" s="9" t="s">
        <v>13</v>
      </c>
      <c r="B13" s="5">
        <v>29766</v>
      </c>
      <c r="C13" s="5">
        <v>25470</v>
      </c>
      <c r="D13" s="5">
        <v>26584</v>
      </c>
      <c r="E13" s="5">
        <v>21135</v>
      </c>
      <c r="F13" s="5">
        <v>34130</v>
      </c>
      <c r="G13" s="5">
        <v>55470</v>
      </c>
      <c r="H13" s="5">
        <v>322906</v>
      </c>
      <c r="I13" s="5">
        <v>25820</v>
      </c>
      <c r="J13" s="6">
        <v>541281</v>
      </c>
      <c r="K13" s="84"/>
      <c r="L13" s="24"/>
      <c r="M13" s="20"/>
      <c r="N13" s="44"/>
      <c r="O13" s="44"/>
    </row>
    <row r="14" spans="1:15" ht="20.100000000000001" customHeight="1" x14ac:dyDescent="0.25">
      <c r="A14" s="9" t="s">
        <v>14</v>
      </c>
      <c r="B14" s="5">
        <v>0</v>
      </c>
      <c r="C14" s="5">
        <v>0</v>
      </c>
      <c r="D14" s="5">
        <v>30</v>
      </c>
      <c r="E14" s="5">
        <v>215</v>
      </c>
      <c r="F14" s="5">
        <v>0</v>
      </c>
      <c r="G14" s="5">
        <v>738</v>
      </c>
      <c r="H14" s="5">
        <v>1494</v>
      </c>
      <c r="I14" s="5">
        <v>0</v>
      </c>
      <c r="J14" s="6">
        <v>2477</v>
      </c>
      <c r="K14" s="84"/>
      <c r="L14" s="24"/>
      <c r="M14" s="20"/>
      <c r="N14" s="44"/>
      <c r="O14" s="44"/>
    </row>
    <row r="15" spans="1:15" ht="20.100000000000001" customHeight="1" x14ac:dyDescent="0.25">
      <c r="A15" s="9" t="s">
        <v>15</v>
      </c>
      <c r="B15" s="5">
        <v>9146.89</v>
      </c>
      <c r="C15" s="5">
        <v>3828717.66</v>
      </c>
      <c r="D15" s="5">
        <v>412</v>
      </c>
      <c r="E15" s="5">
        <v>22149.79</v>
      </c>
      <c r="F15" s="5">
        <v>115943.15999999999</v>
      </c>
      <c r="G15" s="5">
        <v>124459.98</v>
      </c>
      <c r="H15" s="5">
        <v>42741.74</v>
      </c>
      <c r="I15" s="5">
        <v>1782669.82</v>
      </c>
      <c r="J15" s="6">
        <v>846605.86285714305</v>
      </c>
      <c r="K15" s="84"/>
      <c r="L15" s="24"/>
      <c r="M15" s="20"/>
      <c r="N15" s="44"/>
      <c r="O15" s="44"/>
    </row>
    <row r="16" spans="1:15" ht="20.100000000000001" customHeight="1" x14ac:dyDescent="0.25">
      <c r="A16" s="9" t="s">
        <v>16</v>
      </c>
      <c r="B16" s="5">
        <v>509.01</v>
      </c>
      <c r="C16" s="5">
        <v>910.37</v>
      </c>
      <c r="D16" s="5">
        <v>17596.940000000002</v>
      </c>
      <c r="E16" s="5">
        <v>37</v>
      </c>
      <c r="F16" s="5">
        <v>0</v>
      </c>
      <c r="G16" s="5">
        <v>23.38</v>
      </c>
      <c r="H16" s="5">
        <v>42788.97</v>
      </c>
      <c r="I16" s="5">
        <v>4758.5599999999995</v>
      </c>
      <c r="J16" s="6">
        <v>66624.23000000001</v>
      </c>
      <c r="K16" s="84"/>
      <c r="L16" s="24"/>
      <c r="M16" s="20"/>
      <c r="N16" s="44"/>
      <c r="O16" s="44"/>
    </row>
    <row r="17" spans="1:15" ht="20.100000000000001" customHeight="1" x14ac:dyDescent="0.25">
      <c r="A17" s="9" t="s">
        <v>17</v>
      </c>
      <c r="B17" s="5">
        <v>7729</v>
      </c>
      <c r="C17" s="5">
        <v>1788</v>
      </c>
      <c r="D17" s="5">
        <v>4829</v>
      </c>
      <c r="E17" s="5">
        <v>9882</v>
      </c>
      <c r="F17" s="5">
        <v>16311</v>
      </c>
      <c r="G17" s="5">
        <v>25155</v>
      </c>
      <c r="H17" s="5">
        <v>201635</v>
      </c>
      <c r="I17" s="5">
        <v>10136</v>
      </c>
      <c r="J17" s="6">
        <v>277465</v>
      </c>
      <c r="K17" s="84"/>
      <c r="L17" s="24"/>
      <c r="M17" s="20"/>
      <c r="N17" s="44"/>
      <c r="O17" s="44"/>
    </row>
    <row r="18" spans="1:15" ht="20.100000000000001" customHeight="1" x14ac:dyDescent="0.25">
      <c r="A18" s="9" t="s">
        <v>18</v>
      </c>
      <c r="B18" s="5">
        <v>415.69</v>
      </c>
      <c r="C18" s="5">
        <v>641</v>
      </c>
      <c r="D18" s="5">
        <v>6675.82</v>
      </c>
      <c r="E18" s="5">
        <v>703.44</v>
      </c>
      <c r="F18" s="5">
        <v>2717.81</v>
      </c>
      <c r="G18" s="5">
        <v>66307.199999999997</v>
      </c>
      <c r="H18" s="5">
        <v>139345.97999999998</v>
      </c>
      <c r="I18" s="5">
        <v>85904</v>
      </c>
      <c r="J18" s="6">
        <v>302710.93999999994</v>
      </c>
      <c r="K18" s="84"/>
      <c r="L18" s="24"/>
      <c r="M18" s="20"/>
      <c r="N18" s="44"/>
      <c r="O18" s="44"/>
    </row>
    <row r="19" spans="1:15" ht="20.100000000000001" customHeight="1" x14ac:dyDescent="0.25">
      <c r="A19" s="9" t="s">
        <v>19</v>
      </c>
      <c r="B19" s="5">
        <v>1272</v>
      </c>
      <c r="C19" s="5">
        <v>0</v>
      </c>
      <c r="D19" s="5">
        <v>1922</v>
      </c>
      <c r="E19" s="5">
        <v>0</v>
      </c>
      <c r="F19" s="5">
        <v>50</v>
      </c>
      <c r="G19" s="5">
        <v>1718</v>
      </c>
      <c r="H19" s="5">
        <v>6959</v>
      </c>
      <c r="I19" s="5">
        <v>1344</v>
      </c>
      <c r="J19" s="6">
        <v>13265</v>
      </c>
      <c r="K19" s="84"/>
      <c r="L19" s="24"/>
      <c r="M19" s="20"/>
      <c r="N19" s="44"/>
      <c r="O19" s="44"/>
    </row>
    <row r="20" spans="1:15" s="45" customFormat="1" ht="20.100000000000001" customHeight="1" x14ac:dyDescent="0.25">
      <c r="A20" s="9" t="s">
        <v>20</v>
      </c>
      <c r="B20" s="5">
        <v>2181.2399999999998</v>
      </c>
      <c r="C20" s="5">
        <v>4119.62</v>
      </c>
      <c r="D20" s="5">
        <v>13331.58</v>
      </c>
      <c r="E20" s="5">
        <v>2181.21</v>
      </c>
      <c r="F20" s="5">
        <v>26556.58</v>
      </c>
      <c r="G20" s="5">
        <v>45843.86</v>
      </c>
      <c r="H20" s="5">
        <v>234153.12</v>
      </c>
      <c r="I20" s="5">
        <v>2596</v>
      </c>
      <c r="J20" s="6">
        <v>330963.20999999996</v>
      </c>
      <c r="K20" s="84"/>
      <c r="L20" s="24"/>
      <c r="M20" s="20"/>
      <c r="N20" s="44"/>
      <c r="O20" s="44"/>
    </row>
    <row r="21" spans="1:15" s="45" customFormat="1" ht="20.100000000000001" customHeight="1" x14ac:dyDescent="0.25">
      <c r="A21" s="9" t="s">
        <v>73</v>
      </c>
      <c r="B21" s="5">
        <v>753.66</v>
      </c>
      <c r="C21" s="5">
        <v>1</v>
      </c>
      <c r="D21" s="5">
        <v>81</v>
      </c>
      <c r="E21" s="5">
        <v>2066.34</v>
      </c>
      <c r="F21" s="5">
        <v>0</v>
      </c>
      <c r="G21" s="5">
        <v>0</v>
      </c>
      <c r="H21" s="5">
        <v>0</v>
      </c>
      <c r="I21" s="5">
        <v>0</v>
      </c>
      <c r="J21" s="6">
        <v>2902</v>
      </c>
      <c r="K21" s="84"/>
      <c r="L21" s="24"/>
      <c r="M21" s="20"/>
      <c r="N21" s="44"/>
      <c r="O21" s="44"/>
    </row>
    <row r="22" spans="1:15" s="45" customFormat="1" ht="20.100000000000001" customHeight="1" x14ac:dyDescent="0.25">
      <c r="A22" s="9" t="s">
        <v>21</v>
      </c>
      <c r="B22" s="5">
        <v>14705.08</v>
      </c>
      <c r="C22" s="5">
        <v>17205.54</v>
      </c>
      <c r="D22" s="5">
        <v>1163.42</v>
      </c>
      <c r="E22" s="5">
        <v>36966</v>
      </c>
      <c r="F22" s="5">
        <v>5797</v>
      </c>
      <c r="G22" s="5">
        <v>4981.01</v>
      </c>
      <c r="H22" s="5">
        <v>31025.02</v>
      </c>
      <c r="I22" s="5">
        <v>3529.48</v>
      </c>
      <c r="J22" s="6">
        <v>115372.55</v>
      </c>
      <c r="K22" s="84"/>
      <c r="L22" s="24"/>
      <c r="M22" s="20"/>
      <c r="N22" s="44"/>
      <c r="O22" s="44"/>
    </row>
    <row r="23" spans="1:15" s="45" customFormat="1" ht="20.100000000000001" customHeight="1" x14ac:dyDescent="0.25">
      <c r="A23" s="9" t="s">
        <v>22</v>
      </c>
      <c r="B23" s="5">
        <v>565</v>
      </c>
      <c r="C23" s="5">
        <v>12295</v>
      </c>
      <c r="D23" s="5">
        <v>791</v>
      </c>
      <c r="E23" s="5">
        <v>2415</v>
      </c>
      <c r="F23" s="5">
        <v>24050</v>
      </c>
      <c r="G23" s="5">
        <v>8644</v>
      </c>
      <c r="H23" s="5">
        <v>20</v>
      </c>
      <c r="I23" s="5">
        <v>28726</v>
      </c>
      <c r="J23" s="6">
        <v>77506</v>
      </c>
      <c r="K23" s="84"/>
      <c r="L23" s="24"/>
      <c r="M23" s="20"/>
      <c r="N23" s="44"/>
      <c r="O23" s="44"/>
    </row>
    <row r="24" spans="1:15" s="45" customFormat="1" ht="20.100000000000001" customHeight="1" x14ac:dyDescent="0.25">
      <c r="A24" s="9" t="s">
        <v>23</v>
      </c>
      <c r="B24" s="5">
        <v>0</v>
      </c>
      <c r="C24" s="5">
        <v>0</v>
      </c>
      <c r="D24" s="5">
        <v>0</v>
      </c>
      <c r="E24" s="5">
        <v>50232</v>
      </c>
      <c r="F24" s="5">
        <v>1125</v>
      </c>
      <c r="G24" s="5">
        <v>1040</v>
      </c>
      <c r="H24" s="5">
        <v>975</v>
      </c>
      <c r="I24" s="5">
        <v>0</v>
      </c>
      <c r="J24" s="6">
        <v>53372</v>
      </c>
      <c r="K24" s="84"/>
      <c r="L24" s="24"/>
      <c r="M24" s="20"/>
      <c r="N24" s="44"/>
      <c r="O24" s="44"/>
    </row>
    <row r="25" spans="1:15" s="45" customFormat="1" ht="20.100000000000001" customHeight="1" x14ac:dyDescent="0.25">
      <c r="A25" s="9" t="s">
        <v>24</v>
      </c>
      <c r="B25" s="5">
        <v>5144</v>
      </c>
      <c r="C25" s="5">
        <v>21637</v>
      </c>
      <c r="D25" s="5">
        <v>1711</v>
      </c>
      <c r="E25" s="5">
        <v>11723</v>
      </c>
      <c r="F25" s="5">
        <v>18869</v>
      </c>
      <c r="G25" s="5">
        <v>13821</v>
      </c>
      <c r="H25" s="5">
        <v>1386</v>
      </c>
      <c r="I25" s="5">
        <v>13974</v>
      </c>
      <c r="J25" s="6">
        <v>88265</v>
      </c>
      <c r="K25" s="84"/>
      <c r="L25" s="24"/>
      <c r="M25" s="20"/>
      <c r="N25" s="44"/>
      <c r="O25" s="44"/>
    </row>
    <row r="26" spans="1:15" s="45" customFormat="1" ht="20.100000000000001" customHeight="1" x14ac:dyDescent="0.25">
      <c r="A26" s="9" t="s">
        <v>25</v>
      </c>
      <c r="B26" s="5">
        <v>142343</v>
      </c>
      <c r="C26" s="5">
        <v>75511</v>
      </c>
      <c r="D26" s="5">
        <v>83396</v>
      </c>
      <c r="E26" s="5">
        <v>151429</v>
      </c>
      <c r="F26" s="5">
        <v>72252</v>
      </c>
      <c r="G26" s="5">
        <v>11445</v>
      </c>
      <c r="H26" s="5">
        <v>26564</v>
      </c>
      <c r="I26" s="5">
        <v>15142</v>
      </c>
      <c r="J26" s="6">
        <v>578082</v>
      </c>
      <c r="K26" s="84"/>
      <c r="L26" s="24"/>
      <c r="M26" s="20"/>
      <c r="N26" s="44"/>
      <c r="O26" s="44"/>
    </row>
    <row r="27" spans="1:15" s="45" customFormat="1" ht="20.100000000000001" customHeight="1" x14ac:dyDescent="0.25">
      <c r="A27" s="9" t="s">
        <v>74</v>
      </c>
      <c r="B27" s="5">
        <v>349</v>
      </c>
      <c r="C27" s="5">
        <v>2137</v>
      </c>
      <c r="D27" s="5">
        <v>5</v>
      </c>
      <c r="E27" s="5">
        <v>48</v>
      </c>
      <c r="F27" s="5">
        <v>788</v>
      </c>
      <c r="G27" s="5">
        <v>232</v>
      </c>
      <c r="H27" s="5">
        <v>0</v>
      </c>
      <c r="I27" s="5">
        <v>1055</v>
      </c>
      <c r="J27" s="6">
        <v>4614</v>
      </c>
      <c r="K27" s="84"/>
      <c r="L27" s="24"/>
      <c r="M27" s="20"/>
      <c r="N27" s="44"/>
      <c r="O27" s="44"/>
    </row>
    <row r="28" spans="1:15" s="45" customFormat="1" ht="20.100000000000001" customHeight="1" x14ac:dyDescent="0.25">
      <c r="A28" s="9" t="s">
        <v>26</v>
      </c>
      <c r="B28" s="5">
        <v>8771</v>
      </c>
      <c r="C28" s="5">
        <v>11404</v>
      </c>
      <c r="D28" s="5">
        <v>45456</v>
      </c>
      <c r="E28" s="5">
        <v>23657</v>
      </c>
      <c r="F28" s="5">
        <v>5616</v>
      </c>
      <c r="G28" s="5">
        <v>9131</v>
      </c>
      <c r="H28" s="5">
        <v>21644</v>
      </c>
      <c r="I28" s="5">
        <v>1857</v>
      </c>
      <c r="J28" s="6">
        <v>127536</v>
      </c>
      <c r="K28" s="84"/>
      <c r="L28" s="24"/>
      <c r="M28" s="20"/>
      <c r="N28" s="44"/>
      <c r="O28" s="44"/>
    </row>
    <row r="29" spans="1:15" s="45" customFormat="1" ht="20.100000000000001" customHeight="1" x14ac:dyDescent="0.25">
      <c r="A29" s="9" t="s">
        <v>27</v>
      </c>
      <c r="B29" s="5">
        <v>0</v>
      </c>
      <c r="C29" s="5">
        <v>0</v>
      </c>
      <c r="D29" s="5">
        <v>0</v>
      </c>
      <c r="E29" s="5">
        <v>6306</v>
      </c>
      <c r="F29" s="5">
        <v>0</v>
      </c>
      <c r="G29" s="5">
        <v>0</v>
      </c>
      <c r="H29" s="5">
        <v>0</v>
      </c>
      <c r="I29" s="5">
        <v>0</v>
      </c>
      <c r="J29" s="83">
        <v>6306</v>
      </c>
      <c r="K29" s="84"/>
      <c r="L29" s="24"/>
      <c r="M29" s="20"/>
      <c r="N29" s="44"/>
      <c r="O29" s="44"/>
    </row>
    <row r="30" spans="1:15" s="45" customFormat="1" ht="20.100000000000001" customHeight="1" x14ac:dyDescent="0.25">
      <c r="A30" s="9" t="s">
        <v>28</v>
      </c>
      <c r="B30" s="5">
        <v>5133.2</v>
      </c>
      <c r="C30" s="5">
        <v>39977.56</v>
      </c>
      <c r="D30" s="5">
        <v>8249.77</v>
      </c>
      <c r="E30" s="5">
        <v>15063</v>
      </c>
      <c r="F30" s="5">
        <v>26169.9</v>
      </c>
      <c r="G30" s="5">
        <v>12203.92</v>
      </c>
      <c r="H30" s="5">
        <v>20039.36</v>
      </c>
      <c r="I30" s="5">
        <v>17110.059999999998</v>
      </c>
      <c r="J30" s="6">
        <v>143946.76999999999</v>
      </c>
      <c r="K30" s="84"/>
      <c r="L30" s="24"/>
      <c r="M30" s="20"/>
      <c r="N30" s="44"/>
      <c r="O30" s="44"/>
    </row>
    <row r="31" spans="1:15" s="45" customFormat="1" ht="20.100000000000001" customHeight="1" x14ac:dyDescent="0.25">
      <c r="A31" s="9" t="s">
        <v>29</v>
      </c>
      <c r="B31" s="5">
        <v>1179.42</v>
      </c>
      <c r="C31" s="5">
        <v>1987.88</v>
      </c>
      <c r="D31" s="5">
        <v>2305.81</v>
      </c>
      <c r="E31" s="5">
        <v>10238</v>
      </c>
      <c r="F31" s="5">
        <v>950.8</v>
      </c>
      <c r="G31" s="5">
        <v>12269.89</v>
      </c>
      <c r="H31" s="5">
        <v>26923.02</v>
      </c>
      <c r="I31" s="5">
        <v>399.03999999999996</v>
      </c>
      <c r="J31" s="6">
        <v>56253.86</v>
      </c>
      <c r="K31" s="84"/>
      <c r="L31" s="24"/>
      <c r="M31" s="20"/>
      <c r="N31" s="44"/>
      <c r="O31" s="44"/>
    </row>
    <row r="32" spans="1:15" s="45" customFormat="1" ht="20.100000000000001" customHeight="1" x14ac:dyDescent="0.25">
      <c r="A32" s="9" t="s">
        <v>30</v>
      </c>
      <c r="B32" s="5">
        <v>8021</v>
      </c>
      <c r="C32" s="5">
        <v>3</v>
      </c>
      <c r="D32" s="5">
        <v>3824</v>
      </c>
      <c r="E32" s="5">
        <v>9011</v>
      </c>
      <c r="F32" s="5">
        <v>13559</v>
      </c>
      <c r="G32" s="5">
        <v>4363</v>
      </c>
      <c r="H32" s="5">
        <v>29703</v>
      </c>
      <c r="I32" s="5">
        <v>114</v>
      </c>
      <c r="J32" s="6">
        <v>68598</v>
      </c>
      <c r="K32" s="84"/>
      <c r="L32" s="24"/>
      <c r="M32" s="20"/>
      <c r="N32" s="44"/>
      <c r="O32" s="44"/>
    </row>
    <row r="33" spans="1:15" s="45" customFormat="1" ht="20.100000000000001" customHeight="1" x14ac:dyDescent="0.25">
      <c r="A33" s="9" t="s">
        <v>31</v>
      </c>
      <c r="B33" s="5">
        <v>526</v>
      </c>
      <c r="C33" s="5">
        <v>121</v>
      </c>
      <c r="D33" s="5">
        <v>103</v>
      </c>
      <c r="E33" s="5">
        <v>6444</v>
      </c>
      <c r="F33" s="5">
        <v>3158</v>
      </c>
      <c r="G33" s="5">
        <v>503</v>
      </c>
      <c r="H33" s="5">
        <v>148</v>
      </c>
      <c r="I33" s="5">
        <v>210</v>
      </c>
      <c r="J33" s="6">
        <v>11213</v>
      </c>
      <c r="K33" s="84"/>
      <c r="L33" s="24"/>
      <c r="M33" s="20"/>
      <c r="N33" s="44"/>
      <c r="O33" s="44"/>
    </row>
    <row r="34" spans="1:15" s="45" customFormat="1" ht="20.100000000000001" customHeight="1" x14ac:dyDescent="0.25">
      <c r="A34" s="9" t="s">
        <v>32</v>
      </c>
      <c r="B34" s="5">
        <v>1082</v>
      </c>
      <c r="C34" s="5">
        <v>19</v>
      </c>
      <c r="D34" s="5">
        <v>1</v>
      </c>
      <c r="E34" s="5">
        <v>24473</v>
      </c>
      <c r="F34" s="5">
        <v>511</v>
      </c>
      <c r="G34" s="5">
        <v>21</v>
      </c>
      <c r="H34" s="5">
        <v>29</v>
      </c>
      <c r="I34" s="5">
        <v>58</v>
      </c>
      <c r="J34" s="6">
        <v>26194</v>
      </c>
      <c r="K34" s="84"/>
      <c r="L34" s="24"/>
      <c r="M34" s="20"/>
      <c r="N34" s="44"/>
      <c r="O34" s="44"/>
    </row>
    <row r="35" spans="1:15" s="45" customFormat="1" ht="20.100000000000001" customHeight="1" x14ac:dyDescent="0.25">
      <c r="A35" s="9" t="s">
        <v>33</v>
      </c>
      <c r="B35" s="5">
        <v>83</v>
      </c>
      <c r="C35" s="5">
        <v>2</v>
      </c>
      <c r="D35" s="5">
        <v>0</v>
      </c>
      <c r="E35" s="5">
        <v>10417</v>
      </c>
      <c r="F35" s="5">
        <v>1540</v>
      </c>
      <c r="G35" s="5">
        <v>13</v>
      </c>
      <c r="H35" s="5">
        <v>81</v>
      </c>
      <c r="I35" s="5">
        <v>36</v>
      </c>
      <c r="J35" s="6">
        <v>12172</v>
      </c>
      <c r="K35" s="84"/>
      <c r="L35" s="24"/>
      <c r="M35" s="20"/>
      <c r="N35" s="44"/>
      <c r="O35" s="44"/>
    </row>
    <row r="36" spans="1:15" s="45" customFormat="1" ht="20.100000000000001" customHeight="1" x14ac:dyDescent="0.25">
      <c r="A36" s="9" t="s">
        <v>34</v>
      </c>
      <c r="B36" s="5">
        <v>65</v>
      </c>
      <c r="C36" s="5">
        <v>0</v>
      </c>
      <c r="D36" s="5">
        <v>0</v>
      </c>
      <c r="E36" s="5">
        <v>89709</v>
      </c>
      <c r="F36" s="5">
        <v>458</v>
      </c>
      <c r="G36" s="5">
        <v>2854</v>
      </c>
      <c r="H36" s="5">
        <v>103</v>
      </c>
      <c r="I36" s="5">
        <v>62</v>
      </c>
      <c r="J36" s="6">
        <v>93251</v>
      </c>
      <c r="K36" s="84"/>
      <c r="L36" s="24"/>
      <c r="M36" s="20"/>
      <c r="N36" s="44"/>
      <c r="O36" s="44"/>
    </row>
    <row r="37" spans="1:15" s="45" customFormat="1" ht="20.100000000000001" customHeight="1" x14ac:dyDescent="0.25">
      <c r="A37" s="9" t="s">
        <v>35</v>
      </c>
      <c r="B37" s="5">
        <v>180</v>
      </c>
      <c r="C37" s="5">
        <v>64</v>
      </c>
      <c r="D37" s="5">
        <v>451</v>
      </c>
      <c r="E37" s="5">
        <v>174</v>
      </c>
      <c r="F37" s="5">
        <v>18820</v>
      </c>
      <c r="G37" s="5">
        <v>419</v>
      </c>
      <c r="H37" s="5">
        <v>1565</v>
      </c>
      <c r="I37" s="5">
        <v>172</v>
      </c>
      <c r="J37" s="6">
        <v>21845</v>
      </c>
      <c r="K37" s="84"/>
      <c r="L37" s="24"/>
      <c r="M37" s="20"/>
      <c r="N37" s="44"/>
      <c r="O37" s="44"/>
    </row>
    <row r="38" spans="1:15" s="45" customFormat="1" ht="20.100000000000001" customHeight="1" x14ac:dyDescent="0.25">
      <c r="A38" s="9" t="s">
        <v>68</v>
      </c>
      <c r="B38" s="5">
        <v>175</v>
      </c>
      <c r="C38" s="5">
        <v>17</v>
      </c>
      <c r="D38" s="5">
        <v>217</v>
      </c>
      <c r="E38" s="5">
        <v>2623</v>
      </c>
      <c r="F38" s="5">
        <v>2007</v>
      </c>
      <c r="G38" s="5">
        <v>0</v>
      </c>
      <c r="H38" s="5">
        <v>33</v>
      </c>
      <c r="I38" s="5">
        <v>67</v>
      </c>
      <c r="J38" s="6">
        <v>5139</v>
      </c>
      <c r="K38" s="84"/>
      <c r="L38" s="24"/>
      <c r="M38" s="20"/>
      <c r="N38" s="44"/>
      <c r="O38" s="44"/>
    </row>
    <row r="39" spans="1:15" s="45" customFormat="1" ht="20.100000000000001" customHeight="1" x14ac:dyDescent="0.25">
      <c r="A39" s="9" t="s">
        <v>37</v>
      </c>
      <c r="B39" s="5">
        <v>0</v>
      </c>
      <c r="C39" s="5">
        <v>3287</v>
      </c>
      <c r="D39" s="5">
        <v>2450</v>
      </c>
      <c r="E39" s="5">
        <v>20604</v>
      </c>
      <c r="F39" s="5">
        <v>852</v>
      </c>
      <c r="G39" s="5">
        <v>1327</v>
      </c>
      <c r="H39" s="5">
        <v>510</v>
      </c>
      <c r="I39" s="5">
        <v>1</v>
      </c>
      <c r="J39" s="6">
        <v>29031</v>
      </c>
      <c r="K39" s="84"/>
      <c r="L39" s="24"/>
      <c r="M39" s="20"/>
      <c r="N39" s="44"/>
      <c r="O39" s="44"/>
    </row>
    <row r="40" spans="1:15" s="45" customFormat="1" ht="20.100000000000001" customHeight="1" x14ac:dyDescent="0.25">
      <c r="A40" s="9" t="s">
        <v>38</v>
      </c>
      <c r="B40" s="5">
        <v>2</v>
      </c>
      <c r="C40" s="5">
        <v>3</v>
      </c>
      <c r="D40" s="5">
        <v>0</v>
      </c>
      <c r="E40" s="5">
        <v>4546</v>
      </c>
      <c r="F40" s="5">
        <v>379</v>
      </c>
      <c r="G40" s="5">
        <v>12</v>
      </c>
      <c r="H40" s="5">
        <v>259</v>
      </c>
      <c r="I40" s="5">
        <v>26</v>
      </c>
      <c r="J40" s="6">
        <v>5227</v>
      </c>
      <c r="K40" s="84"/>
      <c r="L40" s="24"/>
      <c r="M40" s="20"/>
      <c r="N40" s="44"/>
      <c r="O40" s="44"/>
    </row>
    <row r="41" spans="1:15" s="45" customFormat="1" ht="20.100000000000001" customHeight="1" x14ac:dyDescent="0.25">
      <c r="A41" s="9" t="s">
        <v>39</v>
      </c>
      <c r="B41" s="5">
        <v>467</v>
      </c>
      <c r="C41" s="5">
        <v>0</v>
      </c>
      <c r="D41" s="5">
        <v>1</v>
      </c>
      <c r="E41" s="5">
        <v>1762</v>
      </c>
      <c r="F41" s="5">
        <v>17</v>
      </c>
      <c r="G41" s="5">
        <v>0</v>
      </c>
      <c r="H41" s="5">
        <v>0</v>
      </c>
      <c r="I41" s="5">
        <v>36</v>
      </c>
      <c r="J41" s="6">
        <v>2283</v>
      </c>
      <c r="K41" s="84"/>
      <c r="L41" s="24"/>
      <c r="M41" s="20"/>
      <c r="N41" s="44"/>
      <c r="O41" s="44"/>
    </row>
    <row r="42" spans="1:15" s="45" customFormat="1" ht="20.100000000000001" customHeight="1" x14ac:dyDescent="0.25">
      <c r="A42" s="9" t="s">
        <v>40</v>
      </c>
      <c r="B42" s="5">
        <v>0</v>
      </c>
      <c r="C42" s="5">
        <v>0</v>
      </c>
      <c r="D42" s="5">
        <v>0</v>
      </c>
      <c r="E42" s="5">
        <v>7613</v>
      </c>
      <c r="F42" s="5">
        <v>9</v>
      </c>
      <c r="G42" s="5">
        <v>0</v>
      </c>
      <c r="H42" s="5">
        <v>0</v>
      </c>
      <c r="I42" s="5">
        <v>0</v>
      </c>
      <c r="J42" s="6">
        <v>7622</v>
      </c>
      <c r="K42" s="84"/>
      <c r="L42" s="24"/>
      <c r="M42" s="20"/>
      <c r="N42" s="44"/>
      <c r="O42" s="44"/>
    </row>
    <row r="43" spans="1:15" s="45" customFormat="1" ht="20.100000000000001" customHeight="1" x14ac:dyDescent="0.25">
      <c r="A43" s="9" t="s">
        <v>41</v>
      </c>
      <c r="B43" s="5">
        <v>0</v>
      </c>
      <c r="C43" s="5">
        <v>0</v>
      </c>
      <c r="D43" s="5">
        <v>0</v>
      </c>
      <c r="E43" s="5">
        <v>2490</v>
      </c>
      <c r="F43" s="5">
        <v>0</v>
      </c>
      <c r="G43" s="5">
        <v>0</v>
      </c>
      <c r="H43" s="5">
        <v>0</v>
      </c>
      <c r="I43" s="5">
        <v>0</v>
      </c>
      <c r="J43" s="6">
        <v>2490</v>
      </c>
      <c r="K43" s="84"/>
      <c r="L43" s="24"/>
      <c r="M43" s="20"/>
      <c r="N43" s="44"/>
      <c r="O43" s="44"/>
    </row>
    <row r="44" spans="1:15" s="45" customFormat="1" ht="20.100000000000001" customHeight="1" x14ac:dyDescent="0.25">
      <c r="A44" s="9" t="s">
        <v>42</v>
      </c>
      <c r="B44" s="5">
        <v>1626</v>
      </c>
      <c r="C44" s="5">
        <v>595</v>
      </c>
      <c r="D44" s="5">
        <v>833</v>
      </c>
      <c r="E44" s="5">
        <v>1172</v>
      </c>
      <c r="F44" s="5">
        <v>1548</v>
      </c>
      <c r="G44" s="5">
        <v>1801</v>
      </c>
      <c r="H44" s="5">
        <v>14600</v>
      </c>
      <c r="I44" s="5">
        <v>3986</v>
      </c>
      <c r="J44" s="6">
        <v>26161</v>
      </c>
      <c r="K44" s="84"/>
      <c r="L44" s="24"/>
      <c r="M44" s="20"/>
      <c r="N44" s="44"/>
      <c r="O44" s="44"/>
    </row>
    <row r="45" spans="1:15" s="45" customFormat="1" ht="20.100000000000001" customHeight="1" x14ac:dyDescent="0.25">
      <c r="A45" s="9" t="s">
        <v>44</v>
      </c>
      <c r="B45" s="5">
        <v>325</v>
      </c>
      <c r="C45" s="5">
        <v>269</v>
      </c>
      <c r="D45" s="5">
        <v>0</v>
      </c>
      <c r="E45" s="5">
        <v>8093</v>
      </c>
      <c r="F45" s="5">
        <v>0</v>
      </c>
      <c r="G45" s="5">
        <v>0</v>
      </c>
      <c r="H45" s="5">
        <v>0</v>
      </c>
      <c r="I45" s="5">
        <v>0</v>
      </c>
      <c r="J45" s="6">
        <v>8687</v>
      </c>
      <c r="K45" s="84"/>
      <c r="L45" s="24"/>
      <c r="M45" s="20"/>
      <c r="N45" s="44"/>
      <c r="O45" s="44"/>
    </row>
    <row r="46" spans="1:15" s="45" customFormat="1" ht="20.100000000000001" customHeight="1" x14ac:dyDescent="0.25">
      <c r="A46" s="9" t="s">
        <v>45</v>
      </c>
      <c r="B46" s="5">
        <v>344</v>
      </c>
      <c r="C46" s="5">
        <v>0</v>
      </c>
      <c r="D46" s="5">
        <v>28824</v>
      </c>
      <c r="E46" s="5">
        <v>10807</v>
      </c>
      <c r="F46" s="5">
        <v>0</v>
      </c>
      <c r="G46" s="5">
        <v>0</v>
      </c>
      <c r="H46" s="5">
        <v>1069</v>
      </c>
      <c r="I46" s="5">
        <v>1</v>
      </c>
      <c r="J46" s="6">
        <v>41045</v>
      </c>
      <c r="K46" s="84"/>
      <c r="L46" s="24"/>
      <c r="M46" s="20"/>
      <c r="N46" s="44"/>
      <c r="O46" s="44"/>
    </row>
    <row r="47" spans="1:15" s="45" customFormat="1" ht="20.100000000000001" customHeight="1" x14ac:dyDescent="0.25">
      <c r="A47" s="9" t="s">
        <v>75</v>
      </c>
      <c r="B47" s="5">
        <v>102</v>
      </c>
      <c r="C47" s="5">
        <v>128</v>
      </c>
      <c r="D47" s="5">
        <v>440</v>
      </c>
      <c r="E47" s="5">
        <v>8430</v>
      </c>
      <c r="F47" s="5">
        <v>0</v>
      </c>
      <c r="G47" s="5">
        <v>0</v>
      </c>
      <c r="H47" s="5">
        <v>0</v>
      </c>
      <c r="I47" s="5">
        <v>0</v>
      </c>
      <c r="J47" s="6">
        <v>9100</v>
      </c>
      <c r="K47" s="84"/>
      <c r="L47" s="24"/>
      <c r="M47" s="20"/>
      <c r="N47" s="44"/>
      <c r="O47" s="44"/>
    </row>
    <row r="48" spans="1:15" s="45" customFormat="1" ht="20.100000000000001" customHeight="1" x14ac:dyDescent="0.25">
      <c r="A48" s="9" t="s">
        <v>76</v>
      </c>
      <c r="B48" s="5">
        <v>0</v>
      </c>
      <c r="C48" s="5">
        <v>0</v>
      </c>
      <c r="D48" s="5">
        <v>0</v>
      </c>
      <c r="E48" s="5">
        <v>193</v>
      </c>
      <c r="F48" s="5">
        <v>0</v>
      </c>
      <c r="G48" s="5">
        <v>51</v>
      </c>
      <c r="H48" s="5">
        <v>0</v>
      </c>
      <c r="I48" s="5">
        <v>0</v>
      </c>
      <c r="J48" s="6">
        <v>244</v>
      </c>
      <c r="K48" s="84"/>
      <c r="L48" s="24"/>
      <c r="M48" s="20"/>
      <c r="N48" s="44"/>
      <c r="O48" s="44"/>
    </row>
    <row r="49" spans="1:15" s="45" customFormat="1" ht="20.100000000000001" customHeight="1" x14ac:dyDescent="0.25">
      <c r="A49" s="9" t="s">
        <v>77</v>
      </c>
      <c r="B49" s="5">
        <v>21.92</v>
      </c>
      <c r="C49" s="5">
        <v>15</v>
      </c>
      <c r="D49" s="5">
        <v>100</v>
      </c>
      <c r="E49" s="5">
        <v>6342.88</v>
      </c>
      <c r="F49" s="5">
        <v>0</v>
      </c>
      <c r="G49" s="5">
        <v>0</v>
      </c>
      <c r="H49" s="5">
        <v>0</v>
      </c>
      <c r="I49" s="5">
        <v>0</v>
      </c>
      <c r="J49" s="6">
        <v>6479.8</v>
      </c>
      <c r="K49" s="84"/>
      <c r="L49" s="24"/>
      <c r="M49" s="20"/>
      <c r="N49" s="44"/>
      <c r="O49" s="44"/>
    </row>
    <row r="50" spans="1:15" s="45" customFormat="1" ht="20.100000000000001" customHeight="1" x14ac:dyDescent="0.25">
      <c r="A50" s="9" t="s">
        <v>78</v>
      </c>
      <c r="B50" s="5">
        <v>2</v>
      </c>
      <c r="C50" s="5">
        <v>0</v>
      </c>
      <c r="D50" s="5">
        <v>0</v>
      </c>
      <c r="E50" s="5">
        <v>5841</v>
      </c>
      <c r="F50" s="5">
        <v>0</v>
      </c>
      <c r="G50" s="5">
        <v>0</v>
      </c>
      <c r="H50" s="5">
        <v>100</v>
      </c>
      <c r="I50" s="5">
        <v>0</v>
      </c>
      <c r="J50" s="6">
        <v>5943</v>
      </c>
      <c r="K50" s="84"/>
      <c r="L50" s="24"/>
      <c r="M50" s="20"/>
      <c r="N50" s="44"/>
      <c r="O50" s="44"/>
    </row>
    <row r="51" spans="1:15" s="45" customFormat="1" ht="20.100000000000001" customHeight="1" x14ac:dyDescent="0.25">
      <c r="A51" s="9" t="s">
        <v>79</v>
      </c>
      <c r="B51" s="5">
        <v>7</v>
      </c>
      <c r="C51" s="5">
        <v>0</v>
      </c>
      <c r="D51" s="5">
        <v>0</v>
      </c>
      <c r="E51" s="5">
        <v>3664</v>
      </c>
      <c r="F51" s="5">
        <v>299</v>
      </c>
      <c r="G51" s="5">
        <v>3</v>
      </c>
      <c r="H51" s="5">
        <v>203</v>
      </c>
      <c r="I51" s="5">
        <v>12</v>
      </c>
      <c r="J51" s="6">
        <v>4188</v>
      </c>
      <c r="K51" s="84"/>
      <c r="L51" s="24"/>
      <c r="M51" s="20"/>
      <c r="N51" s="44"/>
      <c r="O51" s="44"/>
    </row>
    <row r="52" spans="1:15" s="45" customFormat="1" ht="20.100000000000001" customHeight="1" x14ac:dyDescent="0.25">
      <c r="A52" s="9" t="s">
        <v>80</v>
      </c>
      <c r="B52" s="5">
        <v>710</v>
      </c>
      <c r="C52" s="5">
        <v>0</v>
      </c>
      <c r="D52" s="5">
        <v>954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6">
        <v>1664</v>
      </c>
      <c r="K52" s="84"/>
      <c r="L52" s="24"/>
      <c r="M52" s="20"/>
      <c r="N52" s="44"/>
      <c r="O52" s="44"/>
    </row>
    <row r="53" spans="1:15" s="45" customFormat="1" ht="20.100000000000001" customHeight="1" x14ac:dyDescent="0.25">
      <c r="A53" s="9" t="s">
        <v>81</v>
      </c>
      <c r="B53" s="5">
        <v>9</v>
      </c>
      <c r="C53" s="5">
        <v>12864</v>
      </c>
      <c r="D53" s="5">
        <v>178</v>
      </c>
      <c r="E53" s="5">
        <v>14563</v>
      </c>
      <c r="F53" s="5">
        <v>4688</v>
      </c>
      <c r="G53" s="5">
        <v>0</v>
      </c>
      <c r="H53" s="5">
        <v>0</v>
      </c>
      <c r="I53" s="5">
        <v>553</v>
      </c>
      <c r="J53" s="6">
        <v>32855</v>
      </c>
      <c r="K53" s="84"/>
      <c r="L53" s="24"/>
      <c r="M53" s="20"/>
      <c r="N53" s="44"/>
      <c r="O53" s="44"/>
    </row>
    <row r="54" spans="1:15" s="45" customFormat="1" ht="20.100000000000001" customHeight="1" x14ac:dyDescent="0.25">
      <c r="A54" s="9" t="s">
        <v>82</v>
      </c>
      <c r="B54" s="5">
        <v>3038</v>
      </c>
      <c r="C54" s="5">
        <v>0</v>
      </c>
      <c r="D54" s="5">
        <v>0</v>
      </c>
      <c r="E54" s="5">
        <v>862</v>
      </c>
      <c r="F54" s="5">
        <v>0</v>
      </c>
      <c r="G54" s="5">
        <v>0</v>
      </c>
      <c r="H54" s="5">
        <v>0</v>
      </c>
      <c r="I54" s="5">
        <v>0</v>
      </c>
      <c r="J54" s="6">
        <v>3900</v>
      </c>
      <c r="K54" s="84"/>
      <c r="L54" s="24"/>
      <c r="M54" s="20"/>
      <c r="N54" s="44"/>
      <c r="O54" s="44"/>
    </row>
    <row r="55" spans="1:15" s="45" customFormat="1" ht="20.100000000000001" customHeight="1" x14ac:dyDescent="0.25">
      <c r="A55" s="9" t="s">
        <v>46</v>
      </c>
      <c r="B55" s="5">
        <v>90403.7</v>
      </c>
      <c r="C55" s="5">
        <v>15577</v>
      </c>
      <c r="D55" s="5">
        <v>4125</v>
      </c>
      <c r="E55" s="5">
        <v>61222.5</v>
      </c>
      <c r="F55" s="5">
        <v>297454.59999999998</v>
      </c>
      <c r="G55" s="5">
        <v>73029.759999999995</v>
      </c>
      <c r="H55" s="5">
        <v>70952.899999999994</v>
      </c>
      <c r="I55" s="5">
        <v>16570.2</v>
      </c>
      <c r="J55" s="6">
        <v>629335.65999999992</v>
      </c>
      <c r="K55" s="84"/>
      <c r="L55" s="24"/>
      <c r="M55" s="20"/>
      <c r="N55" s="44"/>
      <c r="O55" s="44"/>
    </row>
    <row r="56" spans="1:15" s="45" customFormat="1" ht="20.100000000000001" customHeight="1" x14ac:dyDescent="0.25">
      <c r="A56" s="9" t="s">
        <v>47</v>
      </c>
      <c r="B56" s="5">
        <v>1313.0900000000001</v>
      </c>
      <c r="C56" s="5">
        <v>91233.18</v>
      </c>
      <c r="D56" s="5">
        <v>1220.6100000000001</v>
      </c>
      <c r="E56" s="5">
        <v>9897.630000000001</v>
      </c>
      <c r="F56" s="5">
        <v>65002.770000000004</v>
      </c>
      <c r="G56" s="5">
        <v>5319.47</v>
      </c>
      <c r="H56" s="5">
        <v>8912.2000000000007</v>
      </c>
      <c r="I56" s="5">
        <v>41444.97</v>
      </c>
      <c r="J56" s="6">
        <v>224343.92</v>
      </c>
      <c r="K56" s="84"/>
      <c r="L56" s="24"/>
      <c r="M56" s="20"/>
      <c r="N56" s="44"/>
      <c r="O56" s="44"/>
    </row>
    <row r="57" spans="1:15" s="45" customFormat="1" ht="20.100000000000001" customHeight="1" x14ac:dyDescent="0.25">
      <c r="A57" s="9" t="s">
        <v>48</v>
      </c>
      <c r="B57" s="5">
        <v>3160.56</v>
      </c>
      <c r="C57" s="5">
        <v>57339.02</v>
      </c>
      <c r="D57" s="5">
        <v>30823.17</v>
      </c>
      <c r="E57" s="5">
        <v>14306.72</v>
      </c>
      <c r="F57" s="5">
        <v>12748.12</v>
      </c>
      <c r="G57" s="5">
        <v>16241.050000000001</v>
      </c>
      <c r="H57" s="5">
        <v>19965.080000000002</v>
      </c>
      <c r="I57" s="5">
        <v>4772.04</v>
      </c>
      <c r="J57" s="6">
        <v>159355.75999999998</v>
      </c>
      <c r="K57" s="84"/>
      <c r="L57" s="24"/>
      <c r="M57" s="20"/>
      <c r="N57" s="44"/>
      <c r="O57" s="44"/>
    </row>
    <row r="58" spans="1:15" s="45" customFormat="1" ht="20.100000000000001" customHeight="1" x14ac:dyDescent="0.25">
      <c r="A58" s="9" t="s">
        <v>49</v>
      </c>
      <c r="B58" s="5">
        <v>624</v>
      </c>
      <c r="C58" s="5">
        <v>0</v>
      </c>
      <c r="D58" s="5">
        <v>14703.289999999999</v>
      </c>
      <c r="E58" s="5">
        <v>0</v>
      </c>
      <c r="F58" s="5">
        <v>91.32</v>
      </c>
      <c r="G58" s="5">
        <v>16837.189999999999</v>
      </c>
      <c r="H58" s="5">
        <v>8372</v>
      </c>
      <c r="I58" s="5">
        <v>9078.1299999999992</v>
      </c>
      <c r="J58" s="6">
        <v>49705.929999999993</v>
      </c>
      <c r="K58" s="84"/>
      <c r="L58" s="24"/>
      <c r="M58" s="20"/>
      <c r="N58" s="44"/>
      <c r="O58" s="44"/>
    </row>
    <row r="59" spans="1:15" s="45" customFormat="1" ht="20.100000000000001" customHeight="1" x14ac:dyDescent="0.25">
      <c r="A59" s="9" t="s">
        <v>50</v>
      </c>
      <c r="B59" s="5">
        <v>1588</v>
      </c>
      <c r="C59" s="5">
        <v>43741</v>
      </c>
      <c r="D59" s="5">
        <v>151</v>
      </c>
      <c r="E59" s="5">
        <v>3758</v>
      </c>
      <c r="F59" s="5">
        <v>63023</v>
      </c>
      <c r="G59" s="5">
        <v>2816</v>
      </c>
      <c r="H59" s="5">
        <v>226</v>
      </c>
      <c r="I59" s="5">
        <v>157131</v>
      </c>
      <c r="J59" s="6">
        <v>272434</v>
      </c>
      <c r="K59" s="84"/>
      <c r="L59" s="24"/>
      <c r="M59" s="20"/>
      <c r="N59" s="44"/>
      <c r="O59" s="44"/>
    </row>
    <row r="60" spans="1:15" s="45" customFormat="1" ht="20.100000000000001" customHeight="1" x14ac:dyDescent="0.25">
      <c r="A60" s="9" t="s">
        <v>51</v>
      </c>
      <c r="B60" s="5">
        <v>3423.92</v>
      </c>
      <c r="C60" s="5">
        <v>32422</v>
      </c>
      <c r="D60" s="5">
        <v>51</v>
      </c>
      <c r="E60" s="5">
        <v>782</v>
      </c>
      <c r="F60" s="5">
        <v>83721</v>
      </c>
      <c r="G60" s="5">
        <v>0</v>
      </c>
      <c r="H60" s="5">
        <v>0</v>
      </c>
      <c r="I60" s="5">
        <v>910</v>
      </c>
      <c r="J60" s="6">
        <v>121309.92</v>
      </c>
      <c r="K60" s="84"/>
      <c r="L60" s="24"/>
      <c r="M60" s="20"/>
      <c r="N60" s="44"/>
      <c r="O60" s="44"/>
    </row>
    <row r="61" spans="1:15" s="45" customFormat="1" ht="20.100000000000001" customHeight="1" x14ac:dyDescent="0.25">
      <c r="A61" s="9" t="s">
        <v>52</v>
      </c>
      <c r="B61" s="5">
        <v>23944</v>
      </c>
      <c r="C61" s="5">
        <v>59564</v>
      </c>
      <c r="D61" s="5">
        <v>74204</v>
      </c>
      <c r="E61" s="5">
        <v>152910</v>
      </c>
      <c r="F61" s="5">
        <v>83479</v>
      </c>
      <c r="G61" s="5">
        <v>42174</v>
      </c>
      <c r="H61" s="5">
        <v>95598</v>
      </c>
      <c r="I61" s="5">
        <v>10700</v>
      </c>
      <c r="J61" s="6">
        <v>542573</v>
      </c>
      <c r="K61" s="84"/>
      <c r="L61" s="24"/>
      <c r="M61" s="20"/>
      <c r="N61" s="44"/>
      <c r="O61" s="44"/>
    </row>
    <row r="62" spans="1:15" s="45" customFormat="1" ht="20.100000000000001" customHeight="1" x14ac:dyDescent="0.25">
      <c r="A62" s="9" t="s">
        <v>53</v>
      </c>
      <c r="B62" s="5">
        <v>6</v>
      </c>
      <c r="C62" s="5">
        <v>35</v>
      </c>
      <c r="D62" s="5">
        <v>10</v>
      </c>
      <c r="E62" s="5">
        <v>0</v>
      </c>
      <c r="F62" s="5">
        <v>1111</v>
      </c>
      <c r="G62" s="5">
        <v>5025</v>
      </c>
      <c r="H62" s="5">
        <v>0</v>
      </c>
      <c r="I62" s="5">
        <v>86</v>
      </c>
      <c r="J62" s="6">
        <v>6273</v>
      </c>
      <c r="K62" s="84"/>
      <c r="L62" s="24"/>
      <c r="M62" s="20"/>
      <c r="N62" s="44"/>
      <c r="O62" s="44"/>
    </row>
    <row r="63" spans="1:15" s="45" customFormat="1" ht="20.100000000000001" customHeight="1" x14ac:dyDescent="0.25">
      <c r="A63" s="9" t="s">
        <v>54</v>
      </c>
      <c r="B63" s="5">
        <v>9345</v>
      </c>
      <c r="C63" s="5">
        <v>17</v>
      </c>
      <c r="D63" s="5">
        <v>0</v>
      </c>
      <c r="E63" s="5">
        <v>55</v>
      </c>
      <c r="F63" s="5">
        <v>2395</v>
      </c>
      <c r="G63" s="5">
        <v>1</v>
      </c>
      <c r="H63" s="5">
        <v>0</v>
      </c>
      <c r="I63" s="5">
        <v>17579</v>
      </c>
      <c r="J63" s="6">
        <v>29392</v>
      </c>
      <c r="K63" s="84"/>
      <c r="L63" s="24"/>
      <c r="M63" s="20"/>
      <c r="N63" s="44"/>
      <c r="O63" s="44"/>
    </row>
    <row r="64" spans="1:15" s="45" customFormat="1" ht="20.100000000000001" customHeight="1" x14ac:dyDescent="0.25">
      <c r="A64" s="9" t="s">
        <v>83</v>
      </c>
      <c r="B64" s="5">
        <v>1973.34</v>
      </c>
      <c r="C64" s="5">
        <v>1521.02</v>
      </c>
      <c r="D64" s="5">
        <v>419.17</v>
      </c>
      <c r="E64" s="5">
        <v>1443.3400000000001</v>
      </c>
      <c r="F64" s="5">
        <v>28111.279999999999</v>
      </c>
      <c r="G64" s="5">
        <v>0</v>
      </c>
      <c r="H64" s="5">
        <v>0</v>
      </c>
      <c r="I64" s="5">
        <v>1246.8499999999999</v>
      </c>
      <c r="J64" s="6">
        <v>34715</v>
      </c>
      <c r="K64" s="84"/>
      <c r="L64" s="24"/>
      <c r="M64" s="20"/>
      <c r="N64" s="44"/>
      <c r="O64" s="44"/>
    </row>
    <row r="65" spans="1:15" s="45" customFormat="1" ht="20.100000000000001" customHeight="1" x14ac:dyDescent="0.25">
      <c r="A65" s="9" t="s">
        <v>84</v>
      </c>
      <c r="B65" s="5">
        <v>76.289999999999992</v>
      </c>
      <c r="C65" s="5">
        <v>139</v>
      </c>
      <c r="D65" s="5">
        <v>0</v>
      </c>
      <c r="E65" s="5">
        <v>1421.92</v>
      </c>
      <c r="F65" s="5">
        <v>2186.36</v>
      </c>
      <c r="G65" s="5">
        <v>0</v>
      </c>
      <c r="H65" s="5">
        <v>0</v>
      </c>
      <c r="I65" s="5">
        <v>41.43</v>
      </c>
      <c r="J65" s="6">
        <v>3865</v>
      </c>
      <c r="K65" s="84"/>
      <c r="L65" s="24"/>
      <c r="M65" s="20"/>
      <c r="N65" s="44"/>
      <c r="O65" s="44"/>
    </row>
    <row r="66" spans="1:15" s="45" customFormat="1" ht="20.100000000000001" customHeight="1" x14ac:dyDescent="0.25">
      <c r="A66" s="9" t="s">
        <v>85</v>
      </c>
      <c r="B66" s="5">
        <v>1653.3</v>
      </c>
      <c r="C66" s="5">
        <v>90.31</v>
      </c>
      <c r="D66" s="5">
        <v>262</v>
      </c>
      <c r="E66" s="5">
        <v>82.06</v>
      </c>
      <c r="F66" s="5">
        <v>374.17</v>
      </c>
      <c r="G66" s="5">
        <v>2155.29</v>
      </c>
      <c r="H66" s="5">
        <v>0</v>
      </c>
      <c r="I66" s="5">
        <v>183</v>
      </c>
      <c r="J66" s="6">
        <v>4800.13</v>
      </c>
      <c r="K66" s="84"/>
      <c r="L66" s="24"/>
      <c r="M66" s="20"/>
      <c r="N66" s="44"/>
      <c r="O66" s="44"/>
    </row>
    <row r="67" spans="1:15" s="45" customFormat="1" ht="20.100000000000001" customHeight="1" x14ac:dyDescent="0.25">
      <c r="A67" s="9" t="s">
        <v>86</v>
      </c>
      <c r="B67" s="5">
        <v>282</v>
      </c>
      <c r="C67" s="5">
        <v>30</v>
      </c>
      <c r="D67" s="5">
        <v>7</v>
      </c>
      <c r="E67" s="5">
        <v>1165</v>
      </c>
      <c r="F67" s="5">
        <v>1000</v>
      </c>
      <c r="G67" s="5">
        <v>104</v>
      </c>
      <c r="H67" s="5">
        <v>646</v>
      </c>
      <c r="I67" s="5">
        <v>1690</v>
      </c>
      <c r="J67" s="6">
        <v>4924</v>
      </c>
      <c r="K67" s="84"/>
      <c r="L67" s="24"/>
      <c r="M67" s="20"/>
      <c r="N67" s="44"/>
      <c r="O67" s="44"/>
    </row>
    <row r="68" spans="1:15" s="45" customFormat="1" ht="20.100000000000001" customHeight="1" x14ac:dyDescent="0.25">
      <c r="A68" s="9" t="s">
        <v>87</v>
      </c>
      <c r="B68" s="5">
        <v>2123</v>
      </c>
      <c r="C68" s="5">
        <v>347</v>
      </c>
      <c r="D68" s="5">
        <v>3050</v>
      </c>
      <c r="E68" s="5">
        <v>0</v>
      </c>
      <c r="F68" s="5">
        <v>38901</v>
      </c>
      <c r="G68" s="5">
        <v>10168</v>
      </c>
      <c r="H68" s="5">
        <v>15563</v>
      </c>
      <c r="I68" s="5">
        <v>11766</v>
      </c>
      <c r="J68" s="6">
        <v>81918</v>
      </c>
      <c r="K68" s="84"/>
      <c r="L68" s="24"/>
      <c r="M68" s="20"/>
      <c r="N68" s="44"/>
      <c r="O68" s="44"/>
    </row>
    <row r="69" spans="1:15" s="45" customFormat="1" ht="20.100000000000001" customHeight="1" x14ac:dyDescent="0.25">
      <c r="A69" s="9" t="s">
        <v>88</v>
      </c>
      <c r="B69" s="5">
        <v>2523</v>
      </c>
      <c r="C69" s="5">
        <v>3122</v>
      </c>
      <c r="D69" s="5">
        <v>19689</v>
      </c>
      <c r="E69" s="5">
        <v>15</v>
      </c>
      <c r="F69" s="5">
        <v>2216</v>
      </c>
      <c r="G69" s="5">
        <v>3131</v>
      </c>
      <c r="H69" s="5">
        <v>68</v>
      </c>
      <c r="I69" s="5">
        <v>1954</v>
      </c>
      <c r="J69" s="6">
        <v>32718</v>
      </c>
      <c r="K69" s="84"/>
      <c r="L69" s="24"/>
      <c r="M69" s="20"/>
      <c r="N69" s="44"/>
      <c r="O69" s="44"/>
    </row>
    <row r="70" spans="1:15" s="45" customFormat="1" ht="20.100000000000001" customHeight="1" x14ac:dyDescent="0.25">
      <c r="A70" s="9" t="s">
        <v>89</v>
      </c>
      <c r="B70" s="5">
        <v>981</v>
      </c>
      <c r="C70" s="5">
        <v>180</v>
      </c>
      <c r="D70" s="5">
        <v>2787</v>
      </c>
      <c r="E70" s="5">
        <v>174</v>
      </c>
      <c r="F70" s="5">
        <v>20</v>
      </c>
      <c r="G70" s="5">
        <v>456</v>
      </c>
      <c r="H70" s="5">
        <v>133</v>
      </c>
      <c r="I70" s="5">
        <v>841</v>
      </c>
      <c r="J70" s="6">
        <v>5572</v>
      </c>
      <c r="K70" s="84"/>
      <c r="L70" s="24"/>
      <c r="M70" s="20"/>
      <c r="N70" s="44"/>
      <c r="O70" s="44"/>
    </row>
    <row r="71" spans="1:15" s="45" customFormat="1" ht="20.100000000000001" customHeight="1" x14ac:dyDescent="0.25">
      <c r="A71" s="9" t="s">
        <v>90</v>
      </c>
      <c r="B71" s="5">
        <v>6121.98</v>
      </c>
      <c r="C71" s="5">
        <v>14311.92</v>
      </c>
      <c r="D71" s="5">
        <v>151.30000000000001</v>
      </c>
      <c r="E71" s="5">
        <v>22707.5</v>
      </c>
      <c r="F71" s="5">
        <v>7753.36</v>
      </c>
      <c r="G71" s="5">
        <v>207.49</v>
      </c>
      <c r="H71" s="5">
        <v>0</v>
      </c>
      <c r="I71" s="5">
        <v>4177.82</v>
      </c>
      <c r="J71" s="6">
        <v>55431.369999999995</v>
      </c>
      <c r="K71" s="84"/>
      <c r="L71" s="24"/>
      <c r="M71" s="20"/>
      <c r="N71" s="44"/>
      <c r="O71" s="44"/>
    </row>
    <row r="72" spans="1:15" s="45" customFormat="1" ht="20.100000000000001" customHeight="1" x14ac:dyDescent="0.25">
      <c r="A72" s="9" t="s">
        <v>55</v>
      </c>
      <c r="B72" s="5">
        <v>88278.55</v>
      </c>
      <c r="C72" s="5">
        <v>132692.1</v>
      </c>
      <c r="D72" s="5">
        <v>4619547.6500000004</v>
      </c>
      <c r="E72" s="5">
        <v>343240.65</v>
      </c>
      <c r="F72" s="5">
        <v>184315.1</v>
      </c>
      <c r="G72" s="5">
        <v>265996.65000000002</v>
      </c>
      <c r="H72" s="5">
        <v>401023.75</v>
      </c>
      <c r="I72" s="5">
        <v>28510.031378</v>
      </c>
      <c r="J72" s="6">
        <v>6063604.4813780012</v>
      </c>
      <c r="K72" s="84"/>
      <c r="L72" s="24"/>
      <c r="M72" s="20"/>
      <c r="N72" s="44"/>
      <c r="O72" s="44"/>
    </row>
    <row r="73" spans="1:15" ht="21" x14ac:dyDescent="0.35">
      <c r="A73" s="9" t="s">
        <v>56</v>
      </c>
      <c r="B73" s="5">
        <v>391536.2</v>
      </c>
      <c r="C73" s="5">
        <v>2524149.2000000002</v>
      </c>
      <c r="D73" s="5">
        <v>879474.6</v>
      </c>
      <c r="E73" s="5">
        <v>4752865.4000000004</v>
      </c>
      <c r="F73" s="5">
        <v>330801</v>
      </c>
      <c r="G73" s="5">
        <v>560417.4</v>
      </c>
      <c r="H73" s="5">
        <v>735041.4</v>
      </c>
      <c r="I73" s="5">
        <v>186001.6</v>
      </c>
      <c r="J73" s="6">
        <v>10360286.800000001</v>
      </c>
      <c r="K73" s="52"/>
      <c r="L73" s="24"/>
      <c r="M73" s="53"/>
      <c r="N73" s="44"/>
      <c r="O73" s="44"/>
    </row>
    <row r="74" spans="1:15" s="45" customFormat="1" ht="15" customHeight="1" thickBot="1" x14ac:dyDescent="0.4">
      <c r="A74" s="80" t="s">
        <v>11</v>
      </c>
      <c r="B74" s="81">
        <f t="shared" ref="B74:J74" si="0">SUM(B12:B73)</f>
        <v>904556.04</v>
      </c>
      <c r="C74" s="81">
        <f t="shared" si="0"/>
        <v>8611363.379999999</v>
      </c>
      <c r="D74" s="81">
        <f t="shared" si="0"/>
        <v>6608487.7400000002</v>
      </c>
      <c r="E74" s="81">
        <f t="shared" si="0"/>
        <v>6504964.3799999999</v>
      </c>
      <c r="F74" s="81">
        <f t="shared" si="0"/>
        <v>1647093.3300000003</v>
      </c>
      <c r="G74" s="81">
        <f t="shared" si="0"/>
        <v>1408929.54</v>
      </c>
      <c r="H74" s="81">
        <f t="shared" si="0"/>
        <v>2712611.86</v>
      </c>
      <c r="I74" s="81">
        <f t="shared" si="0"/>
        <v>2570652.4713780005</v>
      </c>
      <c r="J74" s="82">
        <f t="shared" si="0"/>
        <v>25889023.564235143</v>
      </c>
      <c r="K74" s="52"/>
      <c r="L74" s="24"/>
      <c r="M74" s="53"/>
      <c r="N74" s="44"/>
      <c r="O74" s="44"/>
    </row>
    <row r="75" spans="1:15" s="45" customFormat="1" ht="15" customHeight="1" x14ac:dyDescent="0.35">
      <c r="A75" s="36" t="s">
        <v>57</v>
      </c>
      <c r="B75" s="28"/>
      <c r="C75" s="28"/>
      <c r="D75" s="28"/>
      <c r="E75" s="28"/>
      <c r="F75" s="38" t="s">
        <v>69</v>
      </c>
      <c r="G75" s="39"/>
      <c r="H75" s="28"/>
      <c r="I75" s="28"/>
      <c r="J75" s="28"/>
      <c r="K75" s="52"/>
      <c r="L75" s="24"/>
      <c r="M75" s="53"/>
      <c r="N75" s="44"/>
      <c r="O75" s="44"/>
    </row>
    <row r="76" spans="1:15" ht="21" x14ac:dyDescent="0.35">
      <c r="A76" s="36" t="s">
        <v>59</v>
      </c>
      <c r="B76" s="39"/>
      <c r="C76" s="39"/>
      <c r="D76" s="39"/>
      <c r="E76" s="39"/>
      <c r="F76" s="139"/>
      <c r="G76" s="139"/>
      <c r="H76" s="139"/>
      <c r="I76" s="139"/>
      <c r="J76" s="139"/>
      <c r="K76" s="52"/>
      <c r="L76" s="24"/>
      <c r="M76" s="53"/>
      <c r="N76" s="44"/>
      <c r="O76" s="44"/>
    </row>
    <row r="77" spans="1:15" ht="21" x14ac:dyDescent="0.35">
      <c r="A77" s="140" t="s">
        <v>97</v>
      </c>
      <c r="B77" s="140"/>
      <c r="C77" s="140"/>
      <c r="D77" s="140"/>
      <c r="E77" s="140"/>
      <c r="F77" s="139"/>
      <c r="G77" s="139"/>
      <c r="H77" s="139"/>
      <c r="I77" s="139"/>
      <c r="J77" s="139"/>
      <c r="K77" s="52"/>
      <c r="L77" s="24"/>
      <c r="M77" s="53"/>
      <c r="N77" s="44"/>
      <c r="O77" s="44"/>
    </row>
    <row r="78" spans="1:15" ht="21" x14ac:dyDescent="0.35">
      <c r="A78" s="52"/>
      <c r="B78" s="24"/>
      <c r="C78" s="53"/>
      <c r="D78" s="55"/>
      <c r="E78" s="55"/>
      <c r="F78" s="34"/>
      <c r="G78" s="34"/>
      <c r="H78" s="34"/>
      <c r="I78" s="34"/>
      <c r="J78" s="34"/>
      <c r="K78" s="34"/>
      <c r="L78" s="34"/>
      <c r="M78" s="34"/>
    </row>
    <row r="79" spans="1:15" ht="21" x14ac:dyDescent="0.35">
      <c r="A79" s="52"/>
      <c r="B79" s="24"/>
      <c r="C79" s="53"/>
      <c r="D79" s="55"/>
      <c r="E79" s="55"/>
      <c r="F79" s="34"/>
      <c r="G79" s="34"/>
      <c r="H79" s="34"/>
      <c r="I79" s="34"/>
      <c r="J79" s="34"/>
      <c r="K79" s="34"/>
      <c r="L79" s="34"/>
      <c r="M79" s="34"/>
    </row>
    <row r="80" spans="1:15" ht="21" x14ac:dyDescent="0.35">
      <c r="A80" s="52"/>
      <c r="B80" s="24"/>
      <c r="C80" s="53"/>
      <c r="D80" s="55"/>
      <c r="E80" s="55"/>
      <c r="F80" s="34"/>
      <c r="G80" s="34"/>
      <c r="H80" s="34"/>
      <c r="I80" s="34"/>
      <c r="J80" s="34"/>
      <c r="K80" s="34"/>
      <c r="L80" s="34"/>
      <c r="M80" s="34"/>
    </row>
    <row r="81" spans="1:13" ht="21" x14ac:dyDescent="0.35">
      <c r="A81" s="52"/>
      <c r="B81" s="24"/>
      <c r="C81" s="54"/>
      <c r="D81" s="55"/>
      <c r="E81" s="55"/>
      <c r="F81" s="34"/>
      <c r="G81" s="34"/>
      <c r="H81" s="34"/>
      <c r="I81" s="34"/>
      <c r="J81" s="34"/>
      <c r="K81" s="34"/>
      <c r="L81" s="34"/>
      <c r="M81" s="34"/>
    </row>
    <row r="82" spans="1:13" ht="21" x14ac:dyDescent="0.35">
      <c r="A82" s="52"/>
      <c r="B82" s="24"/>
      <c r="C82" s="34"/>
      <c r="D82" s="55"/>
      <c r="E82" s="55"/>
      <c r="F82" s="34"/>
      <c r="G82" s="34"/>
      <c r="H82" s="34"/>
      <c r="I82" s="34"/>
      <c r="J82" s="34"/>
      <c r="K82" s="34"/>
      <c r="L82" s="34"/>
      <c r="M82" s="34"/>
    </row>
    <row r="83" spans="1:13" ht="19.5" customHeight="1" x14ac:dyDescent="0.35">
      <c r="A83" s="52"/>
      <c r="B83" s="24"/>
      <c r="C83" s="34"/>
      <c r="D83" s="55"/>
      <c r="E83" s="55"/>
      <c r="F83" s="34"/>
      <c r="G83" s="34"/>
      <c r="H83" s="34"/>
      <c r="I83" s="34"/>
      <c r="J83" s="34"/>
      <c r="K83" s="34"/>
      <c r="L83" s="34"/>
      <c r="M83" s="34"/>
    </row>
    <row r="84" spans="1:13" ht="20.100000000000001" customHeight="1" x14ac:dyDescent="0.25">
      <c r="A84" s="84"/>
      <c r="B84" s="24"/>
      <c r="C84" s="34"/>
      <c r="D84" s="55"/>
      <c r="E84" s="55"/>
      <c r="F84" s="34"/>
      <c r="G84" s="34"/>
      <c r="H84" s="34"/>
      <c r="I84" s="34"/>
      <c r="J84" s="34"/>
      <c r="K84" s="34"/>
      <c r="L84" s="34"/>
      <c r="M84" s="34"/>
    </row>
    <row r="85" spans="1:13" ht="20.100000000000001" customHeight="1" x14ac:dyDescent="0.25">
      <c r="A85" s="84"/>
      <c r="B85" s="24"/>
      <c r="C85" s="34"/>
      <c r="D85" s="55"/>
      <c r="E85" s="55"/>
      <c r="F85" s="34"/>
      <c r="G85" s="34"/>
      <c r="H85" s="34"/>
      <c r="I85" s="34"/>
      <c r="J85" s="34"/>
      <c r="K85" s="34"/>
      <c r="L85" s="34"/>
      <c r="M85" s="34"/>
    </row>
    <row r="86" spans="1:13" ht="20.100000000000001" customHeight="1" x14ac:dyDescent="0.25">
      <c r="A86" s="84"/>
      <c r="B86" s="24"/>
      <c r="C86" s="34"/>
      <c r="D86" s="55"/>
      <c r="E86" s="55"/>
      <c r="F86" s="34"/>
      <c r="G86" s="34"/>
      <c r="H86" s="34"/>
      <c r="I86" s="34"/>
      <c r="J86" s="34"/>
      <c r="K86" s="34"/>
      <c r="L86" s="34"/>
      <c r="M86" s="34"/>
    </row>
    <row r="87" spans="1:13" ht="20.100000000000001" customHeight="1" x14ac:dyDescent="0.25">
      <c r="A87" s="84"/>
      <c r="B87" s="24"/>
      <c r="C87" s="34"/>
      <c r="D87" s="55"/>
      <c r="E87" s="55"/>
      <c r="F87" s="34"/>
      <c r="G87" s="34"/>
      <c r="H87" s="34"/>
      <c r="I87" s="34"/>
      <c r="J87" s="34"/>
      <c r="K87" s="34"/>
      <c r="L87" s="34"/>
      <c r="M87" s="34"/>
    </row>
    <row r="88" spans="1:13" ht="20.100000000000001" customHeight="1" x14ac:dyDescent="0.25">
      <c r="A88" s="84"/>
      <c r="B88" s="24"/>
      <c r="C88" s="34"/>
      <c r="D88" s="55"/>
      <c r="E88" s="55"/>
      <c r="F88" s="34"/>
      <c r="G88" s="34"/>
      <c r="H88" s="34"/>
      <c r="I88" s="34"/>
      <c r="J88" s="34"/>
      <c r="K88" s="34"/>
      <c r="L88" s="34"/>
      <c r="M88" s="34"/>
    </row>
    <row r="89" spans="1:13" ht="20.100000000000001" customHeight="1" x14ac:dyDescent="0.25">
      <c r="A89" s="84"/>
      <c r="B89" s="24"/>
      <c r="C89" s="34"/>
      <c r="D89" s="55"/>
      <c r="E89" s="55"/>
      <c r="F89" s="34"/>
      <c r="G89" s="34"/>
      <c r="H89" s="34"/>
      <c r="I89" s="34"/>
      <c r="J89" s="34"/>
      <c r="K89" s="34"/>
      <c r="L89" s="34"/>
      <c r="M89" s="34"/>
    </row>
    <row r="90" spans="1:13" ht="20.100000000000001" customHeight="1" x14ac:dyDescent="0.25">
      <c r="A90" s="84"/>
      <c r="B90" s="24"/>
      <c r="C90" s="34"/>
      <c r="D90" s="55"/>
      <c r="E90" s="55"/>
      <c r="F90" s="34"/>
      <c r="G90" s="34"/>
      <c r="H90" s="34"/>
      <c r="I90" s="34"/>
      <c r="J90" s="34"/>
      <c r="K90" s="34"/>
      <c r="L90" s="34"/>
      <c r="M90" s="34"/>
    </row>
    <row r="91" spans="1:13" ht="20.100000000000001" customHeight="1" x14ac:dyDescent="0.25">
      <c r="A91" s="84"/>
      <c r="B91" s="24"/>
      <c r="C91" s="34"/>
      <c r="D91" s="55"/>
      <c r="E91" s="55"/>
      <c r="F91" s="34"/>
      <c r="G91" s="34"/>
      <c r="H91" s="34"/>
      <c r="I91" s="34"/>
      <c r="J91" s="34"/>
      <c r="K91" s="34"/>
      <c r="L91" s="34"/>
      <c r="M91" s="34"/>
    </row>
    <row r="92" spans="1:13" ht="20.100000000000001" customHeight="1" x14ac:dyDescent="0.25">
      <c r="A92" s="79"/>
      <c r="B92" s="4"/>
      <c r="D92" s="44"/>
      <c r="E92" s="44"/>
      <c r="K92" s="34"/>
      <c r="L92" s="34"/>
      <c r="M92" s="34"/>
    </row>
    <row r="93" spans="1:13" ht="20.100000000000001" customHeight="1" x14ac:dyDescent="0.25">
      <c r="A93" s="79"/>
      <c r="B93" s="4"/>
      <c r="D93" s="44"/>
      <c r="E93" s="44"/>
      <c r="K93" s="34"/>
      <c r="L93" s="34"/>
      <c r="M93" s="34"/>
    </row>
    <row r="94" spans="1:13" ht="20.100000000000001" customHeight="1" x14ac:dyDescent="0.25">
      <c r="A94" s="79"/>
      <c r="B94" s="4"/>
      <c r="D94" s="44"/>
      <c r="E94" s="44"/>
      <c r="K94" s="34"/>
      <c r="L94" s="34"/>
      <c r="M94" s="34"/>
    </row>
    <row r="95" spans="1:13" ht="20.100000000000001" customHeight="1" x14ac:dyDescent="0.25">
      <c r="A95" s="79"/>
      <c r="B95" s="4"/>
      <c r="D95" s="44"/>
      <c r="E95" s="44"/>
      <c r="K95" s="34"/>
      <c r="L95" s="34"/>
      <c r="M95" s="34"/>
    </row>
    <row r="96" spans="1:13" ht="20.100000000000001" customHeight="1" x14ac:dyDescent="0.25">
      <c r="A96" s="79"/>
      <c r="B96" s="4"/>
      <c r="D96" s="44"/>
      <c r="E96" s="44"/>
      <c r="K96" s="34"/>
      <c r="L96" s="34"/>
      <c r="M96" s="34"/>
    </row>
    <row r="97" spans="1:13" ht="20.100000000000001" customHeight="1" x14ac:dyDescent="0.35">
      <c r="A97" s="79"/>
      <c r="B97" s="4"/>
      <c r="C97" s="43"/>
      <c r="D97" s="44"/>
      <c r="E97" s="44"/>
      <c r="K97" s="34"/>
      <c r="L97" s="34"/>
      <c r="M97" s="34"/>
    </row>
    <row r="98" spans="1:13" ht="20.100000000000001" customHeight="1" x14ac:dyDescent="0.35">
      <c r="A98" s="79"/>
      <c r="B98" s="4"/>
      <c r="C98" s="43"/>
      <c r="D98" s="44"/>
      <c r="E98" s="44"/>
      <c r="K98" s="34"/>
      <c r="L98" s="34"/>
      <c r="M98" s="34"/>
    </row>
    <row r="99" spans="1:13" ht="20.100000000000001" customHeight="1" x14ac:dyDescent="0.35">
      <c r="A99" s="79"/>
      <c r="B99" s="4"/>
      <c r="C99" s="43"/>
      <c r="D99" s="44"/>
      <c r="E99" s="44"/>
      <c r="K99" s="34"/>
      <c r="L99" s="34"/>
      <c r="M99" s="34"/>
    </row>
    <row r="100" spans="1:13" ht="20.100000000000001" customHeight="1" x14ac:dyDescent="0.35">
      <c r="A100" s="79"/>
      <c r="B100" s="4"/>
      <c r="C100" s="43"/>
      <c r="D100" s="44"/>
      <c r="E100" s="44"/>
      <c r="K100" s="34"/>
      <c r="L100" s="34"/>
      <c r="M100" s="34"/>
    </row>
    <row r="101" spans="1:13" ht="20.100000000000001" customHeight="1" x14ac:dyDescent="0.35">
      <c r="A101" s="79"/>
      <c r="B101" s="4"/>
      <c r="C101" s="43"/>
      <c r="D101" s="44"/>
      <c r="E101" s="44"/>
      <c r="K101" s="34"/>
      <c r="L101" s="34"/>
      <c r="M101" s="34"/>
    </row>
    <row r="102" spans="1:13" ht="20.100000000000001" customHeight="1" x14ac:dyDescent="0.35">
      <c r="A102" s="79"/>
      <c r="B102" s="4"/>
      <c r="C102" s="43"/>
      <c r="D102" s="44"/>
      <c r="E102" s="44"/>
      <c r="K102" s="34"/>
      <c r="L102" s="34"/>
      <c r="M102" s="34"/>
    </row>
    <row r="103" spans="1:13" ht="20.100000000000001" customHeight="1" x14ac:dyDescent="0.35">
      <c r="A103" s="79"/>
      <c r="B103" s="4"/>
      <c r="C103" s="43"/>
      <c r="D103" s="44"/>
      <c r="E103" s="44"/>
      <c r="K103" s="34"/>
      <c r="L103" s="34"/>
      <c r="M103" s="34"/>
    </row>
    <row r="104" spans="1:13" ht="20.100000000000001" customHeight="1" x14ac:dyDescent="0.35">
      <c r="A104" s="79"/>
      <c r="B104" s="4"/>
      <c r="C104" s="43"/>
      <c r="D104" s="44"/>
      <c r="E104" s="44"/>
      <c r="K104" s="34"/>
      <c r="L104" s="34"/>
      <c r="M104" s="34"/>
    </row>
    <row r="105" spans="1:13" ht="20.100000000000001" customHeight="1" x14ac:dyDescent="0.35">
      <c r="A105" s="79"/>
      <c r="B105" s="4"/>
      <c r="C105" s="43"/>
      <c r="D105" s="44"/>
      <c r="E105" s="44"/>
      <c r="K105" s="34"/>
      <c r="L105" s="34"/>
      <c r="M105" s="34"/>
    </row>
    <row r="106" spans="1:13" ht="20.100000000000001" customHeight="1" x14ac:dyDescent="0.35">
      <c r="A106" s="79"/>
      <c r="B106" s="4"/>
      <c r="C106" s="43"/>
      <c r="D106" s="44"/>
      <c r="E106" s="44"/>
      <c r="K106" s="34"/>
      <c r="L106" s="34"/>
      <c r="M106" s="34"/>
    </row>
    <row r="107" spans="1:13" ht="20.100000000000001" customHeight="1" x14ac:dyDescent="0.35">
      <c r="A107" s="79"/>
      <c r="B107" s="4"/>
      <c r="C107" s="43"/>
      <c r="D107" s="44"/>
      <c r="E107" s="44"/>
      <c r="K107" s="34"/>
      <c r="L107" s="34"/>
      <c r="M107" s="34"/>
    </row>
    <row r="108" spans="1:13" ht="20.100000000000001" customHeight="1" x14ac:dyDescent="0.35">
      <c r="A108" s="79"/>
      <c r="B108" s="4"/>
      <c r="C108" s="43"/>
      <c r="D108" s="44"/>
      <c r="E108" s="44"/>
      <c r="K108" s="34"/>
      <c r="L108" s="34"/>
      <c r="M108" s="34"/>
    </row>
    <row r="109" spans="1:13" ht="20.100000000000001" customHeight="1" x14ac:dyDescent="0.35">
      <c r="A109" s="79"/>
      <c r="B109" s="4"/>
      <c r="C109" s="43"/>
      <c r="D109" s="44"/>
      <c r="E109" s="44"/>
      <c r="K109" s="8"/>
    </row>
    <row r="110" spans="1:13" ht="20.100000000000001" customHeight="1" x14ac:dyDescent="0.35">
      <c r="A110" s="79"/>
      <c r="B110" s="4"/>
      <c r="C110" s="43"/>
      <c r="D110" s="44"/>
      <c r="E110" s="44"/>
      <c r="K110" s="8"/>
    </row>
    <row r="111" spans="1:13" ht="20.100000000000001" customHeight="1" x14ac:dyDescent="0.35">
      <c r="A111" s="79"/>
      <c r="B111" s="4"/>
      <c r="C111" s="43"/>
      <c r="D111" s="44"/>
      <c r="E111" s="44"/>
      <c r="K111" s="8"/>
    </row>
    <row r="112" spans="1:13" ht="20.100000000000001" customHeight="1" x14ac:dyDescent="0.35">
      <c r="A112" s="79"/>
      <c r="B112" s="4"/>
      <c r="C112" s="43"/>
      <c r="D112" s="44"/>
      <c r="E112" s="44"/>
      <c r="K112" s="8"/>
    </row>
    <row r="113" spans="1:11" ht="20.100000000000001" customHeight="1" x14ac:dyDescent="0.35">
      <c r="A113" s="79"/>
      <c r="B113" s="4"/>
      <c r="C113" s="43"/>
      <c r="D113" s="44"/>
      <c r="E113" s="44"/>
      <c r="K113" s="8"/>
    </row>
    <row r="114" spans="1:11" ht="20.100000000000001" customHeight="1" x14ac:dyDescent="0.35">
      <c r="A114" s="79"/>
      <c r="B114" s="4"/>
      <c r="C114" s="43"/>
      <c r="D114" s="44"/>
      <c r="E114" s="44"/>
      <c r="K114" s="8"/>
    </row>
    <row r="115" spans="1:11" ht="20.100000000000001" customHeight="1" x14ac:dyDescent="0.35">
      <c r="A115" s="79"/>
      <c r="B115" s="4"/>
      <c r="C115" s="43"/>
      <c r="D115" s="44"/>
      <c r="E115" s="44"/>
      <c r="K115" s="8"/>
    </row>
    <row r="116" spans="1:11" ht="20.100000000000001" customHeight="1" x14ac:dyDescent="0.35">
      <c r="A116" s="79"/>
      <c r="B116" s="4"/>
      <c r="C116" s="43"/>
      <c r="D116" s="44"/>
      <c r="E116" s="44"/>
      <c r="K116" s="8"/>
    </row>
    <row r="117" spans="1:11" ht="20.100000000000001" customHeight="1" x14ac:dyDescent="0.35">
      <c r="A117" s="79"/>
      <c r="B117" s="4"/>
      <c r="C117" s="43"/>
      <c r="D117" s="44"/>
      <c r="E117" s="44"/>
      <c r="K117" s="8"/>
    </row>
    <row r="118" spans="1:11" ht="20.100000000000001" customHeight="1" x14ac:dyDescent="0.35">
      <c r="A118" s="79"/>
      <c r="B118" s="4"/>
      <c r="C118" s="43"/>
      <c r="D118" s="44"/>
      <c r="E118" s="44"/>
      <c r="K118" s="8"/>
    </row>
    <row r="119" spans="1:11" ht="20.100000000000001" customHeight="1" x14ac:dyDescent="0.35">
      <c r="A119" s="79"/>
      <c r="B119" s="4"/>
      <c r="C119" s="43"/>
      <c r="D119" s="44"/>
      <c r="E119" s="44"/>
      <c r="K119" s="8"/>
    </row>
    <row r="120" spans="1:11" ht="20.100000000000001" customHeight="1" x14ac:dyDescent="0.35">
      <c r="A120" s="79"/>
      <c r="B120" s="4"/>
      <c r="C120" s="43"/>
      <c r="D120" s="44"/>
      <c r="E120" s="44"/>
      <c r="K120" s="8"/>
    </row>
    <row r="121" spans="1:11" ht="20.100000000000001" customHeight="1" x14ac:dyDescent="0.35">
      <c r="A121" s="79"/>
      <c r="B121" s="4"/>
      <c r="C121" s="43"/>
      <c r="D121" s="44"/>
      <c r="E121" s="44"/>
      <c r="K121" s="8"/>
    </row>
    <row r="122" spans="1:11" ht="20.100000000000001" customHeight="1" x14ac:dyDescent="0.35">
      <c r="A122" s="79"/>
      <c r="B122" s="4"/>
      <c r="C122" s="43"/>
      <c r="D122" s="44"/>
      <c r="E122" s="44"/>
      <c r="K122" s="8"/>
    </row>
    <row r="123" spans="1:11" ht="20.100000000000001" customHeight="1" x14ac:dyDescent="0.35">
      <c r="A123" s="79"/>
      <c r="B123" s="4"/>
      <c r="C123" s="43"/>
      <c r="D123" s="44"/>
      <c r="E123" s="44"/>
      <c r="K123" s="8"/>
    </row>
    <row r="124" spans="1:11" ht="20.100000000000001" customHeight="1" x14ac:dyDescent="0.35">
      <c r="A124" s="79"/>
      <c r="B124" s="4"/>
      <c r="C124" s="43"/>
      <c r="D124" s="44"/>
      <c r="E124" s="44"/>
      <c r="K124" s="8"/>
    </row>
    <row r="125" spans="1:11" ht="20.100000000000001" customHeight="1" x14ac:dyDescent="0.35">
      <c r="A125" s="79"/>
      <c r="B125" s="4"/>
      <c r="C125" s="43"/>
      <c r="D125" s="44"/>
      <c r="E125" s="44"/>
      <c r="K125" s="8"/>
    </row>
    <row r="126" spans="1:11" ht="20.100000000000001" customHeight="1" x14ac:dyDescent="0.35">
      <c r="A126" s="79"/>
      <c r="B126" s="4"/>
      <c r="C126" s="43"/>
      <c r="D126" s="44"/>
      <c r="E126" s="44"/>
      <c r="K126" s="8"/>
    </row>
    <row r="127" spans="1:11" ht="20.100000000000001" customHeight="1" x14ac:dyDescent="0.35">
      <c r="A127" s="79"/>
      <c r="B127" s="4"/>
      <c r="C127" s="43"/>
      <c r="D127" s="44"/>
      <c r="E127" s="44"/>
      <c r="K127" s="8"/>
    </row>
    <row r="128" spans="1:11" ht="20.100000000000001" customHeight="1" x14ac:dyDescent="0.35">
      <c r="A128" s="79"/>
      <c r="B128" s="4"/>
      <c r="C128" s="43"/>
      <c r="D128" s="44"/>
      <c r="E128" s="44"/>
      <c r="K128" s="8"/>
    </row>
    <row r="129" spans="1:11" ht="20.100000000000001" customHeight="1" x14ac:dyDescent="0.35">
      <c r="A129" s="79"/>
      <c r="B129" s="4"/>
      <c r="C129" s="43"/>
      <c r="D129" s="44"/>
      <c r="E129" s="44"/>
      <c r="K129" s="8"/>
    </row>
    <row r="130" spans="1:11" ht="20.100000000000001" customHeight="1" x14ac:dyDescent="0.35">
      <c r="A130" s="79"/>
      <c r="B130" s="4"/>
      <c r="C130" s="43"/>
      <c r="D130" s="44"/>
      <c r="E130" s="44"/>
      <c r="K130" s="8"/>
    </row>
    <row r="131" spans="1:11" ht="20.100000000000001" customHeight="1" x14ac:dyDescent="0.35">
      <c r="A131" s="79"/>
      <c r="B131" s="4"/>
      <c r="C131" s="43"/>
      <c r="D131" s="44"/>
      <c r="E131" s="44"/>
      <c r="K131" s="8"/>
    </row>
    <row r="132" spans="1:11" ht="20.100000000000001" customHeight="1" x14ac:dyDescent="0.35">
      <c r="A132" s="79"/>
      <c r="B132" s="4"/>
      <c r="C132" s="43"/>
      <c r="D132" s="44"/>
      <c r="E132" s="44"/>
      <c r="K132" s="8"/>
    </row>
    <row r="133" spans="1:11" ht="20.100000000000001" customHeight="1" x14ac:dyDescent="0.35">
      <c r="A133" s="79"/>
      <c r="B133" s="4"/>
      <c r="C133" s="43"/>
      <c r="D133" s="44"/>
      <c r="E133" s="44"/>
      <c r="K133" s="8"/>
    </row>
    <row r="134" spans="1:11" ht="20.100000000000001" customHeight="1" x14ac:dyDescent="0.35">
      <c r="A134" s="79"/>
      <c r="B134" s="4"/>
      <c r="C134" s="43"/>
      <c r="D134" s="44"/>
      <c r="E134" s="44"/>
      <c r="K134" s="8"/>
    </row>
    <row r="135" spans="1:11" ht="20.100000000000001" customHeight="1" x14ac:dyDescent="0.35">
      <c r="A135" s="79"/>
      <c r="B135" s="4"/>
      <c r="C135" s="43"/>
      <c r="D135" s="44"/>
      <c r="E135" s="44"/>
      <c r="K135" s="8"/>
    </row>
    <row r="136" spans="1:11" ht="20.100000000000001" customHeight="1" x14ac:dyDescent="0.35">
      <c r="A136" s="79"/>
      <c r="B136" s="4"/>
      <c r="C136" s="43"/>
      <c r="D136" s="44"/>
      <c r="E136" s="44"/>
      <c r="K136" s="8"/>
    </row>
    <row r="137" spans="1:11" ht="20.100000000000001" customHeight="1" x14ac:dyDescent="0.35">
      <c r="A137" s="79"/>
      <c r="B137" s="4"/>
      <c r="C137" s="43"/>
      <c r="D137" s="44"/>
      <c r="E137" s="44"/>
      <c r="K137" s="8"/>
    </row>
    <row r="138" spans="1:11" ht="20.100000000000001" customHeight="1" x14ac:dyDescent="0.35">
      <c r="A138" s="79"/>
      <c r="B138" s="4"/>
      <c r="C138" s="43"/>
      <c r="D138" s="44"/>
      <c r="E138" s="44"/>
      <c r="K138" s="8"/>
    </row>
    <row r="139" spans="1:11" ht="20.100000000000001" customHeight="1" x14ac:dyDescent="0.35">
      <c r="A139" s="79"/>
      <c r="B139" s="4"/>
      <c r="C139" s="43"/>
      <c r="D139" s="44"/>
      <c r="E139" s="44"/>
      <c r="K139" s="8"/>
    </row>
    <row r="140" spans="1:11" ht="20.100000000000001" customHeight="1" x14ac:dyDescent="0.35">
      <c r="A140" s="79"/>
      <c r="B140" s="4"/>
      <c r="C140" s="43"/>
      <c r="D140" s="44"/>
      <c r="E140" s="44"/>
      <c r="K140" s="8"/>
    </row>
    <row r="141" spans="1:11" ht="20.100000000000001" customHeight="1" x14ac:dyDescent="0.35">
      <c r="A141" s="79"/>
      <c r="B141" s="4"/>
      <c r="C141" s="43"/>
      <c r="D141" s="44"/>
      <c r="E141" s="44"/>
      <c r="K141" s="8"/>
    </row>
    <row r="142" spans="1:11" ht="20.100000000000001" customHeight="1" x14ac:dyDescent="0.35">
      <c r="A142" s="79"/>
      <c r="B142" s="4"/>
      <c r="C142" s="43"/>
      <c r="D142" s="44"/>
      <c r="E142" s="44"/>
      <c r="K142" s="8"/>
    </row>
    <row r="143" spans="1:11" ht="20.100000000000001" customHeight="1" x14ac:dyDescent="0.35">
      <c r="A143" s="79"/>
      <c r="B143" s="4"/>
      <c r="C143" s="43"/>
      <c r="D143" s="44"/>
      <c r="E143" s="44"/>
      <c r="K143" s="8"/>
    </row>
    <row r="144" spans="1:11" ht="20.100000000000001" customHeight="1" x14ac:dyDescent="0.35">
      <c r="A144" s="79"/>
      <c r="B144" s="4"/>
      <c r="C144" s="43"/>
      <c r="D144" s="44"/>
      <c r="E144" s="44"/>
      <c r="K144" s="8"/>
    </row>
    <row r="145" spans="1:11" ht="20.100000000000001" customHeight="1" x14ac:dyDescent="0.35">
      <c r="A145" s="79"/>
      <c r="B145" s="4"/>
      <c r="C145" s="43"/>
      <c r="D145" s="44"/>
      <c r="E145" s="44"/>
      <c r="K145" s="8"/>
    </row>
    <row r="146" spans="1:11" ht="20.100000000000001" customHeight="1" x14ac:dyDescent="0.35">
      <c r="A146" s="79"/>
      <c r="B146" s="4"/>
      <c r="C146" s="43"/>
      <c r="D146" s="44"/>
      <c r="E146" s="44"/>
      <c r="K146" s="8"/>
    </row>
    <row r="147" spans="1:11" s="10" customFormat="1" ht="21" x14ac:dyDescent="0.35">
      <c r="A147" s="42"/>
      <c r="B147" s="4"/>
      <c r="C147" s="7"/>
      <c r="D147" s="7"/>
      <c r="E147" s="47"/>
      <c r="F147" s="48"/>
      <c r="G147" s="48"/>
      <c r="H147" s="48"/>
      <c r="I147" s="48"/>
      <c r="J147" s="48"/>
    </row>
    <row r="148" spans="1:11" s="10" customFormat="1" ht="21" x14ac:dyDescent="0.35">
      <c r="A148" s="42"/>
      <c r="B148" s="4"/>
      <c r="E148" s="47"/>
      <c r="F148" s="48"/>
      <c r="G148" s="48"/>
      <c r="H148" s="48"/>
      <c r="I148" s="48"/>
      <c r="J148" s="48"/>
    </row>
    <row r="149" spans="1:11" s="10" customFormat="1" ht="21" x14ac:dyDescent="0.35">
      <c r="A149" s="42"/>
      <c r="B149" s="4"/>
      <c r="E149" s="47"/>
      <c r="F149" s="48"/>
      <c r="G149" s="48"/>
      <c r="H149" s="48"/>
      <c r="I149" s="48"/>
      <c r="J149" s="48"/>
    </row>
    <row r="150" spans="1:11" ht="12" customHeight="1" x14ac:dyDescent="0.35">
      <c r="A150" s="42"/>
      <c r="B150" s="4"/>
      <c r="C150" s="43"/>
      <c r="D150" s="44"/>
      <c r="E150" s="44"/>
      <c r="K150" s="8"/>
    </row>
    <row r="151" spans="1:11" ht="21" x14ac:dyDescent="0.35">
      <c r="A151" s="42"/>
      <c r="B151" s="4"/>
      <c r="C151" s="43"/>
      <c r="D151" s="44"/>
      <c r="E151" s="44"/>
      <c r="K151" s="8"/>
    </row>
    <row r="152" spans="1:11" ht="21" x14ac:dyDescent="0.35">
      <c r="A152" s="42"/>
      <c r="B152" s="4"/>
      <c r="C152" s="43"/>
      <c r="D152" s="44"/>
      <c r="E152" s="44"/>
      <c r="K152" s="8"/>
    </row>
    <row r="153" spans="1:11" ht="21" x14ac:dyDescent="0.35">
      <c r="A153" s="42"/>
      <c r="B153" s="4"/>
      <c r="C153" s="43"/>
      <c r="D153" s="44"/>
      <c r="E153" s="44"/>
      <c r="K153" s="8"/>
    </row>
    <row r="154" spans="1:11" ht="21" x14ac:dyDescent="0.35">
      <c r="A154" s="42"/>
      <c r="B154" s="4"/>
      <c r="C154" s="43"/>
      <c r="D154" s="44"/>
      <c r="E154" s="44"/>
      <c r="K154" s="8"/>
    </row>
    <row r="155" spans="1:11" ht="21" x14ac:dyDescent="0.35">
      <c r="A155" s="42"/>
      <c r="B155" s="4"/>
      <c r="C155" s="43"/>
      <c r="D155" s="44"/>
      <c r="E155" s="44"/>
      <c r="K155" s="8"/>
    </row>
    <row r="156" spans="1:11" ht="21" x14ac:dyDescent="0.35">
      <c r="A156" s="42"/>
      <c r="B156" s="4"/>
      <c r="C156" s="43"/>
      <c r="D156" s="44"/>
      <c r="E156" s="44"/>
      <c r="K156" s="8"/>
    </row>
    <row r="157" spans="1:11" ht="19.5" customHeight="1" x14ac:dyDescent="0.35">
      <c r="A157" s="42"/>
      <c r="B157" s="4"/>
      <c r="C157" s="43"/>
      <c r="D157" s="44"/>
      <c r="E157" s="44"/>
      <c r="K157" s="8"/>
    </row>
    <row r="158" spans="1:11" ht="20.100000000000001" customHeight="1" x14ac:dyDescent="0.35">
      <c r="A158" s="79"/>
      <c r="B158" s="4"/>
      <c r="C158" s="43"/>
      <c r="D158" s="44"/>
      <c r="E158" s="44"/>
      <c r="K158" s="8"/>
    </row>
    <row r="159" spans="1:11" ht="20.100000000000001" customHeight="1" x14ac:dyDescent="0.35">
      <c r="A159" s="79"/>
      <c r="B159" s="4"/>
      <c r="C159" s="43"/>
      <c r="D159" s="44"/>
      <c r="E159" s="44"/>
      <c r="K159" s="8"/>
    </row>
    <row r="160" spans="1:11" ht="20.100000000000001" customHeight="1" x14ac:dyDescent="0.35">
      <c r="A160" s="79"/>
      <c r="B160" s="4"/>
      <c r="C160" s="43"/>
      <c r="D160" s="44"/>
      <c r="E160" s="44"/>
      <c r="K160" s="8"/>
    </row>
    <row r="161" spans="1:11" ht="20.100000000000001" customHeight="1" x14ac:dyDescent="0.35">
      <c r="A161" s="79"/>
      <c r="B161" s="4"/>
      <c r="C161" s="43"/>
      <c r="D161" s="44"/>
      <c r="E161" s="44"/>
      <c r="K161" s="8"/>
    </row>
    <row r="162" spans="1:11" ht="20.100000000000001" customHeight="1" x14ac:dyDescent="0.25">
      <c r="A162" s="79"/>
      <c r="B162" s="4"/>
      <c r="D162" s="44"/>
      <c r="E162" s="44"/>
      <c r="K162" s="8"/>
    </row>
    <row r="163" spans="1:11" ht="20.100000000000001" customHeight="1" x14ac:dyDescent="0.25">
      <c r="A163" s="79"/>
      <c r="B163" s="4"/>
      <c r="D163" s="44"/>
      <c r="E163" s="44"/>
      <c r="K163" s="8"/>
    </row>
    <row r="164" spans="1:11" ht="20.100000000000001" customHeight="1" x14ac:dyDescent="0.25">
      <c r="A164" s="79"/>
      <c r="B164" s="4"/>
      <c r="D164" s="44"/>
      <c r="E164" s="44"/>
      <c r="K164" s="8"/>
    </row>
    <row r="165" spans="1:11" ht="20.100000000000001" customHeight="1" x14ac:dyDescent="0.25">
      <c r="A165" s="79"/>
      <c r="B165" s="4"/>
      <c r="D165" s="44"/>
      <c r="E165" s="44"/>
      <c r="K165" s="8"/>
    </row>
    <row r="166" spans="1:11" ht="20.100000000000001" customHeight="1" x14ac:dyDescent="0.25">
      <c r="A166" s="79"/>
      <c r="B166" s="4"/>
      <c r="D166" s="44"/>
      <c r="E166" s="44"/>
      <c r="K166" s="8"/>
    </row>
    <row r="167" spans="1:11" ht="20.100000000000001" customHeight="1" x14ac:dyDescent="0.25">
      <c r="A167" s="79"/>
      <c r="B167" s="4"/>
      <c r="D167" s="44"/>
      <c r="E167" s="44"/>
      <c r="K167" s="8"/>
    </row>
    <row r="168" spans="1:11" ht="20.100000000000001" customHeight="1" x14ac:dyDescent="0.25">
      <c r="A168" s="79"/>
      <c r="B168" s="4"/>
      <c r="D168" s="44"/>
      <c r="E168" s="44"/>
      <c r="K168" s="8"/>
    </row>
    <row r="169" spans="1:11" ht="20.100000000000001" customHeight="1" x14ac:dyDescent="0.25">
      <c r="A169" s="79"/>
      <c r="B169" s="4"/>
      <c r="D169" s="44"/>
      <c r="E169" s="44"/>
      <c r="K169" s="8"/>
    </row>
    <row r="170" spans="1:11" ht="20.100000000000001" customHeight="1" x14ac:dyDescent="0.25">
      <c r="A170" s="79"/>
      <c r="B170" s="4"/>
      <c r="D170" s="44"/>
      <c r="E170" s="44"/>
      <c r="K170" s="8"/>
    </row>
    <row r="171" spans="1:11" ht="20.100000000000001" customHeight="1" x14ac:dyDescent="0.25">
      <c r="A171" s="79"/>
      <c r="B171" s="4"/>
      <c r="D171" s="44"/>
      <c r="E171" s="44"/>
      <c r="K171" s="8"/>
    </row>
    <row r="172" spans="1:11" ht="20.100000000000001" customHeight="1" x14ac:dyDescent="0.25">
      <c r="A172" s="79"/>
      <c r="B172" s="4"/>
      <c r="D172" s="44"/>
      <c r="E172" s="44"/>
      <c r="K172" s="8"/>
    </row>
    <row r="173" spans="1:11" ht="20.100000000000001" customHeight="1" x14ac:dyDescent="0.25">
      <c r="A173" s="79"/>
      <c r="B173" s="4"/>
      <c r="D173" s="44"/>
      <c r="E173" s="44"/>
      <c r="K173" s="8"/>
    </row>
    <row r="174" spans="1:11" ht="20.100000000000001" customHeight="1" x14ac:dyDescent="0.25">
      <c r="A174" s="79"/>
      <c r="B174" s="4"/>
      <c r="D174" s="44"/>
      <c r="E174" s="44"/>
      <c r="K174" s="8"/>
    </row>
    <row r="175" spans="1:11" ht="20.100000000000001" customHeight="1" x14ac:dyDescent="0.25">
      <c r="A175" s="79"/>
      <c r="B175" s="4"/>
      <c r="D175" s="44"/>
      <c r="E175" s="44"/>
      <c r="K175" s="8"/>
    </row>
    <row r="176" spans="1:11" ht="20.100000000000001" customHeight="1" x14ac:dyDescent="0.25">
      <c r="A176" s="79"/>
      <c r="B176" s="4"/>
      <c r="D176" s="44"/>
      <c r="E176" s="44"/>
      <c r="K176" s="8"/>
    </row>
    <row r="177" spans="1:11" ht="20.100000000000001" customHeight="1" x14ac:dyDescent="0.25">
      <c r="A177" s="79"/>
      <c r="B177" s="4"/>
      <c r="D177" s="44"/>
      <c r="E177" s="44"/>
      <c r="K177" s="8"/>
    </row>
    <row r="178" spans="1:11" ht="20.100000000000001" customHeight="1" x14ac:dyDescent="0.35">
      <c r="A178" s="79"/>
      <c r="B178" s="4"/>
      <c r="C178" s="43"/>
      <c r="D178" s="44"/>
      <c r="E178" s="44"/>
      <c r="K178" s="8"/>
    </row>
    <row r="179" spans="1:11" ht="20.100000000000001" customHeight="1" x14ac:dyDescent="0.35">
      <c r="A179" s="79"/>
      <c r="B179" s="4"/>
      <c r="C179" s="43"/>
      <c r="D179" s="44"/>
      <c r="E179" s="44"/>
      <c r="K179" s="8"/>
    </row>
    <row r="180" spans="1:11" ht="20.100000000000001" customHeight="1" x14ac:dyDescent="0.35">
      <c r="A180" s="79"/>
      <c r="B180" s="4"/>
      <c r="C180" s="43"/>
      <c r="D180" s="44"/>
      <c r="E180" s="44"/>
      <c r="K180" s="8"/>
    </row>
    <row r="181" spans="1:11" ht="20.100000000000001" customHeight="1" x14ac:dyDescent="0.35">
      <c r="A181" s="79"/>
      <c r="B181" s="4"/>
      <c r="C181" s="43"/>
      <c r="D181" s="44"/>
      <c r="E181" s="44"/>
      <c r="K181" s="8"/>
    </row>
    <row r="182" spans="1:11" ht="20.100000000000001" customHeight="1" x14ac:dyDescent="0.35">
      <c r="A182" s="79"/>
      <c r="B182" s="4"/>
      <c r="C182" s="43"/>
      <c r="D182" s="44"/>
      <c r="E182" s="44"/>
      <c r="K182" s="8"/>
    </row>
    <row r="183" spans="1:11" ht="20.100000000000001" customHeight="1" x14ac:dyDescent="0.35">
      <c r="A183" s="79"/>
      <c r="B183" s="4"/>
      <c r="C183" s="43"/>
      <c r="D183" s="44"/>
      <c r="E183" s="44"/>
      <c r="K183" s="8"/>
    </row>
    <row r="184" spans="1:11" ht="20.100000000000001" customHeight="1" x14ac:dyDescent="0.35">
      <c r="A184" s="79"/>
      <c r="B184" s="4"/>
      <c r="C184" s="43"/>
      <c r="D184" s="44"/>
      <c r="E184" s="44"/>
      <c r="K184" s="8"/>
    </row>
    <row r="185" spans="1:11" ht="20.100000000000001" customHeight="1" x14ac:dyDescent="0.35">
      <c r="A185" s="79"/>
      <c r="B185" s="4"/>
      <c r="C185" s="43"/>
      <c r="D185" s="44"/>
      <c r="E185" s="44"/>
      <c r="K185" s="8"/>
    </row>
    <row r="186" spans="1:11" ht="20.100000000000001" customHeight="1" x14ac:dyDescent="0.35">
      <c r="A186" s="79"/>
      <c r="B186" s="4"/>
      <c r="C186" s="43"/>
      <c r="D186" s="44"/>
      <c r="E186" s="44"/>
      <c r="K186" s="8"/>
    </row>
    <row r="187" spans="1:11" ht="20.100000000000001" customHeight="1" x14ac:dyDescent="0.35">
      <c r="A187" s="79"/>
      <c r="B187" s="4"/>
      <c r="C187" s="43"/>
      <c r="D187" s="44"/>
      <c r="E187" s="44"/>
      <c r="K187" s="8"/>
    </row>
    <row r="188" spans="1:11" ht="20.100000000000001" customHeight="1" x14ac:dyDescent="0.35">
      <c r="A188" s="79"/>
      <c r="B188" s="4"/>
      <c r="C188" s="43"/>
      <c r="D188" s="44"/>
      <c r="E188" s="44"/>
      <c r="K188" s="8"/>
    </row>
    <row r="189" spans="1:11" ht="20.100000000000001" customHeight="1" x14ac:dyDescent="0.35">
      <c r="A189" s="79"/>
      <c r="B189" s="4"/>
      <c r="C189" s="43"/>
      <c r="D189" s="44"/>
      <c r="E189" s="44"/>
      <c r="K189" s="8"/>
    </row>
    <row r="190" spans="1:11" ht="20.100000000000001" customHeight="1" x14ac:dyDescent="0.35">
      <c r="A190" s="79"/>
      <c r="B190" s="4"/>
      <c r="C190" s="43"/>
      <c r="D190" s="44"/>
      <c r="E190" s="44"/>
      <c r="K190" s="8"/>
    </row>
    <row r="191" spans="1:11" ht="20.100000000000001" customHeight="1" x14ac:dyDescent="0.35">
      <c r="A191" s="79"/>
      <c r="B191" s="4"/>
      <c r="C191" s="43"/>
      <c r="D191" s="44"/>
      <c r="E191" s="44"/>
      <c r="K191" s="8"/>
    </row>
    <row r="192" spans="1:11" ht="20.100000000000001" customHeight="1" x14ac:dyDescent="0.35">
      <c r="A192" s="79"/>
      <c r="B192" s="4"/>
      <c r="C192" s="43"/>
      <c r="D192" s="44"/>
      <c r="E192" s="44"/>
      <c r="K192" s="8"/>
    </row>
    <row r="193" spans="1:11" ht="20.100000000000001" customHeight="1" x14ac:dyDescent="0.35">
      <c r="A193" s="79"/>
      <c r="B193" s="4"/>
      <c r="C193" s="43"/>
      <c r="D193" s="44"/>
      <c r="E193" s="44"/>
      <c r="K193" s="8"/>
    </row>
    <row r="194" spans="1:11" ht="20.100000000000001" customHeight="1" x14ac:dyDescent="0.35">
      <c r="A194" s="79"/>
      <c r="B194" s="4"/>
      <c r="C194" s="43"/>
      <c r="D194" s="44"/>
      <c r="E194" s="44"/>
      <c r="K194" s="8"/>
    </row>
    <row r="195" spans="1:11" ht="20.100000000000001" customHeight="1" x14ac:dyDescent="0.35">
      <c r="A195" s="79"/>
      <c r="B195" s="4"/>
      <c r="C195" s="43"/>
      <c r="D195" s="44"/>
      <c r="E195" s="44"/>
      <c r="K195" s="8"/>
    </row>
    <row r="196" spans="1:11" ht="20.100000000000001" customHeight="1" x14ac:dyDescent="0.35">
      <c r="A196" s="79"/>
      <c r="B196" s="4"/>
      <c r="C196" s="43"/>
      <c r="D196" s="44"/>
      <c r="E196" s="44"/>
      <c r="K196" s="8"/>
    </row>
    <row r="197" spans="1:11" ht="20.100000000000001" customHeight="1" x14ac:dyDescent="0.35">
      <c r="A197" s="79"/>
      <c r="B197" s="4"/>
      <c r="C197" s="43"/>
      <c r="D197" s="44"/>
      <c r="E197" s="44"/>
      <c r="K197" s="8"/>
    </row>
    <row r="198" spans="1:11" ht="20.100000000000001" customHeight="1" x14ac:dyDescent="0.35">
      <c r="A198" s="79"/>
      <c r="B198" s="4"/>
      <c r="C198" s="43"/>
      <c r="D198" s="44"/>
      <c r="E198" s="44"/>
      <c r="K198" s="8"/>
    </row>
    <row r="199" spans="1:11" ht="20.100000000000001" customHeight="1" x14ac:dyDescent="0.35">
      <c r="A199" s="79"/>
      <c r="B199" s="4"/>
      <c r="C199" s="43"/>
      <c r="D199" s="44"/>
      <c r="E199" s="44"/>
      <c r="K199" s="8"/>
    </row>
    <row r="200" spans="1:11" ht="20.100000000000001" customHeight="1" x14ac:dyDescent="0.35">
      <c r="A200" s="79"/>
      <c r="B200" s="4"/>
      <c r="C200" s="43"/>
      <c r="D200" s="44"/>
      <c r="E200" s="44"/>
      <c r="K200" s="8"/>
    </row>
    <row r="201" spans="1:11" ht="20.100000000000001" customHeight="1" x14ac:dyDescent="0.35">
      <c r="A201" s="79"/>
      <c r="B201" s="4"/>
      <c r="C201" s="43"/>
      <c r="D201" s="44"/>
      <c r="E201" s="44"/>
      <c r="K201" s="8"/>
    </row>
    <row r="202" spans="1:11" ht="20.100000000000001" customHeight="1" x14ac:dyDescent="0.35">
      <c r="A202" s="79"/>
      <c r="B202" s="4"/>
      <c r="C202" s="43"/>
      <c r="D202" s="44"/>
      <c r="E202" s="44"/>
      <c r="K202" s="8"/>
    </row>
    <row r="203" spans="1:11" ht="20.100000000000001" customHeight="1" x14ac:dyDescent="0.35">
      <c r="A203" s="79"/>
      <c r="B203" s="4"/>
      <c r="C203" s="43"/>
      <c r="D203" s="44"/>
      <c r="E203" s="44"/>
      <c r="K203" s="8"/>
    </row>
    <row r="204" spans="1:11" ht="20.100000000000001" customHeight="1" x14ac:dyDescent="0.35">
      <c r="A204" s="79"/>
      <c r="B204" s="4"/>
      <c r="C204" s="43"/>
      <c r="D204" s="44"/>
      <c r="E204" s="44"/>
      <c r="K204" s="8"/>
    </row>
    <row r="205" spans="1:11" ht="20.100000000000001" customHeight="1" x14ac:dyDescent="0.35">
      <c r="A205" s="79"/>
      <c r="B205" s="4"/>
      <c r="C205" s="43"/>
      <c r="D205" s="44"/>
      <c r="E205" s="44"/>
      <c r="K205" s="8"/>
    </row>
    <row r="206" spans="1:11" ht="20.100000000000001" customHeight="1" x14ac:dyDescent="0.35">
      <c r="A206" s="79"/>
      <c r="B206" s="4"/>
      <c r="C206" s="43"/>
      <c r="D206" s="44"/>
      <c r="E206" s="44"/>
      <c r="K206" s="8"/>
    </row>
    <row r="207" spans="1:11" ht="20.100000000000001" customHeight="1" x14ac:dyDescent="0.35">
      <c r="A207" s="79"/>
      <c r="B207" s="4"/>
      <c r="C207" s="43"/>
      <c r="D207" s="44"/>
      <c r="E207" s="44"/>
      <c r="K207" s="8"/>
    </row>
    <row r="208" spans="1:11" ht="20.100000000000001" customHeight="1" x14ac:dyDescent="0.35">
      <c r="A208" s="79"/>
      <c r="B208" s="4"/>
      <c r="C208" s="43"/>
      <c r="D208" s="44"/>
      <c r="E208" s="44"/>
      <c r="K208" s="8"/>
    </row>
    <row r="209" spans="1:20" ht="20.100000000000001" customHeight="1" x14ac:dyDescent="0.35">
      <c r="A209" s="79"/>
      <c r="B209" s="4"/>
      <c r="C209" s="43"/>
      <c r="D209" s="44"/>
      <c r="E209" s="44"/>
      <c r="K209" s="8"/>
    </row>
    <row r="210" spans="1:20" ht="20.100000000000001" customHeight="1" x14ac:dyDescent="0.35">
      <c r="A210" s="79"/>
      <c r="B210" s="4"/>
      <c r="C210" s="43"/>
      <c r="D210" s="44"/>
      <c r="E210" s="44"/>
      <c r="K210" s="8"/>
    </row>
    <row r="211" spans="1:20" ht="20.100000000000001" customHeight="1" x14ac:dyDescent="0.35">
      <c r="A211" s="79"/>
      <c r="B211" s="4"/>
      <c r="C211" s="43"/>
      <c r="D211" s="44"/>
      <c r="E211" s="44"/>
      <c r="K211" s="8"/>
    </row>
    <row r="212" spans="1:20" ht="20.100000000000001" customHeight="1" x14ac:dyDescent="0.35">
      <c r="A212" s="79"/>
      <c r="B212" s="4"/>
      <c r="C212" s="43"/>
      <c r="D212" s="44"/>
      <c r="E212" s="44"/>
      <c r="K212" s="8"/>
    </row>
    <row r="213" spans="1:20" ht="20.100000000000001" customHeight="1" x14ac:dyDescent="0.35">
      <c r="A213" s="79"/>
      <c r="B213" s="4"/>
      <c r="C213" s="43"/>
      <c r="D213" s="44"/>
      <c r="E213" s="44"/>
      <c r="K213" s="8"/>
    </row>
    <row r="214" spans="1:20" ht="20.100000000000001" customHeight="1" x14ac:dyDescent="0.35">
      <c r="A214" s="79"/>
      <c r="B214" s="4"/>
      <c r="C214" s="43"/>
      <c r="D214" s="44"/>
      <c r="E214" s="44"/>
      <c r="K214" s="8"/>
    </row>
    <row r="215" spans="1:20" ht="20.100000000000001" customHeight="1" x14ac:dyDescent="0.35">
      <c r="A215" s="79"/>
      <c r="B215" s="4"/>
      <c r="C215" s="43"/>
      <c r="D215" s="44"/>
      <c r="E215" s="44"/>
      <c r="K215" s="8"/>
    </row>
    <row r="216" spans="1:20" ht="20.100000000000001" customHeight="1" x14ac:dyDescent="0.35">
      <c r="A216" s="79"/>
      <c r="B216" s="4"/>
      <c r="C216" s="43"/>
      <c r="D216" s="44"/>
      <c r="E216" s="44"/>
      <c r="K216" s="8"/>
    </row>
    <row r="217" spans="1:20" ht="20.100000000000001" customHeight="1" x14ac:dyDescent="0.35">
      <c r="A217" s="79"/>
      <c r="B217" s="4"/>
      <c r="C217" s="43"/>
      <c r="D217" s="44"/>
      <c r="E217" s="44"/>
      <c r="K217" s="8"/>
    </row>
    <row r="218" spans="1:20" ht="20.100000000000001" customHeight="1" x14ac:dyDescent="0.35">
      <c r="A218" s="79"/>
      <c r="B218" s="4"/>
      <c r="C218" s="43"/>
      <c r="D218" s="44"/>
      <c r="E218" s="44"/>
      <c r="K218" s="8"/>
    </row>
    <row r="219" spans="1:20" ht="20.100000000000001" customHeight="1" x14ac:dyDescent="0.35">
      <c r="A219" s="79"/>
      <c r="B219" s="4"/>
      <c r="C219" s="43"/>
      <c r="D219" s="44"/>
      <c r="E219" s="44"/>
      <c r="K219" s="8"/>
    </row>
    <row r="220" spans="1:20" ht="19.5" hidden="1" customHeight="1" x14ac:dyDescent="0.35">
      <c r="A220" s="79"/>
      <c r="B220" s="4"/>
      <c r="C220" s="43"/>
      <c r="D220" s="44"/>
      <c r="E220" s="44"/>
      <c r="K220" s="8"/>
    </row>
    <row r="221" spans="1:20" s="50" customFormat="1" ht="15" x14ac:dyDescent="0.25">
      <c r="A221" s="79"/>
      <c r="B221" s="4"/>
      <c r="D221" s="49"/>
      <c r="E221" s="51"/>
      <c r="R221" s="51"/>
      <c r="S221" s="51"/>
      <c r="T221" s="51"/>
    </row>
    <row r="222" spans="1:20" s="50" customFormat="1" ht="21" x14ac:dyDescent="0.35">
      <c r="A222" s="42"/>
      <c r="B222" s="4"/>
      <c r="E222" s="51"/>
      <c r="R222" s="51"/>
      <c r="S222" s="51"/>
      <c r="T222" s="51"/>
    </row>
    <row r="223" spans="1:20" s="50" customFormat="1" ht="21" x14ac:dyDescent="0.35">
      <c r="A223" s="42"/>
      <c r="B223" s="4"/>
      <c r="E223" s="51"/>
      <c r="R223" s="51"/>
      <c r="S223" s="51"/>
      <c r="T223" s="51"/>
    </row>
    <row r="224" spans="1:20" s="50" customFormat="1" ht="21" x14ac:dyDescent="0.35">
      <c r="A224" s="42"/>
      <c r="B224" s="4"/>
      <c r="E224" s="51"/>
      <c r="R224" s="51"/>
      <c r="S224" s="51"/>
      <c r="T224" s="51"/>
    </row>
    <row r="225" spans="1:20" s="50" customFormat="1" ht="21" x14ac:dyDescent="0.35">
      <c r="A225" s="42"/>
      <c r="B225" s="4"/>
      <c r="E225" s="51"/>
      <c r="R225" s="51"/>
      <c r="S225" s="51"/>
      <c r="T225" s="51"/>
    </row>
    <row r="226" spans="1:20" s="50" customFormat="1" ht="15" x14ac:dyDescent="0.25">
      <c r="A226" s="51"/>
      <c r="B226" s="4"/>
      <c r="E226" s="51"/>
      <c r="R226" s="51"/>
      <c r="S226" s="51"/>
      <c r="T226" s="51"/>
    </row>
    <row r="227" spans="1:20" ht="21" x14ac:dyDescent="0.35">
      <c r="A227" s="42"/>
      <c r="B227" s="4"/>
      <c r="C227" s="43"/>
      <c r="K227" s="8"/>
    </row>
    <row r="228" spans="1:20" ht="21" x14ac:dyDescent="0.35">
      <c r="A228" s="42"/>
      <c r="B228" s="4"/>
      <c r="C228" s="43"/>
      <c r="D228" s="44"/>
      <c r="E228" s="44"/>
      <c r="K228" s="8"/>
    </row>
    <row r="229" spans="1:20" ht="21" x14ac:dyDescent="0.35">
      <c r="A229" s="42"/>
      <c r="B229" s="4"/>
      <c r="C229" s="43"/>
      <c r="D229" s="44"/>
      <c r="E229" s="44"/>
      <c r="K229" s="8"/>
    </row>
    <row r="230" spans="1:20" ht="21" x14ac:dyDescent="0.35">
      <c r="A230" s="42"/>
      <c r="B230" s="4"/>
      <c r="C230" s="43"/>
      <c r="D230" s="44"/>
      <c r="E230" s="44"/>
      <c r="K230" s="8"/>
    </row>
    <row r="231" spans="1:20" ht="21" x14ac:dyDescent="0.35">
      <c r="A231" s="42"/>
      <c r="B231" s="4"/>
      <c r="C231" s="43"/>
      <c r="D231" s="44"/>
      <c r="E231" s="44"/>
      <c r="K231" s="8"/>
    </row>
    <row r="232" spans="1:20" ht="19.5" customHeight="1" x14ac:dyDescent="0.35">
      <c r="A232" s="42"/>
      <c r="B232" s="4"/>
      <c r="C232" s="43"/>
      <c r="D232" s="44"/>
      <c r="E232" s="44"/>
      <c r="K232" s="8"/>
    </row>
    <row r="233" spans="1:20" ht="20.100000000000001" customHeight="1" x14ac:dyDescent="0.35">
      <c r="A233" s="79"/>
      <c r="B233" s="4"/>
      <c r="C233" s="43"/>
      <c r="D233" s="44"/>
      <c r="E233" s="44"/>
      <c r="K233" s="8"/>
    </row>
    <row r="234" spans="1:20" ht="20.100000000000001" customHeight="1" x14ac:dyDescent="0.35">
      <c r="A234" s="79"/>
      <c r="B234" s="4"/>
      <c r="C234" s="43"/>
      <c r="D234" s="44"/>
      <c r="E234" s="44"/>
      <c r="K234" s="8"/>
    </row>
    <row r="235" spans="1:20" ht="20.100000000000001" customHeight="1" x14ac:dyDescent="0.35">
      <c r="A235" s="79"/>
      <c r="B235" s="4"/>
      <c r="C235" s="43"/>
      <c r="D235" s="44"/>
      <c r="E235" s="44"/>
      <c r="K235" s="8"/>
    </row>
    <row r="236" spans="1:20" ht="20.100000000000001" customHeight="1" x14ac:dyDescent="0.35">
      <c r="A236" s="79"/>
      <c r="B236" s="4"/>
      <c r="C236" s="43"/>
      <c r="D236" s="44"/>
      <c r="E236" s="44"/>
      <c r="K236" s="8"/>
    </row>
    <row r="237" spans="1:20" ht="20.100000000000001" customHeight="1" x14ac:dyDescent="0.25">
      <c r="A237" s="79"/>
      <c r="B237" s="4"/>
      <c r="D237" s="44"/>
      <c r="E237" s="44"/>
      <c r="K237" s="8"/>
    </row>
    <row r="238" spans="1:20" ht="20.100000000000001" customHeight="1" x14ac:dyDescent="0.25">
      <c r="A238" s="79"/>
      <c r="B238" s="4"/>
      <c r="D238" s="44"/>
      <c r="E238" s="44"/>
      <c r="K238" s="8"/>
    </row>
    <row r="239" spans="1:20" ht="20.100000000000001" customHeight="1" x14ac:dyDescent="0.25">
      <c r="A239" s="79"/>
      <c r="B239" s="4"/>
      <c r="D239" s="44"/>
      <c r="E239" s="44"/>
      <c r="K239" s="8"/>
    </row>
    <row r="240" spans="1:20" ht="20.100000000000001" customHeight="1" x14ac:dyDescent="0.25">
      <c r="A240" s="79"/>
      <c r="B240" s="4"/>
      <c r="D240" s="44"/>
      <c r="E240" s="44"/>
      <c r="K240" s="8"/>
    </row>
    <row r="241" spans="1:11" ht="20.100000000000001" customHeight="1" x14ac:dyDescent="0.25">
      <c r="A241" s="79"/>
      <c r="B241" s="4"/>
      <c r="D241" s="44"/>
      <c r="E241" s="44"/>
      <c r="K241" s="8"/>
    </row>
    <row r="242" spans="1:11" ht="20.100000000000001" customHeight="1" x14ac:dyDescent="0.25">
      <c r="A242" s="79"/>
      <c r="B242" s="4"/>
      <c r="D242" s="44"/>
      <c r="E242" s="44"/>
      <c r="K242" s="8"/>
    </row>
    <row r="243" spans="1:11" ht="20.100000000000001" customHeight="1" x14ac:dyDescent="0.25">
      <c r="A243" s="79"/>
      <c r="B243" s="4"/>
      <c r="D243" s="44"/>
      <c r="E243" s="44"/>
      <c r="K243" s="8"/>
    </row>
    <row r="244" spans="1:11" ht="20.100000000000001" customHeight="1" x14ac:dyDescent="0.25">
      <c r="A244" s="79"/>
      <c r="B244" s="4"/>
      <c r="D244" s="44"/>
      <c r="E244" s="44"/>
      <c r="K244" s="8"/>
    </row>
    <row r="245" spans="1:11" ht="20.100000000000001" customHeight="1" x14ac:dyDescent="0.25">
      <c r="A245" s="79"/>
      <c r="B245" s="4"/>
      <c r="D245" s="44"/>
      <c r="E245" s="44"/>
      <c r="K245" s="8"/>
    </row>
    <row r="246" spans="1:11" ht="20.100000000000001" customHeight="1" x14ac:dyDescent="0.25">
      <c r="A246" s="79"/>
      <c r="B246" s="4"/>
      <c r="D246" s="44"/>
      <c r="E246" s="44"/>
      <c r="K246" s="8"/>
    </row>
    <row r="247" spans="1:11" ht="20.100000000000001" customHeight="1" x14ac:dyDescent="0.25">
      <c r="A247" s="79"/>
      <c r="B247" s="4"/>
      <c r="D247" s="44"/>
      <c r="E247" s="44"/>
      <c r="K247" s="8"/>
    </row>
    <row r="248" spans="1:11" ht="20.100000000000001" customHeight="1" x14ac:dyDescent="0.25">
      <c r="A248" s="79"/>
      <c r="B248" s="4"/>
      <c r="D248" s="44"/>
      <c r="E248" s="44"/>
      <c r="K248" s="8"/>
    </row>
    <row r="249" spans="1:11" ht="20.100000000000001" customHeight="1" x14ac:dyDescent="0.25">
      <c r="A249" s="79"/>
      <c r="B249" s="4"/>
      <c r="D249" s="44"/>
      <c r="E249" s="44"/>
      <c r="K249" s="8"/>
    </row>
    <row r="250" spans="1:11" ht="20.100000000000001" customHeight="1" x14ac:dyDescent="0.25">
      <c r="A250" s="79"/>
      <c r="B250" s="4"/>
      <c r="D250" s="44"/>
      <c r="E250" s="44"/>
      <c r="K250" s="8"/>
    </row>
    <row r="251" spans="1:11" ht="20.100000000000001" customHeight="1" x14ac:dyDescent="0.25">
      <c r="A251" s="79"/>
      <c r="B251" s="4"/>
      <c r="D251" s="44"/>
      <c r="E251" s="44"/>
      <c r="K251" s="8"/>
    </row>
    <row r="252" spans="1:11" ht="20.100000000000001" customHeight="1" x14ac:dyDescent="0.25">
      <c r="A252" s="79"/>
      <c r="B252" s="4"/>
      <c r="D252" s="44"/>
      <c r="E252" s="44"/>
      <c r="K252" s="8"/>
    </row>
    <row r="253" spans="1:11" ht="20.100000000000001" customHeight="1" x14ac:dyDescent="0.35">
      <c r="A253" s="79"/>
      <c r="B253" s="4"/>
      <c r="C253" s="43"/>
      <c r="D253" s="44"/>
      <c r="E253" s="44"/>
      <c r="K253" s="8"/>
    </row>
    <row r="254" spans="1:11" ht="20.100000000000001" customHeight="1" x14ac:dyDescent="0.35">
      <c r="A254" s="79"/>
      <c r="B254" s="4"/>
      <c r="C254" s="43"/>
      <c r="D254" s="44"/>
      <c r="E254" s="44"/>
      <c r="K254" s="8"/>
    </row>
    <row r="255" spans="1:11" ht="20.100000000000001" customHeight="1" x14ac:dyDescent="0.35">
      <c r="A255" s="79"/>
      <c r="B255" s="4"/>
      <c r="C255" s="43"/>
      <c r="D255" s="44"/>
      <c r="E255" s="44"/>
      <c r="K255" s="8"/>
    </row>
    <row r="256" spans="1:11" ht="20.100000000000001" customHeight="1" x14ac:dyDescent="0.35">
      <c r="A256" s="79"/>
      <c r="B256" s="4"/>
      <c r="C256" s="43"/>
      <c r="D256" s="44"/>
      <c r="E256" s="44"/>
      <c r="K256" s="8"/>
    </row>
    <row r="257" spans="1:11" ht="20.100000000000001" customHeight="1" x14ac:dyDescent="0.35">
      <c r="A257" s="79"/>
      <c r="B257" s="4"/>
      <c r="C257" s="43"/>
      <c r="D257" s="44"/>
      <c r="E257" s="44"/>
      <c r="K257" s="8"/>
    </row>
    <row r="258" spans="1:11" ht="20.100000000000001" customHeight="1" x14ac:dyDescent="0.35">
      <c r="A258" s="79"/>
      <c r="B258" s="4"/>
      <c r="C258" s="43"/>
      <c r="D258" s="44"/>
      <c r="E258" s="44"/>
      <c r="K258" s="8"/>
    </row>
    <row r="259" spans="1:11" ht="20.100000000000001" customHeight="1" x14ac:dyDescent="0.35">
      <c r="A259" s="79"/>
      <c r="B259" s="4"/>
      <c r="C259" s="43"/>
      <c r="D259" s="44"/>
      <c r="E259" s="44"/>
      <c r="K259" s="8"/>
    </row>
    <row r="260" spans="1:11" ht="20.100000000000001" customHeight="1" x14ac:dyDescent="0.35">
      <c r="A260" s="79"/>
      <c r="B260" s="4"/>
      <c r="C260" s="43"/>
      <c r="D260" s="44"/>
      <c r="E260" s="44"/>
      <c r="K260" s="8"/>
    </row>
    <row r="261" spans="1:11" ht="20.100000000000001" customHeight="1" x14ac:dyDescent="0.35">
      <c r="A261" s="79"/>
      <c r="B261" s="4"/>
      <c r="C261" s="43"/>
      <c r="D261" s="44"/>
      <c r="E261" s="44"/>
      <c r="K261" s="8"/>
    </row>
    <row r="262" spans="1:11" ht="20.100000000000001" customHeight="1" x14ac:dyDescent="0.35">
      <c r="A262" s="79"/>
      <c r="B262" s="4"/>
      <c r="C262" s="43"/>
      <c r="D262" s="44"/>
      <c r="E262" s="44"/>
      <c r="K262" s="8"/>
    </row>
    <row r="263" spans="1:11" ht="20.100000000000001" customHeight="1" x14ac:dyDescent="0.35">
      <c r="A263" s="79"/>
      <c r="B263" s="4"/>
      <c r="C263" s="43"/>
      <c r="D263" s="44"/>
      <c r="E263" s="44"/>
      <c r="K263" s="8"/>
    </row>
    <row r="264" spans="1:11" ht="20.100000000000001" customHeight="1" x14ac:dyDescent="0.35">
      <c r="A264" s="79"/>
      <c r="B264" s="4"/>
      <c r="C264" s="43"/>
      <c r="D264" s="44"/>
      <c r="E264" s="44"/>
      <c r="K264" s="8"/>
    </row>
    <row r="265" spans="1:11" ht="20.100000000000001" customHeight="1" x14ac:dyDescent="0.35">
      <c r="A265" s="79"/>
      <c r="B265" s="4"/>
      <c r="C265" s="43"/>
      <c r="D265" s="44"/>
      <c r="E265" s="44"/>
      <c r="K265" s="8"/>
    </row>
    <row r="266" spans="1:11" ht="20.100000000000001" customHeight="1" x14ac:dyDescent="0.35">
      <c r="A266" s="79"/>
      <c r="B266" s="4"/>
      <c r="C266" s="43"/>
      <c r="D266" s="44"/>
      <c r="E266" s="44"/>
      <c r="K266" s="8"/>
    </row>
    <row r="267" spans="1:11" ht="20.100000000000001" customHeight="1" x14ac:dyDescent="0.35">
      <c r="A267" s="79"/>
      <c r="B267" s="4"/>
      <c r="C267" s="43"/>
      <c r="D267" s="44"/>
      <c r="E267" s="44"/>
      <c r="K267" s="8"/>
    </row>
    <row r="268" spans="1:11" ht="20.100000000000001" customHeight="1" x14ac:dyDescent="0.35">
      <c r="A268" s="79"/>
      <c r="B268" s="4"/>
      <c r="C268" s="43"/>
      <c r="D268" s="44"/>
      <c r="E268" s="44"/>
      <c r="K268" s="8"/>
    </row>
    <row r="269" spans="1:11" ht="20.100000000000001" customHeight="1" x14ac:dyDescent="0.35">
      <c r="A269" s="79"/>
      <c r="B269" s="4"/>
      <c r="C269" s="43"/>
      <c r="D269" s="44"/>
      <c r="E269" s="44"/>
      <c r="K269" s="8"/>
    </row>
    <row r="270" spans="1:11" ht="20.100000000000001" customHeight="1" x14ac:dyDescent="0.35">
      <c r="A270" s="79"/>
      <c r="B270" s="4"/>
      <c r="C270" s="43"/>
      <c r="D270" s="44"/>
      <c r="E270" s="44"/>
      <c r="K270" s="8"/>
    </row>
    <row r="271" spans="1:11" ht="20.100000000000001" customHeight="1" x14ac:dyDescent="0.35">
      <c r="A271" s="79"/>
      <c r="B271" s="4"/>
      <c r="C271" s="43"/>
      <c r="D271" s="44"/>
      <c r="E271" s="44"/>
      <c r="K271" s="8"/>
    </row>
    <row r="272" spans="1:11" ht="20.100000000000001" customHeight="1" x14ac:dyDescent="0.35">
      <c r="A272" s="79"/>
      <c r="B272" s="4"/>
      <c r="C272" s="43"/>
      <c r="D272" s="44"/>
      <c r="E272" s="44"/>
      <c r="K272" s="8"/>
    </row>
    <row r="273" spans="1:11" ht="20.100000000000001" customHeight="1" x14ac:dyDescent="0.35">
      <c r="A273" s="79"/>
      <c r="B273" s="4"/>
      <c r="C273" s="43"/>
      <c r="D273" s="44"/>
      <c r="E273" s="44"/>
      <c r="K273" s="8"/>
    </row>
    <row r="274" spans="1:11" ht="20.100000000000001" customHeight="1" x14ac:dyDescent="0.35">
      <c r="A274" s="79"/>
      <c r="B274" s="4"/>
      <c r="C274" s="43"/>
      <c r="D274" s="44"/>
      <c r="E274" s="44"/>
      <c r="K274" s="8"/>
    </row>
    <row r="275" spans="1:11" ht="20.100000000000001" customHeight="1" x14ac:dyDescent="0.35">
      <c r="A275" s="79"/>
      <c r="B275" s="4"/>
      <c r="C275" s="43"/>
      <c r="D275" s="44"/>
      <c r="E275" s="44"/>
      <c r="K275" s="8"/>
    </row>
    <row r="276" spans="1:11" ht="20.100000000000001" customHeight="1" x14ac:dyDescent="0.35">
      <c r="A276" s="79"/>
      <c r="B276" s="4"/>
      <c r="C276" s="43"/>
      <c r="D276" s="44"/>
      <c r="E276" s="44"/>
      <c r="K276" s="8"/>
    </row>
    <row r="277" spans="1:11" ht="20.100000000000001" customHeight="1" x14ac:dyDescent="0.35">
      <c r="A277" s="79"/>
      <c r="B277" s="4"/>
      <c r="C277" s="43"/>
      <c r="D277" s="44"/>
      <c r="E277" s="44"/>
      <c r="K277" s="8"/>
    </row>
    <row r="278" spans="1:11" ht="20.100000000000001" customHeight="1" x14ac:dyDescent="0.35">
      <c r="A278" s="79"/>
      <c r="B278" s="4"/>
      <c r="C278" s="43"/>
      <c r="D278" s="44"/>
      <c r="E278" s="44"/>
      <c r="K278" s="8"/>
    </row>
    <row r="279" spans="1:11" ht="20.100000000000001" customHeight="1" x14ac:dyDescent="0.35">
      <c r="A279" s="79"/>
      <c r="B279" s="4"/>
      <c r="C279" s="43"/>
      <c r="D279" s="44"/>
      <c r="E279" s="44"/>
      <c r="K279" s="8"/>
    </row>
    <row r="280" spans="1:11" ht="20.100000000000001" customHeight="1" x14ac:dyDescent="0.35">
      <c r="A280" s="79"/>
      <c r="B280" s="4"/>
      <c r="C280" s="43"/>
      <c r="D280" s="44"/>
      <c r="E280" s="44"/>
      <c r="K280" s="8"/>
    </row>
    <row r="281" spans="1:11" ht="20.100000000000001" customHeight="1" x14ac:dyDescent="0.35">
      <c r="A281" s="79"/>
      <c r="B281" s="4"/>
      <c r="C281" s="43"/>
      <c r="D281" s="44"/>
      <c r="E281" s="44"/>
      <c r="K281" s="8"/>
    </row>
    <row r="282" spans="1:11" ht="20.100000000000001" customHeight="1" x14ac:dyDescent="0.35">
      <c r="A282" s="79"/>
      <c r="B282" s="4"/>
      <c r="C282" s="43"/>
      <c r="D282" s="44"/>
      <c r="E282" s="44"/>
      <c r="K282" s="8"/>
    </row>
    <row r="283" spans="1:11" ht="20.100000000000001" customHeight="1" x14ac:dyDescent="0.35">
      <c r="A283" s="79"/>
      <c r="B283" s="4"/>
      <c r="C283" s="43"/>
      <c r="D283" s="44"/>
      <c r="E283" s="44"/>
      <c r="K283" s="8"/>
    </row>
    <row r="284" spans="1:11" ht="20.100000000000001" customHeight="1" x14ac:dyDescent="0.35">
      <c r="A284" s="79"/>
      <c r="B284" s="4"/>
      <c r="C284" s="43"/>
      <c r="D284" s="44"/>
      <c r="E284" s="44"/>
      <c r="K284" s="8"/>
    </row>
    <row r="285" spans="1:11" ht="20.100000000000001" customHeight="1" x14ac:dyDescent="0.35">
      <c r="A285" s="79"/>
      <c r="B285" s="4"/>
      <c r="C285" s="43"/>
      <c r="D285" s="44"/>
      <c r="E285" s="44"/>
      <c r="K285" s="8"/>
    </row>
    <row r="286" spans="1:11" ht="20.100000000000001" customHeight="1" x14ac:dyDescent="0.35">
      <c r="A286" s="79"/>
      <c r="B286" s="4"/>
      <c r="C286" s="43"/>
      <c r="D286" s="44"/>
      <c r="E286" s="44"/>
      <c r="K286" s="8"/>
    </row>
    <row r="287" spans="1:11" ht="20.100000000000001" customHeight="1" x14ac:dyDescent="0.35">
      <c r="A287" s="79"/>
      <c r="B287" s="4"/>
      <c r="C287" s="43"/>
      <c r="D287" s="44"/>
      <c r="E287" s="44"/>
      <c r="K287" s="8"/>
    </row>
    <row r="288" spans="1:11" ht="20.100000000000001" customHeight="1" x14ac:dyDescent="0.35">
      <c r="A288" s="79"/>
      <c r="B288" s="4"/>
      <c r="C288" s="43"/>
      <c r="D288" s="44"/>
      <c r="E288" s="44"/>
      <c r="K288" s="8"/>
    </row>
    <row r="289" spans="1:30" ht="20.100000000000001" customHeight="1" x14ac:dyDescent="0.35">
      <c r="A289" s="79"/>
      <c r="B289" s="4"/>
      <c r="C289" s="43"/>
      <c r="D289" s="44"/>
      <c r="E289" s="44"/>
      <c r="K289" s="8"/>
    </row>
    <row r="290" spans="1:30" ht="20.100000000000001" customHeight="1" x14ac:dyDescent="0.35">
      <c r="K290" s="79"/>
      <c r="L290" s="4"/>
      <c r="M290" s="43"/>
      <c r="N290" s="44"/>
      <c r="O290" s="44"/>
    </row>
    <row r="291" spans="1:30" ht="20.100000000000001" customHeight="1" x14ac:dyDescent="0.35">
      <c r="K291" s="79"/>
      <c r="L291" s="4"/>
      <c r="M291" s="43"/>
      <c r="N291" s="44"/>
      <c r="O291" s="44"/>
    </row>
    <row r="292" spans="1:30" ht="20.100000000000001" customHeight="1" x14ac:dyDescent="0.35">
      <c r="K292" s="79"/>
      <c r="L292" s="4"/>
      <c r="M292" s="43"/>
      <c r="N292" s="44"/>
      <c r="O292" s="44"/>
    </row>
    <row r="293" spans="1:30" ht="20.100000000000001" customHeight="1" x14ac:dyDescent="0.35">
      <c r="K293" s="79"/>
      <c r="L293" s="4"/>
      <c r="M293" s="43"/>
      <c r="N293" s="44"/>
      <c r="O293" s="44"/>
    </row>
    <row r="294" spans="1:30" ht="20.100000000000001" customHeight="1" x14ac:dyDescent="0.35">
      <c r="K294" s="79"/>
      <c r="L294" s="4"/>
      <c r="M294" s="43"/>
      <c r="N294" s="44"/>
      <c r="O294" s="44"/>
    </row>
    <row r="295" spans="1:30" ht="19.5" customHeight="1" x14ac:dyDescent="0.35">
      <c r="K295" s="79"/>
      <c r="L295" s="4"/>
      <c r="M295" s="43"/>
      <c r="N295" s="44"/>
      <c r="O295" s="44"/>
    </row>
    <row r="296" spans="1:30" s="50" customFormat="1" ht="21" x14ac:dyDescent="0.3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42"/>
      <c r="L296" s="43"/>
      <c r="O296" s="51"/>
      <c r="AB296" s="51"/>
      <c r="AC296" s="51"/>
      <c r="AD296" s="51"/>
    </row>
    <row r="297" spans="1:30" s="50" customFormat="1" ht="21" x14ac:dyDescent="0.3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42"/>
      <c r="L297" s="43"/>
      <c r="O297" s="51"/>
      <c r="AB297" s="51"/>
      <c r="AC297" s="51"/>
      <c r="AD297" s="51"/>
    </row>
    <row r="298" spans="1:30" s="50" customFormat="1" ht="21" x14ac:dyDescent="0.3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42"/>
      <c r="L298" s="43"/>
      <c r="O298" s="51"/>
      <c r="AB298" s="51"/>
      <c r="AC298" s="51"/>
      <c r="AD298" s="51"/>
    </row>
    <row r="299" spans="1:30" s="50" customFormat="1" ht="14.25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51"/>
      <c r="O299" s="51"/>
      <c r="AB299" s="51"/>
      <c r="AC299" s="51"/>
      <c r="AD299" s="51"/>
    </row>
  </sheetData>
  <mergeCells count="4">
    <mergeCell ref="A8:J8"/>
    <mergeCell ref="A9:J9"/>
    <mergeCell ref="F76:J77"/>
    <mergeCell ref="A77:E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DDC4-521E-4936-A089-8E255814409D}">
  <dimension ref="A1:AF149"/>
  <sheetViews>
    <sheetView zoomScale="75" zoomScaleNormal="75" workbookViewId="0">
      <selection activeCell="A7" sqref="A7"/>
    </sheetView>
  </sheetViews>
  <sheetFormatPr baseColWidth="10" defaultRowHeight="16.5" x14ac:dyDescent="0.25"/>
  <cols>
    <col min="1" max="1" width="17.85546875" style="106" customWidth="1"/>
    <col min="2" max="2" width="14.28515625" customWidth="1"/>
    <col min="3" max="3" width="14.85546875" customWidth="1"/>
    <col min="4" max="4" width="15.42578125" customWidth="1"/>
    <col min="5" max="5" width="15.5703125" customWidth="1"/>
    <col min="6" max="6" width="13.42578125" customWidth="1"/>
    <col min="7" max="7" width="13.5703125" customWidth="1"/>
    <col min="8" max="8" width="13.42578125" customWidth="1"/>
    <col min="9" max="9" width="11.5703125" bestFit="1" customWidth="1"/>
    <col min="10" max="10" width="16" customWidth="1"/>
    <col min="257" max="257" width="17.85546875" customWidth="1"/>
    <col min="258" max="258" width="14.28515625" customWidth="1"/>
    <col min="259" max="259" width="14.85546875" customWidth="1"/>
    <col min="260" max="260" width="15.42578125" customWidth="1"/>
    <col min="261" max="261" width="15.5703125" customWidth="1"/>
    <col min="262" max="262" width="13.42578125" customWidth="1"/>
    <col min="263" max="263" width="13.5703125" customWidth="1"/>
    <col min="264" max="264" width="13.42578125" customWidth="1"/>
    <col min="265" max="265" width="11.5703125" bestFit="1" customWidth="1"/>
    <col min="266" max="266" width="16" customWidth="1"/>
    <col min="513" max="513" width="17.85546875" customWidth="1"/>
    <col min="514" max="514" width="14.28515625" customWidth="1"/>
    <col min="515" max="515" width="14.85546875" customWidth="1"/>
    <col min="516" max="516" width="15.42578125" customWidth="1"/>
    <col min="517" max="517" width="15.5703125" customWidth="1"/>
    <col min="518" max="518" width="13.42578125" customWidth="1"/>
    <col min="519" max="519" width="13.5703125" customWidth="1"/>
    <col min="520" max="520" width="13.42578125" customWidth="1"/>
    <col min="521" max="521" width="11.5703125" bestFit="1" customWidth="1"/>
    <col min="522" max="522" width="16" customWidth="1"/>
    <col min="769" max="769" width="17.85546875" customWidth="1"/>
    <col min="770" max="770" width="14.28515625" customWidth="1"/>
    <col min="771" max="771" width="14.85546875" customWidth="1"/>
    <col min="772" max="772" width="15.42578125" customWidth="1"/>
    <col min="773" max="773" width="15.5703125" customWidth="1"/>
    <col min="774" max="774" width="13.42578125" customWidth="1"/>
    <col min="775" max="775" width="13.5703125" customWidth="1"/>
    <col min="776" max="776" width="13.42578125" customWidth="1"/>
    <col min="777" max="777" width="11.5703125" bestFit="1" customWidth="1"/>
    <col min="778" max="778" width="16" customWidth="1"/>
    <col min="1025" max="1025" width="17.85546875" customWidth="1"/>
    <col min="1026" max="1026" width="14.28515625" customWidth="1"/>
    <col min="1027" max="1027" width="14.85546875" customWidth="1"/>
    <col min="1028" max="1028" width="15.42578125" customWidth="1"/>
    <col min="1029" max="1029" width="15.5703125" customWidth="1"/>
    <col min="1030" max="1030" width="13.42578125" customWidth="1"/>
    <col min="1031" max="1031" width="13.5703125" customWidth="1"/>
    <col min="1032" max="1032" width="13.42578125" customWidth="1"/>
    <col min="1033" max="1033" width="11.5703125" bestFit="1" customWidth="1"/>
    <col min="1034" max="1034" width="16" customWidth="1"/>
    <col min="1281" max="1281" width="17.85546875" customWidth="1"/>
    <col min="1282" max="1282" width="14.28515625" customWidth="1"/>
    <col min="1283" max="1283" width="14.85546875" customWidth="1"/>
    <col min="1284" max="1284" width="15.42578125" customWidth="1"/>
    <col min="1285" max="1285" width="15.5703125" customWidth="1"/>
    <col min="1286" max="1286" width="13.42578125" customWidth="1"/>
    <col min="1287" max="1287" width="13.5703125" customWidth="1"/>
    <col min="1288" max="1288" width="13.42578125" customWidth="1"/>
    <col min="1289" max="1289" width="11.5703125" bestFit="1" customWidth="1"/>
    <col min="1290" max="1290" width="16" customWidth="1"/>
    <col min="1537" max="1537" width="17.85546875" customWidth="1"/>
    <col min="1538" max="1538" width="14.28515625" customWidth="1"/>
    <col min="1539" max="1539" width="14.85546875" customWidth="1"/>
    <col min="1540" max="1540" width="15.42578125" customWidth="1"/>
    <col min="1541" max="1541" width="15.5703125" customWidth="1"/>
    <col min="1542" max="1542" width="13.42578125" customWidth="1"/>
    <col min="1543" max="1543" width="13.5703125" customWidth="1"/>
    <col min="1544" max="1544" width="13.42578125" customWidth="1"/>
    <col min="1545" max="1545" width="11.5703125" bestFit="1" customWidth="1"/>
    <col min="1546" max="1546" width="16" customWidth="1"/>
    <col min="1793" max="1793" width="17.85546875" customWidth="1"/>
    <col min="1794" max="1794" width="14.28515625" customWidth="1"/>
    <col min="1795" max="1795" width="14.85546875" customWidth="1"/>
    <col min="1796" max="1796" width="15.42578125" customWidth="1"/>
    <col min="1797" max="1797" width="15.5703125" customWidth="1"/>
    <col min="1798" max="1798" width="13.42578125" customWidth="1"/>
    <col min="1799" max="1799" width="13.5703125" customWidth="1"/>
    <col min="1800" max="1800" width="13.42578125" customWidth="1"/>
    <col min="1801" max="1801" width="11.5703125" bestFit="1" customWidth="1"/>
    <col min="1802" max="1802" width="16" customWidth="1"/>
    <col min="2049" max="2049" width="17.85546875" customWidth="1"/>
    <col min="2050" max="2050" width="14.28515625" customWidth="1"/>
    <col min="2051" max="2051" width="14.85546875" customWidth="1"/>
    <col min="2052" max="2052" width="15.42578125" customWidth="1"/>
    <col min="2053" max="2053" width="15.5703125" customWidth="1"/>
    <col min="2054" max="2054" width="13.42578125" customWidth="1"/>
    <col min="2055" max="2055" width="13.5703125" customWidth="1"/>
    <col min="2056" max="2056" width="13.42578125" customWidth="1"/>
    <col min="2057" max="2057" width="11.5703125" bestFit="1" customWidth="1"/>
    <col min="2058" max="2058" width="16" customWidth="1"/>
    <col min="2305" max="2305" width="17.85546875" customWidth="1"/>
    <col min="2306" max="2306" width="14.28515625" customWidth="1"/>
    <col min="2307" max="2307" width="14.85546875" customWidth="1"/>
    <col min="2308" max="2308" width="15.42578125" customWidth="1"/>
    <col min="2309" max="2309" width="15.5703125" customWidth="1"/>
    <col min="2310" max="2310" width="13.42578125" customWidth="1"/>
    <col min="2311" max="2311" width="13.5703125" customWidth="1"/>
    <col min="2312" max="2312" width="13.42578125" customWidth="1"/>
    <col min="2313" max="2313" width="11.5703125" bestFit="1" customWidth="1"/>
    <col min="2314" max="2314" width="16" customWidth="1"/>
    <col min="2561" max="2561" width="17.85546875" customWidth="1"/>
    <col min="2562" max="2562" width="14.28515625" customWidth="1"/>
    <col min="2563" max="2563" width="14.85546875" customWidth="1"/>
    <col min="2564" max="2564" width="15.42578125" customWidth="1"/>
    <col min="2565" max="2565" width="15.5703125" customWidth="1"/>
    <col min="2566" max="2566" width="13.42578125" customWidth="1"/>
    <col min="2567" max="2567" width="13.5703125" customWidth="1"/>
    <col min="2568" max="2568" width="13.42578125" customWidth="1"/>
    <col min="2569" max="2569" width="11.5703125" bestFit="1" customWidth="1"/>
    <col min="2570" max="2570" width="16" customWidth="1"/>
    <col min="2817" max="2817" width="17.85546875" customWidth="1"/>
    <col min="2818" max="2818" width="14.28515625" customWidth="1"/>
    <col min="2819" max="2819" width="14.85546875" customWidth="1"/>
    <col min="2820" max="2820" width="15.42578125" customWidth="1"/>
    <col min="2821" max="2821" width="15.5703125" customWidth="1"/>
    <col min="2822" max="2822" width="13.42578125" customWidth="1"/>
    <col min="2823" max="2823" width="13.5703125" customWidth="1"/>
    <col min="2824" max="2824" width="13.42578125" customWidth="1"/>
    <col min="2825" max="2825" width="11.5703125" bestFit="1" customWidth="1"/>
    <col min="2826" max="2826" width="16" customWidth="1"/>
    <col min="3073" max="3073" width="17.85546875" customWidth="1"/>
    <col min="3074" max="3074" width="14.28515625" customWidth="1"/>
    <col min="3075" max="3075" width="14.85546875" customWidth="1"/>
    <col min="3076" max="3076" width="15.42578125" customWidth="1"/>
    <col min="3077" max="3077" width="15.5703125" customWidth="1"/>
    <col min="3078" max="3078" width="13.42578125" customWidth="1"/>
    <col min="3079" max="3079" width="13.5703125" customWidth="1"/>
    <col min="3080" max="3080" width="13.42578125" customWidth="1"/>
    <col min="3081" max="3081" width="11.5703125" bestFit="1" customWidth="1"/>
    <col min="3082" max="3082" width="16" customWidth="1"/>
    <col min="3329" max="3329" width="17.85546875" customWidth="1"/>
    <col min="3330" max="3330" width="14.28515625" customWidth="1"/>
    <col min="3331" max="3331" width="14.85546875" customWidth="1"/>
    <col min="3332" max="3332" width="15.42578125" customWidth="1"/>
    <col min="3333" max="3333" width="15.5703125" customWidth="1"/>
    <col min="3334" max="3334" width="13.42578125" customWidth="1"/>
    <col min="3335" max="3335" width="13.5703125" customWidth="1"/>
    <col min="3336" max="3336" width="13.42578125" customWidth="1"/>
    <col min="3337" max="3337" width="11.5703125" bestFit="1" customWidth="1"/>
    <col min="3338" max="3338" width="16" customWidth="1"/>
    <col min="3585" max="3585" width="17.85546875" customWidth="1"/>
    <col min="3586" max="3586" width="14.28515625" customWidth="1"/>
    <col min="3587" max="3587" width="14.85546875" customWidth="1"/>
    <col min="3588" max="3588" width="15.42578125" customWidth="1"/>
    <col min="3589" max="3589" width="15.5703125" customWidth="1"/>
    <col min="3590" max="3590" width="13.42578125" customWidth="1"/>
    <col min="3591" max="3591" width="13.5703125" customWidth="1"/>
    <col min="3592" max="3592" width="13.42578125" customWidth="1"/>
    <col min="3593" max="3593" width="11.5703125" bestFit="1" customWidth="1"/>
    <col min="3594" max="3594" width="16" customWidth="1"/>
    <col min="3841" max="3841" width="17.85546875" customWidth="1"/>
    <col min="3842" max="3842" width="14.28515625" customWidth="1"/>
    <col min="3843" max="3843" width="14.85546875" customWidth="1"/>
    <col min="3844" max="3844" width="15.42578125" customWidth="1"/>
    <col min="3845" max="3845" width="15.5703125" customWidth="1"/>
    <col min="3846" max="3846" width="13.42578125" customWidth="1"/>
    <col min="3847" max="3847" width="13.5703125" customWidth="1"/>
    <col min="3848" max="3848" width="13.42578125" customWidth="1"/>
    <col min="3849" max="3849" width="11.5703125" bestFit="1" customWidth="1"/>
    <col min="3850" max="3850" width="16" customWidth="1"/>
    <col min="4097" max="4097" width="17.85546875" customWidth="1"/>
    <col min="4098" max="4098" width="14.28515625" customWidth="1"/>
    <col min="4099" max="4099" width="14.85546875" customWidth="1"/>
    <col min="4100" max="4100" width="15.42578125" customWidth="1"/>
    <col min="4101" max="4101" width="15.5703125" customWidth="1"/>
    <col min="4102" max="4102" width="13.42578125" customWidth="1"/>
    <col min="4103" max="4103" width="13.5703125" customWidth="1"/>
    <col min="4104" max="4104" width="13.42578125" customWidth="1"/>
    <col min="4105" max="4105" width="11.5703125" bestFit="1" customWidth="1"/>
    <col min="4106" max="4106" width="16" customWidth="1"/>
    <col min="4353" max="4353" width="17.85546875" customWidth="1"/>
    <col min="4354" max="4354" width="14.28515625" customWidth="1"/>
    <col min="4355" max="4355" width="14.85546875" customWidth="1"/>
    <col min="4356" max="4356" width="15.42578125" customWidth="1"/>
    <col min="4357" max="4357" width="15.5703125" customWidth="1"/>
    <col min="4358" max="4358" width="13.42578125" customWidth="1"/>
    <col min="4359" max="4359" width="13.5703125" customWidth="1"/>
    <col min="4360" max="4360" width="13.42578125" customWidth="1"/>
    <col min="4361" max="4361" width="11.5703125" bestFit="1" customWidth="1"/>
    <col min="4362" max="4362" width="16" customWidth="1"/>
    <col min="4609" max="4609" width="17.85546875" customWidth="1"/>
    <col min="4610" max="4610" width="14.28515625" customWidth="1"/>
    <col min="4611" max="4611" width="14.85546875" customWidth="1"/>
    <col min="4612" max="4612" width="15.42578125" customWidth="1"/>
    <col min="4613" max="4613" width="15.5703125" customWidth="1"/>
    <col min="4614" max="4614" width="13.42578125" customWidth="1"/>
    <col min="4615" max="4615" width="13.5703125" customWidth="1"/>
    <col min="4616" max="4616" width="13.42578125" customWidth="1"/>
    <col min="4617" max="4617" width="11.5703125" bestFit="1" customWidth="1"/>
    <col min="4618" max="4618" width="16" customWidth="1"/>
    <col min="4865" max="4865" width="17.85546875" customWidth="1"/>
    <col min="4866" max="4866" width="14.28515625" customWidth="1"/>
    <col min="4867" max="4867" width="14.85546875" customWidth="1"/>
    <col min="4868" max="4868" width="15.42578125" customWidth="1"/>
    <col min="4869" max="4869" width="15.5703125" customWidth="1"/>
    <col min="4870" max="4870" width="13.42578125" customWidth="1"/>
    <col min="4871" max="4871" width="13.5703125" customWidth="1"/>
    <col min="4872" max="4872" width="13.42578125" customWidth="1"/>
    <col min="4873" max="4873" width="11.5703125" bestFit="1" customWidth="1"/>
    <col min="4874" max="4874" width="16" customWidth="1"/>
    <col min="5121" max="5121" width="17.85546875" customWidth="1"/>
    <col min="5122" max="5122" width="14.28515625" customWidth="1"/>
    <col min="5123" max="5123" width="14.85546875" customWidth="1"/>
    <col min="5124" max="5124" width="15.42578125" customWidth="1"/>
    <col min="5125" max="5125" width="15.5703125" customWidth="1"/>
    <col min="5126" max="5126" width="13.42578125" customWidth="1"/>
    <col min="5127" max="5127" width="13.5703125" customWidth="1"/>
    <col min="5128" max="5128" width="13.42578125" customWidth="1"/>
    <col min="5129" max="5129" width="11.5703125" bestFit="1" customWidth="1"/>
    <col min="5130" max="5130" width="16" customWidth="1"/>
    <col min="5377" max="5377" width="17.85546875" customWidth="1"/>
    <col min="5378" max="5378" width="14.28515625" customWidth="1"/>
    <col min="5379" max="5379" width="14.85546875" customWidth="1"/>
    <col min="5380" max="5380" width="15.42578125" customWidth="1"/>
    <col min="5381" max="5381" width="15.5703125" customWidth="1"/>
    <col min="5382" max="5382" width="13.42578125" customWidth="1"/>
    <col min="5383" max="5383" width="13.5703125" customWidth="1"/>
    <col min="5384" max="5384" width="13.42578125" customWidth="1"/>
    <col min="5385" max="5385" width="11.5703125" bestFit="1" customWidth="1"/>
    <col min="5386" max="5386" width="16" customWidth="1"/>
    <col min="5633" max="5633" width="17.85546875" customWidth="1"/>
    <col min="5634" max="5634" width="14.28515625" customWidth="1"/>
    <col min="5635" max="5635" width="14.85546875" customWidth="1"/>
    <col min="5636" max="5636" width="15.42578125" customWidth="1"/>
    <col min="5637" max="5637" width="15.5703125" customWidth="1"/>
    <col min="5638" max="5638" width="13.42578125" customWidth="1"/>
    <col min="5639" max="5639" width="13.5703125" customWidth="1"/>
    <col min="5640" max="5640" width="13.42578125" customWidth="1"/>
    <col min="5641" max="5641" width="11.5703125" bestFit="1" customWidth="1"/>
    <col min="5642" max="5642" width="16" customWidth="1"/>
    <col min="5889" max="5889" width="17.85546875" customWidth="1"/>
    <col min="5890" max="5890" width="14.28515625" customWidth="1"/>
    <col min="5891" max="5891" width="14.85546875" customWidth="1"/>
    <col min="5892" max="5892" width="15.42578125" customWidth="1"/>
    <col min="5893" max="5893" width="15.5703125" customWidth="1"/>
    <col min="5894" max="5894" width="13.42578125" customWidth="1"/>
    <col min="5895" max="5895" width="13.5703125" customWidth="1"/>
    <col min="5896" max="5896" width="13.42578125" customWidth="1"/>
    <col min="5897" max="5897" width="11.5703125" bestFit="1" customWidth="1"/>
    <col min="5898" max="5898" width="16" customWidth="1"/>
    <col min="6145" max="6145" width="17.85546875" customWidth="1"/>
    <col min="6146" max="6146" width="14.28515625" customWidth="1"/>
    <col min="6147" max="6147" width="14.85546875" customWidth="1"/>
    <col min="6148" max="6148" width="15.42578125" customWidth="1"/>
    <col min="6149" max="6149" width="15.5703125" customWidth="1"/>
    <col min="6150" max="6150" width="13.42578125" customWidth="1"/>
    <col min="6151" max="6151" width="13.5703125" customWidth="1"/>
    <col min="6152" max="6152" width="13.42578125" customWidth="1"/>
    <col min="6153" max="6153" width="11.5703125" bestFit="1" customWidth="1"/>
    <col min="6154" max="6154" width="16" customWidth="1"/>
    <col min="6401" max="6401" width="17.85546875" customWidth="1"/>
    <col min="6402" max="6402" width="14.28515625" customWidth="1"/>
    <col min="6403" max="6403" width="14.85546875" customWidth="1"/>
    <col min="6404" max="6404" width="15.42578125" customWidth="1"/>
    <col min="6405" max="6405" width="15.5703125" customWidth="1"/>
    <col min="6406" max="6406" width="13.42578125" customWidth="1"/>
    <col min="6407" max="6407" width="13.5703125" customWidth="1"/>
    <col min="6408" max="6408" width="13.42578125" customWidth="1"/>
    <col min="6409" max="6409" width="11.5703125" bestFit="1" customWidth="1"/>
    <col min="6410" max="6410" width="16" customWidth="1"/>
    <col min="6657" max="6657" width="17.85546875" customWidth="1"/>
    <col min="6658" max="6658" width="14.28515625" customWidth="1"/>
    <col min="6659" max="6659" width="14.85546875" customWidth="1"/>
    <col min="6660" max="6660" width="15.42578125" customWidth="1"/>
    <col min="6661" max="6661" width="15.5703125" customWidth="1"/>
    <col min="6662" max="6662" width="13.42578125" customWidth="1"/>
    <col min="6663" max="6663" width="13.5703125" customWidth="1"/>
    <col min="6664" max="6664" width="13.42578125" customWidth="1"/>
    <col min="6665" max="6665" width="11.5703125" bestFit="1" customWidth="1"/>
    <col min="6666" max="6666" width="16" customWidth="1"/>
    <col min="6913" max="6913" width="17.85546875" customWidth="1"/>
    <col min="6914" max="6914" width="14.28515625" customWidth="1"/>
    <col min="6915" max="6915" width="14.85546875" customWidth="1"/>
    <col min="6916" max="6916" width="15.42578125" customWidth="1"/>
    <col min="6917" max="6917" width="15.5703125" customWidth="1"/>
    <col min="6918" max="6918" width="13.42578125" customWidth="1"/>
    <col min="6919" max="6919" width="13.5703125" customWidth="1"/>
    <col min="6920" max="6920" width="13.42578125" customWidth="1"/>
    <col min="6921" max="6921" width="11.5703125" bestFit="1" customWidth="1"/>
    <col min="6922" max="6922" width="16" customWidth="1"/>
    <col min="7169" max="7169" width="17.85546875" customWidth="1"/>
    <col min="7170" max="7170" width="14.28515625" customWidth="1"/>
    <col min="7171" max="7171" width="14.85546875" customWidth="1"/>
    <col min="7172" max="7172" width="15.42578125" customWidth="1"/>
    <col min="7173" max="7173" width="15.5703125" customWidth="1"/>
    <col min="7174" max="7174" width="13.42578125" customWidth="1"/>
    <col min="7175" max="7175" width="13.5703125" customWidth="1"/>
    <col min="7176" max="7176" width="13.42578125" customWidth="1"/>
    <col min="7177" max="7177" width="11.5703125" bestFit="1" customWidth="1"/>
    <col min="7178" max="7178" width="16" customWidth="1"/>
    <col min="7425" max="7425" width="17.85546875" customWidth="1"/>
    <col min="7426" max="7426" width="14.28515625" customWidth="1"/>
    <col min="7427" max="7427" width="14.85546875" customWidth="1"/>
    <col min="7428" max="7428" width="15.42578125" customWidth="1"/>
    <col min="7429" max="7429" width="15.5703125" customWidth="1"/>
    <col min="7430" max="7430" width="13.42578125" customWidth="1"/>
    <col min="7431" max="7431" width="13.5703125" customWidth="1"/>
    <col min="7432" max="7432" width="13.42578125" customWidth="1"/>
    <col min="7433" max="7433" width="11.5703125" bestFit="1" customWidth="1"/>
    <col min="7434" max="7434" width="16" customWidth="1"/>
    <col min="7681" max="7681" width="17.85546875" customWidth="1"/>
    <col min="7682" max="7682" width="14.28515625" customWidth="1"/>
    <col min="7683" max="7683" width="14.85546875" customWidth="1"/>
    <col min="7684" max="7684" width="15.42578125" customWidth="1"/>
    <col min="7685" max="7685" width="15.5703125" customWidth="1"/>
    <col min="7686" max="7686" width="13.42578125" customWidth="1"/>
    <col min="7687" max="7687" width="13.5703125" customWidth="1"/>
    <col min="7688" max="7688" width="13.42578125" customWidth="1"/>
    <col min="7689" max="7689" width="11.5703125" bestFit="1" customWidth="1"/>
    <col min="7690" max="7690" width="16" customWidth="1"/>
    <col min="7937" max="7937" width="17.85546875" customWidth="1"/>
    <col min="7938" max="7938" width="14.28515625" customWidth="1"/>
    <col min="7939" max="7939" width="14.85546875" customWidth="1"/>
    <col min="7940" max="7940" width="15.42578125" customWidth="1"/>
    <col min="7941" max="7941" width="15.5703125" customWidth="1"/>
    <col min="7942" max="7942" width="13.42578125" customWidth="1"/>
    <col min="7943" max="7943" width="13.5703125" customWidth="1"/>
    <col min="7944" max="7944" width="13.42578125" customWidth="1"/>
    <col min="7945" max="7945" width="11.5703125" bestFit="1" customWidth="1"/>
    <col min="7946" max="7946" width="16" customWidth="1"/>
    <col min="8193" max="8193" width="17.85546875" customWidth="1"/>
    <col min="8194" max="8194" width="14.28515625" customWidth="1"/>
    <col min="8195" max="8195" width="14.85546875" customWidth="1"/>
    <col min="8196" max="8196" width="15.42578125" customWidth="1"/>
    <col min="8197" max="8197" width="15.5703125" customWidth="1"/>
    <col min="8198" max="8198" width="13.42578125" customWidth="1"/>
    <col min="8199" max="8199" width="13.5703125" customWidth="1"/>
    <col min="8200" max="8200" width="13.42578125" customWidth="1"/>
    <col min="8201" max="8201" width="11.5703125" bestFit="1" customWidth="1"/>
    <col min="8202" max="8202" width="16" customWidth="1"/>
    <col min="8449" max="8449" width="17.85546875" customWidth="1"/>
    <col min="8450" max="8450" width="14.28515625" customWidth="1"/>
    <col min="8451" max="8451" width="14.85546875" customWidth="1"/>
    <col min="8452" max="8452" width="15.42578125" customWidth="1"/>
    <col min="8453" max="8453" width="15.5703125" customWidth="1"/>
    <col min="8454" max="8454" width="13.42578125" customWidth="1"/>
    <col min="8455" max="8455" width="13.5703125" customWidth="1"/>
    <col min="8456" max="8456" width="13.42578125" customWidth="1"/>
    <col min="8457" max="8457" width="11.5703125" bestFit="1" customWidth="1"/>
    <col min="8458" max="8458" width="16" customWidth="1"/>
    <col min="8705" max="8705" width="17.85546875" customWidth="1"/>
    <col min="8706" max="8706" width="14.28515625" customWidth="1"/>
    <col min="8707" max="8707" width="14.85546875" customWidth="1"/>
    <col min="8708" max="8708" width="15.42578125" customWidth="1"/>
    <col min="8709" max="8709" width="15.5703125" customWidth="1"/>
    <col min="8710" max="8710" width="13.42578125" customWidth="1"/>
    <col min="8711" max="8711" width="13.5703125" customWidth="1"/>
    <col min="8712" max="8712" width="13.42578125" customWidth="1"/>
    <col min="8713" max="8713" width="11.5703125" bestFit="1" customWidth="1"/>
    <col min="8714" max="8714" width="16" customWidth="1"/>
    <col min="8961" max="8961" width="17.85546875" customWidth="1"/>
    <col min="8962" max="8962" width="14.28515625" customWidth="1"/>
    <col min="8963" max="8963" width="14.85546875" customWidth="1"/>
    <col min="8964" max="8964" width="15.42578125" customWidth="1"/>
    <col min="8965" max="8965" width="15.5703125" customWidth="1"/>
    <col min="8966" max="8966" width="13.42578125" customWidth="1"/>
    <col min="8967" max="8967" width="13.5703125" customWidth="1"/>
    <col min="8968" max="8968" width="13.42578125" customWidth="1"/>
    <col min="8969" max="8969" width="11.5703125" bestFit="1" customWidth="1"/>
    <col min="8970" max="8970" width="16" customWidth="1"/>
    <col min="9217" max="9217" width="17.85546875" customWidth="1"/>
    <col min="9218" max="9218" width="14.28515625" customWidth="1"/>
    <col min="9219" max="9219" width="14.85546875" customWidth="1"/>
    <col min="9220" max="9220" width="15.42578125" customWidth="1"/>
    <col min="9221" max="9221" width="15.5703125" customWidth="1"/>
    <col min="9222" max="9222" width="13.42578125" customWidth="1"/>
    <col min="9223" max="9223" width="13.5703125" customWidth="1"/>
    <col min="9224" max="9224" width="13.42578125" customWidth="1"/>
    <col min="9225" max="9225" width="11.5703125" bestFit="1" customWidth="1"/>
    <col min="9226" max="9226" width="16" customWidth="1"/>
    <col min="9473" max="9473" width="17.85546875" customWidth="1"/>
    <col min="9474" max="9474" width="14.28515625" customWidth="1"/>
    <col min="9475" max="9475" width="14.85546875" customWidth="1"/>
    <col min="9476" max="9476" width="15.42578125" customWidth="1"/>
    <col min="9477" max="9477" width="15.5703125" customWidth="1"/>
    <col min="9478" max="9478" width="13.42578125" customWidth="1"/>
    <col min="9479" max="9479" width="13.5703125" customWidth="1"/>
    <col min="9480" max="9480" width="13.42578125" customWidth="1"/>
    <col min="9481" max="9481" width="11.5703125" bestFit="1" customWidth="1"/>
    <col min="9482" max="9482" width="16" customWidth="1"/>
    <col min="9729" max="9729" width="17.85546875" customWidth="1"/>
    <col min="9730" max="9730" width="14.28515625" customWidth="1"/>
    <col min="9731" max="9731" width="14.85546875" customWidth="1"/>
    <col min="9732" max="9732" width="15.42578125" customWidth="1"/>
    <col min="9733" max="9733" width="15.5703125" customWidth="1"/>
    <col min="9734" max="9734" width="13.42578125" customWidth="1"/>
    <col min="9735" max="9735" width="13.5703125" customWidth="1"/>
    <col min="9736" max="9736" width="13.42578125" customWidth="1"/>
    <col min="9737" max="9737" width="11.5703125" bestFit="1" customWidth="1"/>
    <col min="9738" max="9738" width="16" customWidth="1"/>
    <col min="9985" max="9985" width="17.85546875" customWidth="1"/>
    <col min="9986" max="9986" width="14.28515625" customWidth="1"/>
    <col min="9987" max="9987" width="14.85546875" customWidth="1"/>
    <col min="9988" max="9988" width="15.42578125" customWidth="1"/>
    <col min="9989" max="9989" width="15.5703125" customWidth="1"/>
    <col min="9990" max="9990" width="13.42578125" customWidth="1"/>
    <col min="9991" max="9991" width="13.5703125" customWidth="1"/>
    <col min="9992" max="9992" width="13.42578125" customWidth="1"/>
    <col min="9993" max="9993" width="11.5703125" bestFit="1" customWidth="1"/>
    <col min="9994" max="9994" width="16" customWidth="1"/>
    <col min="10241" max="10241" width="17.85546875" customWidth="1"/>
    <col min="10242" max="10242" width="14.28515625" customWidth="1"/>
    <col min="10243" max="10243" width="14.85546875" customWidth="1"/>
    <col min="10244" max="10244" width="15.42578125" customWidth="1"/>
    <col min="10245" max="10245" width="15.5703125" customWidth="1"/>
    <col min="10246" max="10246" width="13.42578125" customWidth="1"/>
    <col min="10247" max="10247" width="13.5703125" customWidth="1"/>
    <col min="10248" max="10248" width="13.42578125" customWidth="1"/>
    <col min="10249" max="10249" width="11.5703125" bestFit="1" customWidth="1"/>
    <col min="10250" max="10250" width="16" customWidth="1"/>
    <col min="10497" max="10497" width="17.85546875" customWidth="1"/>
    <col min="10498" max="10498" width="14.28515625" customWidth="1"/>
    <col min="10499" max="10499" width="14.85546875" customWidth="1"/>
    <col min="10500" max="10500" width="15.42578125" customWidth="1"/>
    <col min="10501" max="10501" width="15.5703125" customWidth="1"/>
    <col min="10502" max="10502" width="13.42578125" customWidth="1"/>
    <col min="10503" max="10503" width="13.5703125" customWidth="1"/>
    <col min="10504" max="10504" width="13.42578125" customWidth="1"/>
    <col min="10505" max="10505" width="11.5703125" bestFit="1" customWidth="1"/>
    <col min="10506" max="10506" width="16" customWidth="1"/>
    <col min="10753" max="10753" width="17.85546875" customWidth="1"/>
    <col min="10754" max="10754" width="14.28515625" customWidth="1"/>
    <col min="10755" max="10755" width="14.85546875" customWidth="1"/>
    <col min="10756" max="10756" width="15.42578125" customWidth="1"/>
    <col min="10757" max="10757" width="15.5703125" customWidth="1"/>
    <col min="10758" max="10758" width="13.42578125" customWidth="1"/>
    <col min="10759" max="10759" width="13.5703125" customWidth="1"/>
    <col min="10760" max="10760" width="13.42578125" customWidth="1"/>
    <col min="10761" max="10761" width="11.5703125" bestFit="1" customWidth="1"/>
    <col min="10762" max="10762" width="16" customWidth="1"/>
    <col min="11009" max="11009" width="17.85546875" customWidth="1"/>
    <col min="11010" max="11010" width="14.28515625" customWidth="1"/>
    <col min="11011" max="11011" width="14.85546875" customWidth="1"/>
    <col min="11012" max="11012" width="15.42578125" customWidth="1"/>
    <col min="11013" max="11013" width="15.5703125" customWidth="1"/>
    <col min="11014" max="11014" width="13.42578125" customWidth="1"/>
    <col min="11015" max="11015" width="13.5703125" customWidth="1"/>
    <col min="11016" max="11016" width="13.42578125" customWidth="1"/>
    <col min="11017" max="11017" width="11.5703125" bestFit="1" customWidth="1"/>
    <col min="11018" max="11018" width="16" customWidth="1"/>
    <col min="11265" max="11265" width="17.85546875" customWidth="1"/>
    <col min="11266" max="11266" width="14.28515625" customWidth="1"/>
    <col min="11267" max="11267" width="14.85546875" customWidth="1"/>
    <col min="11268" max="11268" width="15.42578125" customWidth="1"/>
    <col min="11269" max="11269" width="15.5703125" customWidth="1"/>
    <col min="11270" max="11270" width="13.42578125" customWidth="1"/>
    <col min="11271" max="11271" width="13.5703125" customWidth="1"/>
    <col min="11272" max="11272" width="13.42578125" customWidth="1"/>
    <col min="11273" max="11273" width="11.5703125" bestFit="1" customWidth="1"/>
    <col min="11274" max="11274" width="16" customWidth="1"/>
    <col min="11521" max="11521" width="17.85546875" customWidth="1"/>
    <col min="11522" max="11522" width="14.28515625" customWidth="1"/>
    <col min="11523" max="11523" width="14.85546875" customWidth="1"/>
    <col min="11524" max="11524" width="15.42578125" customWidth="1"/>
    <col min="11525" max="11525" width="15.5703125" customWidth="1"/>
    <col min="11526" max="11526" width="13.42578125" customWidth="1"/>
    <col min="11527" max="11527" width="13.5703125" customWidth="1"/>
    <col min="11528" max="11528" width="13.42578125" customWidth="1"/>
    <col min="11529" max="11529" width="11.5703125" bestFit="1" customWidth="1"/>
    <col min="11530" max="11530" width="16" customWidth="1"/>
    <col min="11777" max="11777" width="17.85546875" customWidth="1"/>
    <col min="11778" max="11778" width="14.28515625" customWidth="1"/>
    <col min="11779" max="11779" width="14.85546875" customWidth="1"/>
    <col min="11780" max="11780" width="15.42578125" customWidth="1"/>
    <col min="11781" max="11781" width="15.5703125" customWidth="1"/>
    <col min="11782" max="11782" width="13.42578125" customWidth="1"/>
    <col min="11783" max="11783" width="13.5703125" customWidth="1"/>
    <col min="11784" max="11784" width="13.42578125" customWidth="1"/>
    <col min="11785" max="11785" width="11.5703125" bestFit="1" customWidth="1"/>
    <col min="11786" max="11786" width="16" customWidth="1"/>
    <col min="12033" max="12033" width="17.85546875" customWidth="1"/>
    <col min="12034" max="12034" width="14.28515625" customWidth="1"/>
    <col min="12035" max="12035" width="14.85546875" customWidth="1"/>
    <col min="12036" max="12036" width="15.42578125" customWidth="1"/>
    <col min="12037" max="12037" width="15.5703125" customWidth="1"/>
    <col min="12038" max="12038" width="13.42578125" customWidth="1"/>
    <col min="12039" max="12039" width="13.5703125" customWidth="1"/>
    <col min="12040" max="12040" width="13.42578125" customWidth="1"/>
    <col min="12041" max="12041" width="11.5703125" bestFit="1" customWidth="1"/>
    <col min="12042" max="12042" width="16" customWidth="1"/>
    <col min="12289" max="12289" width="17.85546875" customWidth="1"/>
    <col min="12290" max="12290" width="14.28515625" customWidth="1"/>
    <col min="12291" max="12291" width="14.85546875" customWidth="1"/>
    <col min="12292" max="12292" width="15.42578125" customWidth="1"/>
    <col min="12293" max="12293" width="15.5703125" customWidth="1"/>
    <col min="12294" max="12294" width="13.42578125" customWidth="1"/>
    <col min="12295" max="12295" width="13.5703125" customWidth="1"/>
    <col min="12296" max="12296" width="13.42578125" customWidth="1"/>
    <col min="12297" max="12297" width="11.5703125" bestFit="1" customWidth="1"/>
    <col min="12298" max="12298" width="16" customWidth="1"/>
    <col min="12545" max="12545" width="17.85546875" customWidth="1"/>
    <col min="12546" max="12546" width="14.28515625" customWidth="1"/>
    <col min="12547" max="12547" width="14.85546875" customWidth="1"/>
    <col min="12548" max="12548" width="15.42578125" customWidth="1"/>
    <col min="12549" max="12549" width="15.5703125" customWidth="1"/>
    <col min="12550" max="12550" width="13.42578125" customWidth="1"/>
    <col min="12551" max="12551" width="13.5703125" customWidth="1"/>
    <col min="12552" max="12552" width="13.42578125" customWidth="1"/>
    <col min="12553" max="12553" width="11.5703125" bestFit="1" customWidth="1"/>
    <col min="12554" max="12554" width="16" customWidth="1"/>
    <col min="12801" max="12801" width="17.85546875" customWidth="1"/>
    <col min="12802" max="12802" width="14.28515625" customWidth="1"/>
    <col min="12803" max="12803" width="14.85546875" customWidth="1"/>
    <col min="12804" max="12804" width="15.42578125" customWidth="1"/>
    <col min="12805" max="12805" width="15.5703125" customWidth="1"/>
    <col min="12806" max="12806" width="13.42578125" customWidth="1"/>
    <col min="12807" max="12807" width="13.5703125" customWidth="1"/>
    <col min="12808" max="12808" width="13.42578125" customWidth="1"/>
    <col min="12809" max="12809" width="11.5703125" bestFit="1" customWidth="1"/>
    <col min="12810" max="12810" width="16" customWidth="1"/>
    <col min="13057" max="13057" width="17.85546875" customWidth="1"/>
    <col min="13058" max="13058" width="14.28515625" customWidth="1"/>
    <col min="13059" max="13059" width="14.85546875" customWidth="1"/>
    <col min="13060" max="13060" width="15.42578125" customWidth="1"/>
    <col min="13061" max="13061" width="15.5703125" customWidth="1"/>
    <col min="13062" max="13062" width="13.42578125" customWidth="1"/>
    <col min="13063" max="13063" width="13.5703125" customWidth="1"/>
    <col min="13064" max="13064" width="13.42578125" customWidth="1"/>
    <col min="13065" max="13065" width="11.5703125" bestFit="1" customWidth="1"/>
    <col min="13066" max="13066" width="16" customWidth="1"/>
    <col min="13313" max="13313" width="17.85546875" customWidth="1"/>
    <col min="13314" max="13314" width="14.28515625" customWidth="1"/>
    <col min="13315" max="13315" width="14.85546875" customWidth="1"/>
    <col min="13316" max="13316" width="15.42578125" customWidth="1"/>
    <col min="13317" max="13317" width="15.5703125" customWidth="1"/>
    <col min="13318" max="13318" width="13.42578125" customWidth="1"/>
    <col min="13319" max="13319" width="13.5703125" customWidth="1"/>
    <col min="13320" max="13320" width="13.42578125" customWidth="1"/>
    <col min="13321" max="13321" width="11.5703125" bestFit="1" customWidth="1"/>
    <col min="13322" max="13322" width="16" customWidth="1"/>
    <col min="13569" max="13569" width="17.85546875" customWidth="1"/>
    <col min="13570" max="13570" width="14.28515625" customWidth="1"/>
    <col min="13571" max="13571" width="14.85546875" customWidth="1"/>
    <col min="13572" max="13572" width="15.42578125" customWidth="1"/>
    <col min="13573" max="13573" width="15.5703125" customWidth="1"/>
    <col min="13574" max="13574" width="13.42578125" customWidth="1"/>
    <col min="13575" max="13575" width="13.5703125" customWidth="1"/>
    <col min="13576" max="13576" width="13.42578125" customWidth="1"/>
    <col min="13577" max="13577" width="11.5703125" bestFit="1" customWidth="1"/>
    <col min="13578" max="13578" width="16" customWidth="1"/>
    <col min="13825" max="13825" width="17.85546875" customWidth="1"/>
    <col min="13826" max="13826" width="14.28515625" customWidth="1"/>
    <col min="13827" max="13827" width="14.85546875" customWidth="1"/>
    <col min="13828" max="13828" width="15.42578125" customWidth="1"/>
    <col min="13829" max="13829" width="15.5703125" customWidth="1"/>
    <col min="13830" max="13830" width="13.42578125" customWidth="1"/>
    <col min="13831" max="13831" width="13.5703125" customWidth="1"/>
    <col min="13832" max="13832" width="13.42578125" customWidth="1"/>
    <col min="13833" max="13833" width="11.5703125" bestFit="1" customWidth="1"/>
    <col min="13834" max="13834" width="16" customWidth="1"/>
    <col min="14081" max="14081" width="17.85546875" customWidth="1"/>
    <col min="14082" max="14082" width="14.28515625" customWidth="1"/>
    <col min="14083" max="14083" width="14.85546875" customWidth="1"/>
    <col min="14084" max="14084" width="15.42578125" customWidth="1"/>
    <col min="14085" max="14085" width="15.5703125" customWidth="1"/>
    <col min="14086" max="14086" width="13.42578125" customWidth="1"/>
    <col min="14087" max="14087" width="13.5703125" customWidth="1"/>
    <col min="14088" max="14088" width="13.42578125" customWidth="1"/>
    <col min="14089" max="14089" width="11.5703125" bestFit="1" customWidth="1"/>
    <col min="14090" max="14090" width="16" customWidth="1"/>
    <col min="14337" max="14337" width="17.85546875" customWidth="1"/>
    <col min="14338" max="14338" width="14.28515625" customWidth="1"/>
    <col min="14339" max="14339" width="14.85546875" customWidth="1"/>
    <col min="14340" max="14340" width="15.42578125" customWidth="1"/>
    <col min="14341" max="14341" width="15.5703125" customWidth="1"/>
    <col min="14342" max="14342" width="13.42578125" customWidth="1"/>
    <col min="14343" max="14343" width="13.5703125" customWidth="1"/>
    <col min="14344" max="14344" width="13.42578125" customWidth="1"/>
    <col min="14345" max="14345" width="11.5703125" bestFit="1" customWidth="1"/>
    <col min="14346" max="14346" width="16" customWidth="1"/>
    <col min="14593" max="14593" width="17.85546875" customWidth="1"/>
    <col min="14594" max="14594" width="14.28515625" customWidth="1"/>
    <col min="14595" max="14595" width="14.85546875" customWidth="1"/>
    <col min="14596" max="14596" width="15.42578125" customWidth="1"/>
    <col min="14597" max="14597" width="15.5703125" customWidth="1"/>
    <col min="14598" max="14598" width="13.42578125" customWidth="1"/>
    <col min="14599" max="14599" width="13.5703125" customWidth="1"/>
    <col min="14600" max="14600" width="13.42578125" customWidth="1"/>
    <col min="14601" max="14601" width="11.5703125" bestFit="1" customWidth="1"/>
    <col min="14602" max="14602" width="16" customWidth="1"/>
    <col min="14849" max="14849" width="17.85546875" customWidth="1"/>
    <col min="14850" max="14850" width="14.28515625" customWidth="1"/>
    <col min="14851" max="14851" width="14.85546875" customWidth="1"/>
    <col min="14852" max="14852" width="15.42578125" customWidth="1"/>
    <col min="14853" max="14853" width="15.5703125" customWidth="1"/>
    <col min="14854" max="14854" width="13.42578125" customWidth="1"/>
    <col min="14855" max="14855" width="13.5703125" customWidth="1"/>
    <col min="14856" max="14856" width="13.42578125" customWidth="1"/>
    <col min="14857" max="14857" width="11.5703125" bestFit="1" customWidth="1"/>
    <col min="14858" max="14858" width="16" customWidth="1"/>
    <col min="15105" max="15105" width="17.85546875" customWidth="1"/>
    <col min="15106" max="15106" width="14.28515625" customWidth="1"/>
    <col min="15107" max="15107" width="14.85546875" customWidth="1"/>
    <col min="15108" max="15108" width="15.42578125" customWidth="1"/>
    <col min="15109" max="15109" width="15.5703125" customWidth="1"/>
    <col min="15110" max="15110" width="13.42578125" customWidth="1"/>
    <col min="15111" max="15111" width="13.5703125" customWidth="1"/>
    <col min="15112" max="15112" width="13.42578125" customWidth="1"/>
    <col min="15113" max="15113" width="11.5703125" bestFit="1" customWidth="1"/>
    <col min="15114" max="15114" width="16" customWidth="1"/>
    <col min="15361" max="15361" width="17.85546875" customWidth="1"/>
    <col min="15362" max="15362" width="14.28515625" customWidth="1"/>
    <col min="15363" max="15363" width="14.85546875" customWidth="1"/>
    <col min="15364" max="15364" width="15.42578125" customWidth="1"/>
    <col min="15365" max="15365" width="15.5703125" customWidth="1"/>
    <col min="15366" max="15366" width="13.42578125" customWidth="1"/>
    <col min="15367" max="15367" width="13.5703125" customWidth="1"/>
    <col min="15368" max="15368" width="13.42578125" customWidth="1"/>
    <col min="15369" max="15369" width="11.5703125" bestFit="1" customWidth="1"/>
    <col min="15370" max="15370" width="16" customWidth="1"/>
    <col min="15617" max="15617" width="17.85546875" customWidth="1"/>
    <col min="15618" max="15618" width="14.28515625" customWidth="1"/>
    <col min="15619" max="15619" width="14.85546875" customWidth="1"/>
    <col min="15620" max="15620" width="15.42578125" customWidth="1"/>
    <col min="15621" max="15621" width="15.5703125" customWidth="1"/>
    <col min="15622" max="15622" width="13.42578125" customWidth="1"/>
    <col min="15623" max="15623" width="13.5703125" customWidth="1"/>
    <col min="15624" max="15624" width="13.42578125" customWidth="1"/>
    <col min="15625" max="15625" width="11.5703125" bestFit="1" customWidth="1"/>
    <col min="15626" max="15626" width="16" customWidth="1"/>
    <col min="15873" max="15873" width="17.85546875" customWidth="1"/>
    <col min="15874" max="15874" width="14.28515625" customWidth="1"/>
    <col min="15875" max="15875" width="14.85546875" customWidth="1"/>
    <col min="15876" max="15876" width="15.42578125" customWidth="1"/>
    <col min="15877" max="15877" width="15.5703125" customWidth="1"/>
    <col min="15878" max="15878" width="13.42578125" customWidth="1"/>
    <col min="15879" max="15879" width="13.5703125" customWidth="1"/>
    <col min="15880" max="15880" width="13.42578125" customWidth="1"/>
    <col min="15881" max="15881" width="11.5703125" bestFit="1" customWidth="1"/>
    <col min="15882" max="15882" width="16" customWidth="1"/>
    <col min="16129" max="16129" width="17.85546875" customWidth="1"/>
    <col min="16130" max="16130" width="14.28515625" customWidth="1"/>
    <col min="16131" max="16131" width="14.85546875" customWidth="1"/>
    <col min="16132" max="16132" width="15.42578125" customWidth="1"/>
    <col min="16133" max="16133" width="15.5703125" customWidth="1"/>
    <col min="16134" max="16134" width="13.42578125" customWidth="1"/>
    <col min="16135" max="16135" width="13.5703125" customWidth="1"/>
    <col min="16136" max="16136" width="13.42578125" customWidth="1"/>
    <col min="16137" max="16137" width="11.5703125" bestFit="1" customWidth="1"/>
    <col min="16138" max="16138" width="16" customWidth="1"/>
  </cols>
  <sheetData>
    <row r="1" spans="1:32" s="20" customFormat="1" x14ac:dyDescent="0.25">
      <c r="A1" s="107"/>
    </row>
    <row r="2" spans="1:32" x14ac:dyDescent="0.25">
      <c r="A2" s="107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x14ac:dyDescent="0.25">
      <c r="A3" s="10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x14ac:dyDescent="0.25">
      <c r="A4" s="107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x14ac:dyDescent="0.25">
      <c r="A5" s="107" t="s">
        <v>94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18.75" x14ac:dyDescent="0.3">
      <c r="A6" s="129" t="s">
        <v>141</v>
      </c>
      <c r="B6" s="129"/>
      <c r="C6" s="129"/>
      <c r="D6" s="129"/>
      <c r="E6" s="129"/>
      <c r="F6" s="129"/>
      <c r="G6" s="129"/>
      <c r="H6" s="129"/>
      <c r="I6" s="129"/>
      <c r="J6" s="12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thickBot="1" x14ac:dyDescent="0.3">
      <c r="A7" s="108"/>
      <c r="B7" s="109"/>
      <c r="C7" s="109"/>
      <c r="D7" s="109"/>
      <c r="E7" s="10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18" thickBot="1" x14ac:dyDescent="0.35">
      <c r="A8" s="112" t="s">
        <v>2</v>
      </c>
      <c r="B8" s="96" t="s">
        <v>3</v>
      </c>
      <c r="C8" s="97" t="s">
        <v>4</v>
      </c>
      <c r="D8" s="96" t="s">
        <v>5</v>
      </c>
      <c r="E8" s="97" t="s">
        <v>6</v>
      </c>
      <c r="F8" s="96" t="s">
        <v>7</v>
      </c>
      <c r="G8" s="97" t="s">
        <v>8</v>
      </c>
      <c r="H8" s="96" t="s">
        <v>9</v>
      </c>
      <c r="I8" s="97" t="s">
        <v>10</v>
      </c>
      <c r="J8" s="96" t="s">
        <v>11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20.100000000000001" customHeight="1" x14ac:dyDescent="0.3">
      <c r="A9" s="89" t="s">
        <v>100</v>
      </c>
      <c r="B9" s="90">
        <f>+[3]enero!B57+[3]feb.!B57+[3]marzo!B57+[3]abril!B56+[3]mayo!B84+[3]junio!B73+[3]julio!B74+[3]agosto!B84+[3]sept.!B55+[3]oct.!B56+[3]nov.!B84+[3]dic.!B75</f>
        <v>21556</v>
      </c>
      <c r="C9" s="90">
        <f>+[3]enero!C57+[3]feb.!C57+[3]marzo!C57+[3]abril!C56+[3]mayo!C84+[3]junio!C73+[3]julio!C74+[3]agosto!C84+[3]sept.!C55+[3]oct.!C56+[3]nov.!C84+[3]dic.!C75</f>
        <v>1108628</v>
      </c>
      <c r="D9" s="90">
        <f>+[3]enero!D57+[3]feb.!D57+[3]marzo!D57+[3]abril!D56+[3]mayo!D84+[3]junio!D73+[3]julio!D74+[3]agosto!D84+[3]sept.!D55+[3]oct.!D56+[3]nov.!D84+[3]dic.!D75</f>
        <v>654625</v>
      </c>
      <c r="E9" s="90">
        <f>+[3]enero!E57+[3]feb.!E57+[3]marzo!E57+[3]abril!E56+[3]mayo!E84+[3]junio!E73+[3]julio!E74+[3]agosto!E84+[3]sept.!E55+[3]oct.!E56+[3]nov.!E84+[3]dic.!E75</f>
        <v>457507</v>
      </c>
      <c r="F9" s="90">
        <f>+[3]enero!F57+[3]feb.!F57+[3]marzo!F57+[3]abril!F56+[3]mayo!F84+[3]junio!F73+[3]julio!F74+[3]agosto!F84+[3]sept.!F55+[3]oct.!F56+[3]nov.!F84+[3]dic.!F75</f>
        <v>29179</v>
      </c>
      <c r="G9" s="90">
        <f>+[3]enero!G57+[3]feb.!G57+[3]marzo!G57+[3]abril!G56+[3]mayo!G84+[3]junio!G73+[3]julio!G74+[3]agosto!G84+[3]sept.!G55+[3]oct.!G56+[3]nov.!G84+[3]dic.!G75</f>
        <v>718</v>
      </c>
      <c r="H9" s="90">
        <f>+[3]enero!H57+[3]feb.!H57+[3]marzo!H57+[3]abril!H56+[3]mayo!H84+[3]junio!H73+[3]julio!H74+[3]agosto!H84+[3]sept.!H55+[3]oct.!H56+[3]nov.!H84+[3]dic.!H75</f>
        <v>82196</v>
      </c>
      <c r="I9" s="90">
        <f>+[3]enero!I57+[3]feb.!I57+[3]marzo!I57+[3]abril!I56+[3]mayo!I84+[3]junio!I73+[3]julio!I74+[3]agosto!I84+[3]sept.!I55+[3]oct.!I56+[3]nov.!I84+[3]dic.!I75</f>
        <v>36535</v>
      </c>
      <c r="J9" s="90">
        <f>SUM(B9:I9)</f>
        <v>2390944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ht="20.100000000000001" customHeight="1" x14ac:dyDescent="0.3">
      <c r="A10" s="91" t="s">
        <v>101</v>
      </c>
      <c r="B10" s="90">
        <f>+[3]enero!B58+[3]feb.!B58+[3]marzo!B58+[3]abril!B57+[3]mayo!B85+[3]junio!B74+[3]julio!B75+[3]agosto!B85+[3]sept.!B56+[3]oct.!B57+[3]nov.!B85+[3]dic.!B76</f>
        <v>58924</v>
      </c>
      <c r="C10" s="90">
        <f>+[3]enero!C58+[3]feb.!C58+[3]marzo!C58+[3]abril!C57+[3]mayo!C85+[3]junio!C74+[3]julio!C75+[3]agosto!C85+[3]sept.!C56+[3]oct.!C57+[3]nov.!C85+[3]dic.!C76</f>
        <v>23894</v>
      </c>
      <c r="D10" s="90">
        <f>+[3]enero!D58+[3]feb.!D58+[3]marzo!D58+[3]abril!D57+[3]mayo!D85+[3]junio!D74+[3]julio!D75+[3]agosto!D85+[3]sept.!D56+[3]oct.!D57+[3]nov.!D85+[3]dic.!D76</f>
        <v>30551</v>
      </c>
      <c r="E10" s="90">
        <f>+[3]enero!E58+[3]feb.!E58+[3]marzo!E58+[3]abril!E57+[3]mayo!E85+[3]junio!E74+[3]julio!E75+[3]agosto!E85+[3]sept.!E56+[3]oct.!E57+[3]nov.!E85+[3]dic.!E76</f>
        <v>17930</v>
      </c>
      <c r="F10" s="90">
        <f>+[3]enero!F58+[3]feb.!F58+[3]marzo!F58+[3]abril!F57+[3]mayo!F85+[3]junio!F74+[3]julio!F75+[3]agosto!F85+[3]sept.!F56+[3]oct.!F57+[3]nov.!F85+[3]dic.!F76</f>
        <v>47405</v>
      </c>
      <c r="G10" s="90">
        <f>+[3]enero!G58+[3]feb.!G58+[3]marzo!G58+[3]abril!G57+[3]mayo!G85+[3]junio!G74+[3]julio!G75+[3]agosto!G85+[3]sept.!G56+[3]oct.!G57+[3]nov.!G85+[3]dic.!G76</f>
        <v>41957</v>
      </c>
      <c r="H10" s="90">
        <f>+[3]enero!H58+[3]feb.!H58+[3]marzo!H58+[3]abril!H57+[3]mayo!H85+[3]junio!H74+[3]julio!H75+[3]agosto!H85+[3]sept.!H56+[3]oct.!H57+[3]nov.!H85+[3]dic.!H76</f>
        <v>129997</v>
      </c>
      <c r="I10" s="90">
        <f>+[3]enero!I58+[3]feb.!I58+[3]marzo!I58+[3]abril!I57+[3]mayo!I85+[3]junio!I74+[3]julio!I75+[3]agosto!I85+[3]sept.!I56+[3]oct.!I57+[3]nov.!I85+[3]dic.!I76</f>
        <v>20694</v>
      </c>
      <c r="J10" s="90">
        <f>SUM(B10:I10)</f>
        <v>371352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ht="20.100000000000001" customHeight="1" x14ac:dyDescent="0.3">
      <c r="A11" s="91" t="s">
        <v>102</v>
      </c>
      <c r="B11" s="90">
        <f>+[3]enero!B59+[3]feb.!B59+[3]marzo!B59+[3]abril!B58+[3]mayo!B86+[3]junio!B75+[3]julio!B76+[3]agosto!B86+[3]sept.!B57+[3]oct.!B58+[3]nov.!B86+[3]dic.!B77</f>
        <v>247</v>
      </c>
      <c r="C11" s="90">
        <f>+[3]enero!C59+[3]feb.!C59+[3]marzo!C59+[3]abril!C58+[3]mayo!C86+[3]junio!C75+[3]julio!C76+[3]agosto!C86+[3]sept.!C57+[3]oct.!C58+[3]nov.!C86+[3]dic.!C77</f>
        <v>400</v>
      </c>
      <c r="D11" s="90">
        <f>+[3]enero!D59+[3]feb.!D59+[3]marzo!D59+[3]abril!D58+[3]mayo!D86+[3]junio!D75+[3]julio!D76+[3]agosto!D86+[3]sept.!D57+[3]oct.!D58+[3]nov.!D86+[3]dic.!D77</f>
        <v>3567</v>
      </c>
      <c r="E11" s="90">
        <f>+[3]enero!E59+[3]feb.!E59+[3]marzo!E59+[3]abril!E58+[3]mayo!E86+[3]junio!E75+[3]julio!E76+[3]agosto!E86+[3]sept.!E57+[3]oct.!E58+[3]nov.!E86+[3]dic.!E77</f>
        <v>0</v>
      </c>
      <c r="F11" s="90">
        <f>+[3]enero!F59+[3]feb.!F59+[3]marzo!F59+[3]abril!F58+[3]mayo!F86+[3]junio!F75+[3]julio!F76+[3]agosto!F86+[3]sept.!F57+[3]oct.!F58+[3]nov.!F86+[3]dic.!F77</f>
        <v>22</v>
      </c>
      <c r="G11" s="90">
        <f>+[3]enero!G59+[3]feb.!G59+[3]marzo!G59+[3]abril!G58+[3]mayo!G86+[3]junio!G75+[3]julio!G76+[3]agosto!G86+[3]sept.!G57+[3]oct.!G58+[3]nov.!G86+[3]dic.!G77</f>
        <v>37407</v>
      </c>
      <c r="H11" s="90">
        <f>+[3]enero!H59+[3]feb.!H59+[3]marzo!H59+[3]abril!H58+[3]mayo!H86+[3]junio!H75+[3]julio!H76+[3]agosto!H86+[3]sept.!H57+[3]oct.!H58+[3]nov.!H86+[3]dic.!H77</f>
        <v>620</v>
      </c>
      <c r="I11" s="90">
        <f>+[3]enero!I59+[3]feb.!I59+[3]marzo!I59+[3]abril!I58+[3]mayo!I86+[3]junio!I75+[3]julio!I76+[3]agosto!I86+[3]sept.!I57+[3]oct.!I58+[3]nov.!I86+[3]dic.!I77</f>
        <v>52</v>
      </c>
      <c r="J11" s="90">
        <f t="shared" ref="J11:J43" si="0">SUM(B11:I11)</f>
        <v>42315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ht="20.100000000000001" customHeight="1" x14ac:dyDescent="0.3">
      <c r="A12" s="91" t="s">
        <v>103</v>
      </c>
      <c r="B12" s="90">
        <f>+[3]enero!B60+[3]feb.!B60+[3]marzo!B60+[3]abril!B59+[3]mayo!B87+[3]junio!B76+[3]julio!B77+[3]agosto!B87+[3]sept.!B58+[3]oct.!B59+[3]nov.!B87+[3]dic.!B78</f>
        <v>20653</v>
      </c>
      <c r="C12" s="90">
        <f>+[3]enero!C60+[3]feb.!C60+[3]marzo!C60+[3]abril!C59+[3]mayo!C87+[3]junio!C76+[3]julio!C77+[3]agosto!C87+[3]sept.!C58+[3]oct.!C59+[3]nov.!C87+[3]dic.!C78</f>
        <v>1038652</v>
      </c>
      <c r="D12" s="90">
        <f>+[3]enero!D60+[3]feb.!D60+[3]marzo!D60+[3]abril!D59+[3]mayo!D87+[3]junio!D76+[3]julio!D77+[3]agosto!D87+[3]sept.!D58+[3]oct.!D59+[3]nov.!D87+[3]dic.!D78</f>
        <v>5044</v>
      </c>
      <c r="E12" s="90">
        <f>+[3]enero!E60+[3]feb.!E60+[3]marzo!E60+[3]abril!E59+[3]mayo!E87+[3]junio!E76+[3]julio!E77+[3]agosto!E87+[3]sept.!E58+[3]oct.!E59+[3]nov.!E87+[3]dic.!E78</f>
        <v>15043</v>
      </c>
      <c r="F12" s="90">
        <f>+[3]enero!F60+[3]feb.!F60+[3]marzo!F60+[3]abril!F59+[3]mayo!F87+[3]junio!F76+[3]julio!F77+[3]agosto!F87+[3]sept.!F58+[3]oct.!F59+[3]nov.!F87+[3]dic.!F78</f>
        <v>107792</v>
      </c>
      <c r="G12" s="90">
        <f>+[3]enero!G60+[3]feb.!G60+[3]marzo!G60+[3]abril!G59+[3]mayo!G87+[3]junio!G76+[3]julio!G77+[3]agosto!G87+[3]sept.!G58+[3]oct.!G59+[3]nov.!G87+[3]dic.!G78</f>
        <v>155062</v>
      </c>
      <c r="H12" s="90">
        <f>+[3]enero!H60+[3]feb.!H60+[3]marzo!H60+[3]abril!H59+[3]mayo!H87+[3]junio!H76+[3]julio!H77+[3]agosto!H87+[3]sept.!H58+[3]oct.!H59+[3]nov.!H87+[3]dic.!H78</f>
        <v>8260</v>
      </c>
      <c r="I12" s="90">
        <f>+[3]enero!I60+[3]feb.!I60+[3]marzo!I60+[3]abril!I59+[3]mayo!I87+[3]junio!I76+[3]julio!I77+[3]agosto!I87+[3]sept.!I58+[3]oct.!I59+[3]nov.!I87+[3]dic.!I78</f>
        <v>423667</v>
      </c>
      <c r="J12" s="90">
        <f t="shared" si="0"/>
        <v>1774173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ht="20.100000000000001" customHeight="1" x14ac:dyDescent="0.3">
      <c r="A13" s="91" t="s">
        <v>104</v>
      </c>
      <c r="B13" s="90">
        <f>+[3]enero!B61+[3]feb.!B61+[3]marzo!B61+[3]abril!B60+[3]mayo!B88+[3]junio!B77+[3]julio!B78+[3]agosto!B88+[3]sept.!B59+[3]oct.!B60+[3]nov.!B88+[3]dic.!B79</f>
        <v>3</v>
      </c>
      <c r="C13" s="90">
        <f>+[3]enero!C61+[3]feb.!C61+[3]marzo!C61+[3]abril!C60+[3]mayo!C88+[3]junio!C77+[3]julio!C78+[3]agosto!C88+[3]sept.!C59+[3]oct.!C60+[3]nov.!C88+[3]dic.!C79</f>
        <v>283</v>
      </c>
      <c r="D13" s="90">
        <f>+[3]enero!D61+[3]feb.!D61+[3]marzo!D61+[3]abril!D60+[3]mayo!D88+[3]junio!D77+[3]julio!D78+[3]agosto!D88+[3]sept.!D59+[3]oct.!D60+[3]nov.!D88+[3]dic.!D79</f>
        <v>10687</v>
      </c>
      <c r="E13" s="90">
        <f>+[3]enero!E61+[3]feb.!E61+[3]marzo!E61+[3]abril!E60+[3]mayo!E88+[3]junio!E77+[3]julio!E78+[3]agosto!E88+[3]sept.!E59+[3]oct.!E60+[3]nov.!E88+[3]dic.!E79</f>
        <v>86</v>
      </c>
      <c r="F13" s="90">
        <f>+[3]enero!F61+[3]feb.!F61+[3]marzo!F61+[3]abril!F60+[3]mayo!F88+[3]junio!F77+[3]julio!F78+[3]agosto!F88+[3]sept.!F59+[3]oct.!F60+[3]nov.!F88+[3]dic.!F79</f>
        <v>238</v>
      </c>
      <c r="G13" s="90">
        <f>+[3]enero!G61+[3]feb.!G61+[3]marzo!G61+[3]abril!G60+[3]mayo!G88+[3]junio!G77+[3]julio!G78+[3]agosto!G88+[3]sept.!G59+[3]oct.!G60+[3]nov.!G88+[3]dic.!G79</f>
        <v>146</v>
      </c>
      <c r="H13" s="90">
        <f>+[3]enero!H61+[3]feb.!H61+[3]marzo!H61+[3]abril!H60+[3]mayo!H88+[3]junio!H77+[3]julio!H78+[3]agosto!H88+[3]sept.!H59+[3]oct.!H60+[3]nov.!H88+[3]dic.!H79</f>
        <v>39355</v>
      </c>
      <c r="I13" s="90">
        <f>+[3]enero!I61+[3]feb.!I61+[3]marzo!I61+[3]abril!I60+[3]mayo!I88+[3]junio!I77+[3]julio!I78+[3]agosto!I88+[3]sept.!I59+[3]oct.!I60+[3]nov.!I88+[3]dic.!I79</f>
        <v>2486</v>
      </c>
      <c r="J13" s="90">
        <f t="shared" si="0"/>
        <v>53284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ht="20.100000000000001" customHeight="1" x14ac:dyDescent="0.3">
      <c r="A14" s="91" t="s">
        <v>105</v>
      </c>
      <c r="B14" s="90">
        <f>+[3]enero!B62+[3]feb.!B62+[3]marzo!B62+[3]abril!B61+[3]mayo!B89+[3]junio!B78+[3]julio!B79+[3]agosto!B89+[3]sept.!B60+[3]oct.!B61+[3]nov.!B89+[3]dic.!B80</f>
        <v>19598</v>
      </c>
      <c r="C14" s="90">
        <f>+[3]enero!C62+[3]feb.!C62+[3]marzo!C62+[3]abril!C61+[3]mayo!C89+[3]junio!C78+[3]julio!C79+[3]agosto!C89+[3]sept.!C60+[3]oct.!C61+[3]nov.!C89+[3]dic.!C80</f>
        <v>5661</v>
      </c>
      <c r="D14" s="90">
        <f>+[3]enero!D62+[3]feb.!D62+[3]marzo!D62+[3]abril!D61+[3]mayo!D89+[3]junio!D78+[3]julio!D79+[3]agosto!D89+[3]sept.!D60+[3]oct.!D61+[3]nov.!D89+[3]dic.!D80</f>
        <v>29985</v>
      </c>
      <c r="E14" s="90">
        <f>+[3]enero!E62+[3]feb.!E62+[3]marzo!E62+[3]abril!E61+[3]mayo!E89+[3]junio!E78+[3]julio!E79+[3]agosto!E89+[3]sept.!E60+[3]oct.!E61+[3]nov.!E89+[3]dic.!E80</f>
        <v>50635</v>
      </c>
      <c r="F14" s="90">
        <f>+[3]enero!F62+[3]feb.!F62+[3]marzo!F62+[3]abril!F61+[3]mayo!F89+[3]junio!F78+[3]julio!F79+[3]agosto!F89+[3]sept.!F60+[3]oct.!F61+[3]nov.!F89+[3]dic.!F80</f>
        <v>29870</v>
      </c>
      <c r="G14" s="90">
        <f>+[3]enero!G62+[3]feb.!G62+[3]marzo!G62+[3]abril!G61+[3]mayo!G89+[3]junio!G78+[3]julio!G79+[3]agosto!G89+[3]sept.!G60+[3]oct.!G61+[3]nov.!G89+[3]dic.!G80</f>
        <v>47337</v>
      </c>
      <c r="H14" s="90">
        <f>+[3]enero!H62+[3]feb.!H62+[3]marzo!H62+[3]abril!H61+[3]mayo!H89+[3]junio!H78+[3]julio!H79+[3]agosto!H89+[3]sept.!H60+[3]oct.!H61+[3]nov.!H89+[3]dic.!H80</f>
        <v>347700</v>
      </c>
      <c r="I14" s="90">
        <f>+[3]enero!I62+[3]feb.!I62+[3]marzo!I62+[3]abril!I61+[3]mayo!I89+[3]junio!I78+[3]julio!I79+[3]agosto!I89+[3]sept.!I60+[3]oct.!I61+[3]nov.!I89+[3]dic.!I80</f>
        <v>57818</v>
      </c>
      <c r="J14" s="90">
        <f t="shared" si="0"/>
        <v>588604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20.100000000000001" customHeight="1" x14ac:dyDescent="0.3">
      <c r="A15" s="91" t="s">
        <v>106</v>
      </c>
      <c r="B15" s="90">
        <f>+[3]enero!B63+[3]feb.!B63+[3]marzo!B63+[3]abril!B62+[3]mayo!B90+[3]junio!B79+[3]julio!B80+[3]agosto!B90+[3]sept.!B61+[3]oct.!B62+[3]nov.!B90+[3]dic.!B81</f>
        <v>4057</v>
      </c>
      <c r="C15" s="90">
        <f>+[3]enero!C63+[3]feb.!C63+[3]marzo!C63+[3]abril!C62+[3]mayo!C90+[3]junio!C79+[3]julio!C80+[3]agosto!C90+[3]sept.!C61+[3]oct.!C62+[3]nov.!C90+[3]dic.!C81</f>
        <v>1742</v>
      </c>
      <c r="D15" s="90">
        <f>+[3]enero!D63+[3]feb.!D63+[3]marzo!D63+[3]abril!D62+[3]mayo!D90+[3]junio!D79+[3]julio!D80+[3]agosto!D90+[3]sept.!D61+[3]oct.!D62+[3]nov.!D90+[3]dic.!D81</f>
        <v>6845</v>
      </c>
      <c r="E15" s="90">
        <f>+[3]enero!E63+[3]feb.!E63+[3]marzo!E63+[3]abril!E62+[3]mayo!E90+[3]junio!E79+[3]julio!E80+[3]agosto!E90+[3]sept.!E61+[3]oct.!E62+[3]nov.!E90+[3]dic.!E81</f>
        <v>1629</v>
      </c>
      <c r="F15" s="90">
        <f>+[3]enero!F63+[3]feb.!F63+[3]marzo!F63+[3]abril!F62+[3]mayo!F90+[3]junio!F79+[3]julio!F80+[3]agosto!F90+[3]sept.!F61+[3]oct.!F62+[3]nov.!F90+[3]dic.!F81</f>
        <v>1620</v>
      </c>
      <c r="G15" s="90">
        <f>+[3]enero!G63+[3]feb.!G63+[3]marzo!G63+[3]abril!G62+[3]mayo!G90+[3]junio!G79+[3]julio!G80+[3]agosto!G90+[3]sept.!G61+[3]oct.!G62+[3]nov.!G90+[3]dic.!G81</f>
        <v>44997</v>
      </c>
      <c r="H15" s="90">
        <f>+[3]enero!H63+[3]feb.!H63+[3]marzo!H63+[3]abril!H62+[3]mayo!H90+[3]junio!H79+[3]julio!H80+[3]agosto!H90+[3]sept.!H61+[3]oct.!H62+[3]nov.!H90+[3]dic.!H81</f>
        <v>33241</v>
      </c>
      <c r="I15" s="90">
        <f>+[3]enero!I63+[3]feb.!I63+[3]marzo!I63+[3]abril!I62+[3]mayo!I90+[3]junio!I79+[3]julio!I80+[3]agosto!I90+[3]sept.!I61+[3]oct.!I62+[3]nov.!I90+[3]dic.!I81</f>
        <v>6634</v>
      </c>
      <c r="J15" s="90">
        <f t="shared" si="0"/>
        <v>100765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ht="20.100000000000001" customHeight="1" x14ac:dyDescent="0.3">
      <c r="A16" s="91" t="s">
        <v>107</v>
      </c>
      <c r="B16" s="90">
        <f>+[3]enero!B64+[3]feb.!B64+[3]marzo!B64+[3]abril!B63+[3]mayo!B91+[3]junio!B80+[3]julio!B81+[3]agosto!B91+[3]sept.!B62+[3]oct.!B63+[3]nov.!B91+[3]dic.!B82</f>
        <v>354</v>
      </c>
      <c r="C16" s="90">
        <f>+[3]enero!C64+[3]feb.!C64+[3]marzo!C64+[3]abril!C63+[3]mayo!C91+[3]junio!C80+[3]julio!C81+[3]agosto!C91+[3]sept.!C62+[3]oct.!C63+[3]nov.!C91+[3]dic.!C82</f>
        <v>107</v>
      </c>
      <c r="D16" s="90">
        <f>+[3]enero!D64+[3]feb.!D64+[3]marzo!D64+[3]abril!D63+[3]mayo!D91+[3]junio!D80+[3]julio!D81+[3]agosto!D91+[3]sept.!D62+[3]oct.!D63+[3]nov.!D91+[3]dic.!D82</f>
        <v>87</v>
      </c>
      <c r="E16" s="90">
        <f>+[3]enero!E64+[3]feb.!E64+[3]marzo!E64+[3]abril!E63+[3]mayo!E91+[3]junio!E80+[3]julio!E81+[3]agosto!E91+[3]sept.!E62+[3]oct.!E63+[3]nov.!E91+[3]dic.!E82</f>
        <v>288</v>
      </c>
      <c r="F16" s="90">
        <f>+[3]enero!F64+[3]feb.!F64+[3]marzo!F64+[3]abril!F63+[3]mayo!F91+[3]junio!F80+[3]julio!F81+[3]agosto!F91+[3]sept.!F62+[3]oct.!F63+[3]nov.!F91+[3]dic.!F82</f>
        <v>575</v>
      </c>
      <c r="G16" s="90">
        <f>+[3]enero!G64+[3]feb.!G64+[3]marzo!G64+[3]abril!G63+[3]mayo!G91+[3]junio!G80+[3]julio!G81+[3]agosto!G91+[3]sept.!G62+[3]oct.!G63+[3]nov.!G91+[3]dic.!G82</f>
        <v>3806</v>
      </c>
      <c r="H16" s="90">
        <f>+[3]enero!H64+[3]feb.!H64+[3]marzo!H64+[3]abril!H63+[3]mayo!H91+[3]junio!H80+[3]julio!H81+[3]agosto!H91+[3]sept.!H62+[3]oct.!H63+[3]nov.!H91+[3]dic.!H82</f>
        <v>11163</v>
      </c>
      <c r="I16" s="90">
        <f>+[3]enero!I64+[3]feb.!I64+[3]marzo!I64+[3]abril!I63+[3]mayo!I91+[3]junio!I80+[3]julio!I81+[3]agosto!I91+[3]sept.!I62+[3]oct.!I63+[3]nov.!I91+[3]dic.!I82</f>
        <v>140</v>
      </c>
      <c r="J16" s="90">
        <f t="shared" si="0"/>
        <v>16520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ht="20.100000000000001" customHeight="1" x14ac:dyDescent="0.3">
      <c r="A17" s="91" t="s">
        <v>108</v>
      </c>
      <c r="B17" s="90">
        <f>+[3]enero!B65+[3]feb.!B65+[3]marzo!B65+[3]abril!B64+[3]mayo!B92+[3]junio!B81+[3]julio!B82+[3]agosto!B92+[3]sept.!B63+[3]oct.!B64+[3]nov.!B92+[3]dic.!B83</f>
        <v>29802</v>
      </c>
      <c r="C17" s="90">
        <f>+[3]enero!C65+[3]feb.!C65+[3]marzo!C65+[3]abril!C64+[3]mayo!C92+[3]junio!C81+[3]julio!C82+[3]agosto!C92+[3]sept.!C63+[3]oct.!C64+[3]nov.!C92+[3]dic.!C83</f>
        <v>5157</v>
      </c>
      <c r="D17" s="90">
        <f>+[3]enero!D65+[3]feb.!D65+[3]marzo!D65+[3]abril!D64+[3]mayo!D92+[3]junio!D81+[3]julio!D82+[3]agosto!D92+[3]sept.!D63+[3]oct.!D64+[3]nov.!D92+[3]dic.!D83</f>
        <v>39629</v>
      </c>
      <c r="E17" s="90">
        <f>+[3]enero!E65+[3]feb.!E65+[3]marzo!E65+[3]abril!E64+[3]mayo!E92+[3]junio!E81+[3]julio!E82+[3]agosto!E92+[3]sept.!E63+[3]oct.!E64+[3]nov.!E92+[3]dic.!E83</f>
        <v>2354</v>
      </c>
      <c r="F17" s="90">
        <f>+[3]enero!F65+[3]feb.!F65+[3]marzo!F65+[3]abril!F64+[3]mayo!F92+[3]junio!F81+[3]julio!F82+[3]agosto!F92+[3]sept.!F63+[3]oct.!F64+[3]nov.!F92+[3]dic.!F83</f>
        <v>35383</v>
      </c>
      <c r="G17" s="90">
        <f>+[3]enero!G65+[3]feb.!G65+[3]marzo!G65+[3]abril!G64+[3]mayo!G92+[3]junio!G81+[3]julio!G82+[3]agosto!G92+[3]sept.!G63+[3]oct.!G64+[3]nov.!G92+[3]dic.!G83</f>
        <v>102400</v>
      </c>
      <c r="H17" s="90">
        <f>+[3]enero!H65+[3]feb.!H65+[3]marzo!H65+[3]abril!H64+[3]mayo!H92+[3]junio!H81+[3]julio!H82+[3]agosto!H92+[3]sept.!H63+[3]oct.!H64+[3]nov.!H92+[3]dic.!H83</f>
        <v>247029</v>
      </c>
      <c r="I17" s="90">
        <f>+[3]enero!I65+[3]feb.!I65+[3]marzo!I65+[3]abril!I64+[3]mayo!I92+[3]junio!I81+[3]julio!I82+[3]agosto!I92+[3]sept.!I63+[3]oct.!I64+[3]nov.!I92+[3]dic.!I83</f>
        <v>4064</v>
      </c>
      <c r="J17" s="90">
        <f t="shared" si="0"/>
        <v>465818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ht="20.100000000000001" customHeight="1" x14ac:dyDescent="0.3">
      <c r="A18" s="91" t="s">
        <v>109</v>
      </c>
      <c r="B18" s="90">
        <f>+[3]enero!B66+[3]feb.!B66+[3]marzo!B66+[3]abril!B65+[3]mayo!B93+[3]junio!B82+[3]julio!B83+[3]agosto!B93+[3]sept.!B64+[3]oct.!B65+[3]nov.!B93+[3]dic.!B84</f>
        <v>11151</v>
      </c>
      <c r="C18" s="90">
        <f>+[3]enero!C66+[3]feb.!C66+[3]marzo!C66+[3]abril!C65+[3]mayo!C93+[3]junio!C82+[3]julio!C83+[3]agosto!C93+[3]sept.!C64+[3]oct.!C65+[3]nov.!C93+[3]dic.!C84</f>
        <v>11980</v>
      </c>
      <c r="D18" s="90">
        <f>+[3]enero!D66+[3]feb.!D66+[3]marzo!D66+[3]abril!D65+[3]mayo!D93+[3]junio!D82+[3]julio!D83+[3]agosto!D93+[3]sept.!D64+[3]oct.!D65+[3]nov.!D93+[3]dic.!D84</f>
        <v>2191</v>
      </c>
      <c r="E18" s="90">
        <f>+[3]enero!E66+[3]feb.!E66+[3]marzo!E66+[3]abril!E65+[3]mayo!E93+[3]junio!E82+[3]julio!E83+[3]agosto!E93+[3]sept.!E64+[3]oct.!E65+[3]nov.!E93+[3]dic.!E84</f>
        <v>13411</v>
      </c>
      <c r="F18" s="90">
        <f>+[3]enero!F66+[3]feb.!F66+[3]marzo!F66+[3]abril!F65+[3]mayo!F93+[3]junio!F82+[3]julio!F83+[3]agosto!F93+[3]sept.!F64+[3]oct.!F65+[3]nov.!F93+[3]dic.!F84</f>
        <v>7370</v>
      </c>
      <c r="G18" s="90">
        <f>+[3]enero!G66+[3]feb.!G66+[3]marzo!G66+[3]abril!G65+[3]mayo!G93+[3]junio!G82+[3]julio!G83+[3]agosto!G93+[3]sept.!G64+[3]oct.!G65+[3]nov.!G93+[3]dic.!G84</f>
        <v>5319</v>
      </c>
      <c r="H18" s="90">
        <f>+[3]enero!H66+[3]feb.!H66+[3]marzo!H66+[3]abril!H65+[3]mayo!H93+[3]junio!H82+[3]julio!H83+[3]agosto!H93+[3]sept.!H64+[3]oct.!H65+[3]nov.!H93+[3]dic.!H84</f>
        <v>30616</v>
      </c>
      <c r="I18" s="90">
        <f>+[3]enero!I66+[3]feb.!I66+[3]marzo!I66+[3]abril!I65+[3]mayo!I93+[3]junio!I82+[3]julio!I83+[3]agosto!I93+[3]sept.!I64+[3]oct.!I65+[3]nov.!I93+[3]dic.!I84</f>
        <v>2936</v>
      </c>
      <c r="J18" s="90">
        <f t="shared" si="0"/>
        <v>84974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ht="20.100000000000001" customHeight="1" x14ac:dyDescent="0.3">
      <c r="A19" s="91" t="s">
        <v>110</v>
      </c>
      <c r="B19" s="90">
        <f>+[3]enero!B67+[3]feb.!B67+[3]marzo!B67+[3]abril!B66+[3]mayo!B94+[3]junio!B83+[3]julio!B84+[3]agosto!B94+[3]sept.!B65+[3]oct.!B66+[3]nov.!B94+[3]dic.!B85</f>
        <v>242</v>
      </c>
      <c r="C19" s="90">
        <f>+[3]enero!C67+[3]feb.!C67+[3]marzo!C67+[3]abril!C66+[3]mayo!C94+[3]junio!C83+[3]julio!C84+[3]agosto!C94+[3]sept.!C65+[3]oct.!C66+[3]nov.!C94+[3]dic.!C85</f>
        <v>13204</v>
      </c>
      <c r="D19" s="90">
        <f>+[3]enero!D67+[3]feb.!D67+[3]marzo!D67+[3]abril!D66+[3]mayo!D94+[3]junio!D83+[3]julio!D84+[3]agosto!D94+[3]sept.!D65+[3]oct.!D66+[3]nov.!D94+[3]dic.!D85</f>
        <v>108</v>
      </c>
      <c r="E19" s="90">
        <f>+[3]enero!E67+[3]feb.!E67+[3]marzo!E67+[3]abril!E66+[3]mayo!E94+[3]junio!E83+[3]julio!E84+[3]agosto!E94+[3]sept.!E65+[3]oct.!E66+[3]nov.!E94+[3]dic.!E85</f>
        <v>610</v>
      </c>
      <c r="F19" s="90">
        <f>+[3]enero!F67+[3]feb.!F67+[3]marzo!F67+[3]abril!F66+[3]mayo!F94+[3]junio!F83+[3]julio!F84+[3]agosto!F94+[3]sept.!F65+[3]oct.!F66+[3]nov.!F94+[3]dic.!F85</f>
        <v>12582</v>
      </c>
      <c r="G19" s="90">
        <f>+[3]enero!G67+[3]feb.!G67+[3]marzo!G67+[3]abril!G66+[3]mayo!G94+[3]junio!G83+[3]julio!G84+[3]agosto!G94+[3]sept.!G65+[3]oct.!G66+[3]nov.!G94+[3]dic.!G85</f>
        <v>14681</v>
      </c>
      <c r="H19" s="90">
        <f>+[3]enero!H67+[3]feb.!H67+[3]marzo!H67+[3]abril!H66+[3]mayo!H94+[3]junio!H83+[3]julio!H84+[3]agosto!H94+[3]sept.!H65+[3]oct.!H66+[3]nov.!H94+[3]dic.!H85</f>
        <v>134</v>
      </c>
      <c r="I19" s="90">
        <f>+[3]enero!I67+[3]feb.!I67+[3]marzo!I67+[3]abril!I66+[3]mayo!I94+[3]junio!I83+[3]julio!I84+[3]agosto!I94+[3]sept.!I65+[3]oct.!I66+[3]nov.!I94+[3]dic.!I85</f>
        <v>10485</v>
      </c>
      <c r="J19" s="90">
        <f t="shared" si="0"/>
        <v>52046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ht="20.100000000000001" customHeight="1" x14ac:dyDescent="0.3">
      <c r="A20" s="91" t="s">
        <v>111</v>
      </c>
      <c r="B20" s="90">
        <f>+[3]enero!B68+[3]feb.!B68+[3]marzo!B68+[3]abril!B67+[3]mayo!B95+[3]junio!B84+[3]julio!B85+[3]agosto!B95+[3]sept.!B66+[3]oct.!B67+[3]nov.!B95+[3]dic.!B86</f>
        <v>0</v>
      </c>
      <c r="C20" s="90">
        <f>+[3]enero!C68+[3]feb.!C68+[3]marzo!C68+[3]abril!C67+[3]mayo!C95+[3]junio!C84+[3]julio!C85+[3]agosto!C95+[3]sept.!C66+[3]oct.!C67+[3]nov.!C95+[3]dic.!C86</f>
        <v>0</v>
      </c>
      <c r="D20" s="90">
        <f>+[3]enero!D68+[3]feb.!D68+[3]marzo!D68+[3]abril!D67+[3]mayo!D95+[3]junio!D84+[3]julio!D85+[3]agosto!D95+[3]sept.!D66+[3]oct.!D67+[3]nov.!D95+[3]dic.!D86</f>
        <v>1396</v>
      </c>
      <c r="E20" s="90">
        <f>+[3]enero!E68+[3]feb.!E68+[3]marzo!E68+[3]abril!E67+[3]mayo!E95+[3]junio!E84+[3]julio!E85+[3]agosto!E95+[3]sept.!E66+[3]oct.!E67+[3]nov.!E95+[3]dic.!E86</f>
        <v>28716</v>
      </c>
      <c r="F20" s="90">
        <f>+[3]enero!F68+[3]feb.!F68+[3]marzo!F68+[3]abril!F67+[3]mayo!F95+[3]junio!F84+[3]julio!F85+[3]agosto!F95+[3]sept.!F66+[3]oct.!F67+[3]nov.!F95+[3]dic.!F86</f>
        <v>8465</v>
      </c>
      <c r="G20" s="90">
        <f>+[3]enero!G68+[3]feb.!G68+[3]marzo!G68+[3]abril!G67+[3]mayo!G95+[3]junio!G84+[3]julio!G85+[3]agosto!G95+[3]sept.!G66+[3]oct.!G67+[3]nov.!G95+[3]dic.!G86</f>
        <v>7620</v>
      </c>
      <c r="H20" s="90">
        <f>+[3]enero!H68+[3]feb.!H68+[3]marzo!H68+[3]abril!H67+[3]mayo!H95+[3]junio!H84+[3]julio!H85+[3]agosto!H95+[3]sept.!H66+[3]oct.!H67+[3]nov.!H95+[3]dic.!H86</f>
        <v>79</v>
      </c>
      <c r="I20" s="90">
        <f>+[3]enero!I68+[3]feb.!I68+[3]marzo!I68+[3]abril!I67+[3]mayo!I95+[3]junio!I84+[3]julio!I85+[3]agosto!I95+[3]sept.!I66+[3]oct.!I67+[3]nov.!I95+[3]dic.!I86</f>
        <v>158</v>
      </c>
      <c r="J20" s="90">
        <f t="shared" si="0"/>
        <v>46434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ht="20.100000000000001" customHeight="1" x14ac:dyDescent="0.3">
      <c r="A21" s="91" t="s">
        <v>112</v>
      </c>
      <c r="B21" s="90">
        <f>+[3]enero!B69+[3]feb.!B69+[3]marzo!B69+[3]abril!B68+[3]mayo!B96+[3]junio!B85+[3]julio!B86+[3]agosto!B96+[3]sept.!B67+[3]oct.!B68+[3]nov.!B96+[3]dic.!B87</f>
        <v>4837</v>
      </c>
      <c r="C21" s="90">
        <f>+[3]enero!C69+[3]feb.!C69+[3]marzo!C69+[3]abril!C68+[3]mayo!C96+[3]junio!C85+[3]julio!C86+[3]agosto!C96+[3]sept.!C67+[3]oct.!C68+[3]nov.!C96+[3]dic.!C87</f>
        <v>57303</v>
      </c>
      <c r="D21" s="90">
        <f>+[3]enero!D69+[3]feb.!D69+[3]marzo!D69+[3]abril!D68+[3]mayo!D96+[3]junio!D85+[3]julio!D86+[3]agosto!D96+[3]sept.!D67+[3]oct.!D68+[3]nov.!D96+[3]dic.!D87</f>
        <v>1647</v>
      </c>
      <c r="E21" s="90">
        <f>+[3]enero!E69+[3]feb.!E69+[3]marzo!E69+[3]abril!E68+[3]mayo!E96+[3]junio!E85+[3]julio!E86+[3]agosto!E96+[3]sept.!E67+[3]oct.!E68+[3]nov.!E96+[3]dic.!E87</f>
        <v>8897</v>
      </c>
      <c r="F21" s="90">
        <f>+[3]enero!F69+[3]feb.!F69+[3]marzo!F69+[3]abril!F68+[3]mayo!F96+[3]junio!F85+[3]julio!F86+[3]agosto!F96+[3]sept.!F67+[3]oct.!F68+[3]nov.!F96+[3]dic.!F87</f>
        <v>20874</v>
      </c>
      <c r="G21" s="90">
        <f>+[3]enero!G69+[3]feb.!G69+[3]marzo!G69+[3]abril!G68+[3]mayo!G96+[3]junio!G85+[3]julio!G86+[3]agosto!G96+[3]sept.!G67+[3]oct.!G68+[3]nov.!G96+[3]dic.!G87</f>
        <v>19056</v>
      </c>
      <c r="H21" s="90">
        <f>+[3]enero!H69+[3]feb.!H69+[3]marzo!H69+[3]abril!H68+[3]mayo!H96+[3]junio!H85+[3]julio!H86+[3]agosto!H96+[3]sept.!H67+[3]oct.!H68+[3]nov.!H96+[3]dic.!H87</f>
        <v>91</v>
      </c>
      <c r="I21" s="90">
        <f>+[3]enero!I69+[3]feb.!I69+[3]marzo!I69+[3]abril!I68+[3]mayo!I96+[3]junio!I85+[3]julio!I86+[3]agosto!I96+[3]sept.!I67+[3]oct.!I68+[3]nov.!I96+[3]dic.!I87</f>
        <v>6725</v>
      </c>
      <c r="J21" s="90">
        <f t="shared" si="0"/>
        <v>119430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ht="20.100000000000001" customHeight="1" x14ac:dyDescent="0.3">
      <c r="A22" s="91" t="s">
        <v>113</v>
      </c>
      <c r="B22" s="90">
        <f>+[3]enero!B70+[3]feb.!B70+[3]marzo!B70+[3]abril!B69+[3]mayo!B97+[3]junio!B86+[3]julio!B87+[3]agosto!B97+[3]sept.!B68+[3]oct.!B69+[3]nov.!B97+[3]dic.!B88</f>
        <v>64096</v>
      </c>
      <c r="C22" s="90">
        <f>+[3]enero!C70+[3]feb.!C70+[3]marzo!C70+[3]abril!C69+[3]mayo!C97+[3]junio!C86+[3]julio!C87+[3]agosto!C97+[3]sept.!C68+[3]oct.!C69+[3]nov.!C97+[3]dic.!C88</f>
        <v>22126</v>
      </c>
      <c r="D22" s="90">
        <f>+[3]enero!D70+[3]feb.!D70+[3]marzo!D70+[3]abril!D69+[3]mayo!D97+[3]junio!D86+[3]julio!D87+[3]agosto!D97+[3]sept.!D68+[3]oct.!D69+[3]nov.!D97+[3]dic.!D88</f>
        <v>45930</v>
      </c>
      <c r="E22" s="90">
        <f>+[3]enero!E70+[3]feb.!E70+[3]marzo!E70+[3]abril!E69+[3]mayo!E97+[3]junio!E86+[3]julio!E87+[3]agosto!E97+[3]sept.!E68+[3]oct.!E69+[3]nov.!E97+[3]dic.!E88</f>
        <v>56369</v>
      </c>
      <c r="F22" s="90">
        <f>+[3]enero!F70+[3]feb.!F70+[3]marzo!F70+[3]abril!F69+[3]mayo!F97+[3]junio!F86+[3]julio!F87+[3]agosto!F97+[3]sept.!F68+[3]oct.!F69+[3]nov.!F97+[3]dic.!F88</f>
        <v>37113</v>
      </c>
      <c r="G22" s="90">
        <f>+[3]enero!G70+[3]feb.!G70+[3]marzo!G70+[3]abril!G69+[3]mayo!G97+[3]junio!G86+[3]julio!G87+[3]agosto!G97+[3]sept.!G68+[3]oct.!G69+[3]nov.!G97+[3]dic.!G88</f>
        <v>10150</v>
      </c>
      <c r="H22" s="90">
        <f>+[3]enero!H70+[3]feb.!H70+[3]marzo!H70+[3]abril!H69+[3]mayo!H97+[3]junio!H86+[3]julio!H87+[3]agosto!H97+[3]sept.!H68+[3]oct.!H69+[3]nov.!H97+[3]dic.!H88</f>
        <v>24769</v>
      </c>
      <c r="I22" s="90">
        <f>+[3]enero!I70+[3]feb.!I70+[3]marzo!I70+[3]abril!I69+[3]mayo!I97+[3]junio!I86+[3]julio!I87+[3]agosto!I97+[3]sept.!I68+[3]oct.!I69+[3]nov.!I97+[3]dic.!I88</f>
        <v>12870</v>
      </c>
      <c r="J22" s="90">
        <f t="shared" si="0"/>
        <v>273423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ht="20.100000000000001" customHeight="1" x14ac:dyDescent="0.3">
      <c r="A23" s="91" t="s">
        <v>114</v>
      </c>
      <c r="B23" s="90">
        <f>+[3]enero!B71+[3]feb.!B71+[3]marzo!B71+[3]abril!B70+[3]mayo!B98+[3]junio!B87+[3]julio!B88+[3]agosto!B98+[3]sept.!B69+[3]oct.!B70+[3]nov.!B98+[3]dic.!B89</f>
        <v>12438</v>
      </c>
      <c r="C23" s="90">
        <f>+[3]enero!C71+[3]feb.!C71+[3]marzo!C71+[3]abril!C70+[3]mayo!C98+[3]junio!C87+[3]julio!C88+[3]agosto!C98+[3]sept.!C69+[3]oct.!C70+[3]nov.!C98+[3]dic.!C89</f>
        <v>5681</v>
      </c>
      <c r="D23" s="90">
        <f>+[3]enero!D71+[3]feb.!D71+[3]marzo!D71+[3]abril!D70+[3]mayo!D98+[3]junio!D87+[3]julio!D88+[3]agosto!D98+[3]sept.!D69+[3]oct.!D70+[3]nov.!D98+[3]dic.!D89</f>
        <v>23027</v>
      </c>
      <c r="E23" s="90">
        <f>+[3]enero!E71+[3]feb.!E71+[3]marzo!E71+[3]abril!E70+[3]mayo!E98+[3]junio!E87+[3]julio!E88+[3]agosto!E98+[3]sept.!E69+[3]oct.!E70+[3]nov.!E98+[3]dic.!E89</f>
        <v>2874</v>
      </c>
      <c r="F23" s="90">
        <f>+[3]enero!F71+[3]feb.!F71+[3]marzo!F71+[3]abril!F70+[3]mayo!F98+[3]junio!F87+[3]julio!F88+[3]agosto!F98+[3]sept.!F69+[3]oct.!F70+[3]nov.!F98+[3]dic.!F89</f>
        <v>13981</v>
      </c>
      <c r="G23" s="90">
        <f>+[3]enero!G71+[3]feb.!G71+[3]marzo!G71+[3]abril!G70+[3]mayo!G98+[3]junio!G87+[3]julio!G88+[3]agosto!G98+[3]sept.!G69+[3]oct.!G70+[3]nov.!G98+[3]dic.!G89</f>
        <v>10834</v>
      </c>
      <c r="H23" s="90">
        <f>+[3]enero!H71+[3]feb.!H71+[3]marzo!H71+[3]abril!H70+[3]mayo!H98+[3]junio!H87+[3]julio!H88+[3]agosto!H98+[3]sept.!H69+[3]oct.!H70+[3]nov.!H98+[3]dic.!H89</f>
        <v>11742</v>
      </c>
      <c r="I23" s="90">
        <f>+[3]enero!I71+[3]feb.!I71+[3]marzo!I71+[3]abril!I70+[3]mayo!I98+[3]junio!I87+[3]julio!I88+[3]agosto!I98+[3]sept.!I69+[3]oct.!I70+[3]nov.!I98+[3]dic.!I89</f>
        <v>2023</v>
      </c>
      <c r="J23" s="90">
        <f t="shared" si="0"/>
        <v>82600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ht="20.100000000000001" customHeight="1" x14ac:dyDescent="0.3">
      <c r="A24" s="91" t="s">
        <v>115</v>
      </c>
      <c r="B24" s="90">
        <f>+[3]enero!B72+[3]feb.!B72+[3]marzo!B72+[3]abril!B71+[3]mayo!B99+[3]junio!B88+[3]julio!B89+[3]agosto!B99+[3]sept.!B70+[3]oct.!B71+[3]nov.!B99+[3]dic.!B90</f>
        <v>30</v>
      </c>
      <c r="C24" s="90">
        <f>+[3]enero!C72+[3]feb.!C72+[3]marzo!C72+[3]abril!C71+[3]mayo!C99+[3]junio!C88+[3]julio!C89+[3]agosto!C99+[3]sept.!C70+[3]oct.!C71+[3]nov.!C99+[3]dic.!C90</f>
        <v>0</v>
      </c>
      <c r="D24" s="90">
        <f>+[3]enero!D72+[3]feb.!D72+[3]marzo!D72+[3]abril!D71+[3]mayo!D99+[3]junio!D88+[3]julio!D89+[3]agosto!D99+[3]sept.!D70+[3]oct.!D71+[3]nov.!D99+[3]dic.!D90</f>
        <v>0</v>
      </c>
      <c r="E24" s="90">
        <f>+[3]enero!E72+[3]feb.!E72+[3]marzo!E72+[3]abril!E71+[3]mayo!E99+[3]junio!E88+[3]julio!E89+[3]agosto!E99+[3]sept.!E70+[3]oct.!E71+[3]nov.!E99+[3]dic.!E90</f>
        <v>16217</v>
      </c>
      <c r="F24" s="90">
        <f>+[3]enero!F72+[3]feb.!F72+[3]marzo!F72+[3]abril!F71+[3]mayo!F99+[3]junio!F88+[3]julio!F89+[3]agosto!F99+[3]sept.!F70+[3]oct.!F71+[3]nov.!F99+[3]dic.!F90</f>
        <v>510</v>
      </c>
      <c r="G24" s="90">
        <f>+[3]enero!G72+[3]feb.!G72+[3]marzo!G72+[3]abril!G71+[3]mayo!G99+[3]junio!G88+[3]julio!G89+[3]agosto!G99+[3]sept.!G70+[3]oct.!G71+[3]nov.!G99+[3]dic.!G90</f>
        <v>4</v>
      </c>
      <c r="H24" s="90">
        <f>+[3]enero!H72+[3]feb.!H72+[3]marzo!H72+[3]abril!H71+[3]mayo!H99+[3]junio!H88+[3]julio!H89+[3]agosto!H99+[3]sept.!H70+[3]oct.!H71+[3]nov.!H99+[3]dic.!H90</f>
        <v>8</v>
      </c>
      <c r="I24" s="90">
        <f>+[3]enero!I72+[3]feb.!I72+[3]marzo!I72+[3]abril!I71+[3]mayo!I99+[3]junio!I88+[3]julio!I89+[3]agosto!I99+[3]sept.!I70+[3]oct.!I71+[3]nov.!I99+[3]dic.!I90</f>
        <v>0</v>
      </c>
      <c r="J24" s="90">
        <f t="shared" si="0"/>
        <v>16769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ht="20.100000000000001" customHeight="1" x14ac:dyDescent="0.3">
      <c r="A25" s="91" t="s">
        <v>116</v>
      </c>
      <c r="B25" s="90">
        <f>+[3]enero!B73+[3]feb.!B73+[3]marzo!B73+[3]abril!B72+[3]mayo!B100+[3]junio!B89+[3]julio!B90+[3]agosto!B100+[3]sept.!B71+[3]oct.!B72+[3]nov.!B100+[3]dic.!B91</f>
        <v>29782</v>
      </c>
      <c r="C25" s="90">
        <f>+[3]enero!C73+[3]feb.!C73+[3]marzo!C73+[3]abril!C72+[3]mayo!C100+[3]junio!C89+[3]julio!C90+[3]agosto!C100+[3]sept.!C71+[3]oct.!C72+[3]nov.!C100+[3]dic.!C91</f>
        <v>32344</v>
      </c>
      <c r="D25" s="90">
        <f>+[3]enero!D73+[3]feb.!D73+[3]marzo!D73+[3]abril!D72+[3]mayo!D100+[3]junio!D89+[3]julio!D90+[3]agosto!D100+[3]sept.!D71+[3]oct.!D72+[3]nov.!D100+[3]dic.!D91</f>
        <v>4958</v>
      </c>
      <c r="E25" s="90">
        <f>+[3]enero!E73+[3]feb.!E73+[3]marzo!E73+[3]abril!E72+[3]mayo!E100+[3]junio!E89+[3]julio!E90+[3]agosto!E100+[3]sept.!E71+[3]oct.!E72+[3]nov.!E100+[3]dic.!E91</f>
        <v>7946</v>
      </c>
      <c r="F25" s="90">
        <f>+[3]enero!F73+[3]feb.!F73+[3]marzo!F73+[3]abril!F72+[3]mayo!F100+[3]junio!F89+[3]julio!F90+[3]agosto!F100+[3]sept.!F71+[3]oct.!F72+[3]nov.!F100+[3]dic.!F91</f>
        <v>18661</v>
      </c>
      <c r="G25" s="90">
        <f>+[3]enero!G73+[3]feb.!G73+[3]marzo!G73+[3]abril!G72+[3]mayo!G100+[3]junio!G89+[3]julio!G90+[3]agosto!G100+[3]sept.!G71+[3]oct.!G72+[3]nov.!G100+[3]dic.!G91</f>
        <v>4701</v>
      </c>
      <c r="H25" s="90">
        <f>+[3]enero!H73+[3]feb.!H73+[3]marzo!H73+[3]abril!H72+[3]mayo!H100+[3]junio!H89+[3]julio!H90+[3]agosto!H100+[3]sept.!H71+[3]oct.!H72+[3]nov.!H100+[3]dic.!H91</f>
        <v>5559</v>
      </c>
      <c r="I25" s="90">
        <f>+[3]enero!I73+[3]feb.!I73+[3]marzo!I73+[3]abril!I72+[3]mayo!I100+[3]junio!I89+[3]julio!I90+[3]agosto!I100+[3]sept.!I71+[3]oct.!I72+[3]nov.!I100+[3]dic.!I91</f>
        <v>10682</v>
      </c>
      <c r="J25" s="90">
        <f t="shared" si="0"/>
        <v>114633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ht="20.100000000000001" customHeight="1" x14ac:dyDescent="0.3">
      <c r="A26" s="91" t="s">
        <v>117</v>
      </c>
      <c r="B26" s="90">
        <f>+[3]enero!B74+[3]feb.!B74+[3]marzo!B74+[3]abril!B73+[3]mayo!B101+[3]junio!B90+[3]julio!B91+[3]agosto!B101+[3]sept.!B72+[3]oct.!B73+[3]nov.!B101+[3]dic.!B92</f>
        <v>11600</v>
      </c>
      <c r="C26" s="90">
        <f>+[3]enero!C74+[3]feb.!C74+[3]marzo!C74+[3]abril!C73+[3]mayo!C101+[3]junio!C90+[3]julio!C91+[3]agosto!C101+[3]sept.!C72+[3]oct.!C73+[3]nov.!C101+[3]dic.!C92</f>
        <v>1057</v>
      </c>
      <c r="D26" s="90">
        <f>+[3]enero!D74+[3]feb.!D74+[3]marzo!D74+[3]abril!D73+[3]mayo!D101+[3]junio!D90+[3]julio!D91+[3]agosto!D101+[3]sept.!D72+[3]oct.!D73+[3]nov.!D101+[3]dic.!D92</f>
        <v>7960</v>
      </c>
      <c r="E26" s="90">
        <f>+[3]enero!E74+[3]feb.!E74+[3]marzo!E74+[3]abril!E73+[3]mayo!E101+[3]junio!E90+[3]julio!E91+[3]agosto!E101+[3]sept.!E72+[3]oct.!E73+[3]nov.!E101+[3]dic.!E92</f>
        <v>2790</v>
      </c>
      <c r="F26" s="90">
        <f>+[3]enero!F74+[3]feb.!F74+[3]marzo!F74+[3]abril!F73+[3]mayo!F101+[3]junio!F90+[3]julio!F91+[3]agosto!F101+[3]sept.!F72+[3]oct.!F73+[3]nov.!F101+[3]dic.!F92</f>
        <v>4778</v>
      </c>
      <c r="G26" s="90">
        <f>+[3]enero!G74+[3]feb.!G74+[3]marzo!G74+[3]abril!G73+[3]mayo!G101+[3]junio!G90+[3]julio!G91+[3]agosto!G101+[3]sept.!G72+[3]oct.!G73+[3]nov.!G101+[3]dic.!G92</f>
        <v>4757</v>
      </c>
      <c r="H26" s="90">
        <f>+[3]enero!H74+[3]feb.!H74+[3]marzo!H74+[3]abril!H73+[3]mayo!H101+[3]junio!H90+[3]julio!H91+[3]agosto!H101+[3]sept.!H72+[3]oct.!H73+[3]nov.!H101+[3]dic.!H92</f>
        <v>7690</v>
      </c>
      <c r="I26" s="90">
        <f>+[3]enero!I74+[3]feb.!I74+[3]marzo!I74+[3]abril!I73+[3]mayo!I101+[3]junio!I90+[3]julio!I91+[3]agosto!I101+[3]sept.!I72+[3]oct.!I73+[3]nov.!I101+[3]dic.!I92</f>
        <v>162</v>
      </c>
      <c r="J26" s="90">
        <f t="shared" si="0"/>
        <v>40794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ht="20.100000000000001" customHeight="1" x14ac:dyDescent="0.3">
      <c r="A27" s="91" t="s">
        <v>118</v>
      </c>
      <c r="B27" s="90">
        <f>+[3]enero!B75+[3]feb.!B75+[3]marzo!B75+[3]abril!B74+[3]mayo!B102+[3]junio!B91+[3]julio!B92+[3]agosto!B102+[3]sept.!B73+[3]oct.!B74+[3]nov.!B102+[3]dic.!B93</f>
        <v>1570</v>
      </c>
      <c r="C27" s="90">
        <f>+[3]enero!C75+[3]feb.!C75+[3]marzo!C75+[3]abril!C74+[3]mayo!C102+[3]junio!C91+[3]julio!C92+[3]agosto!C102+[3]sept.!C73+[3]oct.!C74+[3]nov.!C102+[3]dic.!C93</f>
        <v>8</v>
      </c>
      <c r="D27" s="90">
        <f>+[3]enero!D75+[3]feb.!D75+[3]marzo!D75+[3]abril!D74+[3]mayo!D102+[3]junio!D91+[3]julio!D92+[3]agosto!D102+[3]sept.!D73+[3]oct.!D74+[3]nov.!D102+[3]dic.!D93</f>
        <v>7410</v>
      </c>
      <c r="E27" s="90">
        <f>+[3]enero!E75+[3]feb.!E75+[3]marzo!E75+[3]abril!E74+[3]mayo!E102+[3]junio!E91+[3]julio!E92+[3]agosto!E102+[3]sept.!E73+[3]oct.!E74+[3]nov.!E102+[3]dic.!E93</f>
        <v>3628</v>
      </c>
      <c r="F27" s="90">
        <f>+[3]enero!F75+[3]feb.!F75+[3]marzo!F75+[3]abril!F74+[3]mayo!F102+[3]junio!F91+[3]julio!F92+[3]agosto!F102+[3]sept.!F73+[3]oct.!F74+[3]nov.!F102+[3]dic.!F93</f>
        <v>18956</v>
      </c>
      <c r="G27" s="90">
        <f>+[3]enero!G75+[3]feb.!G75+[3]marzo!G75+[3]abril!G74+[3]mayo!G102+[3]junio!G91+[3]julio!G92+[3]agosto!G102+[3]sept.!G73+[3]oct.!G74+[3]nov.!G102+[3]dic.!G93</f>
        <v>7956</v>
      </c>
      <c r="H27" s="90">
        <f>+[3]enero!H75+[3]feb.!H75+[3]marzo!H75+[3]abril!H74+[3]mayo!H102+[3]junio!H91+[3]julio!H92+[3]agosto!H102+[3]sept.!H73+[3]oct.!H74+[3]nov.!H102+[3]dic.!H93</f>
        <v>22287</v>
      </c>
      <c r="I27" s="90">
        <f>+[3]enero!I75+[3]feb.!I75+[3]marzo!I75+[3]abril!I74+[3]mayo!I102+[3]junio!I91+[3]julio!I92+[3]agosto!I102+[3]sept.!I73+[3]oct.!I74+[3]nov.!I102+[3]dic.!I93</f>
        <v>28</v>
      </c>
      <c r="J27" s="90">
        <f t="shared" si="0"/>
        <v>61843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ht="20.100000000000001" customHeight="1" x14ac:dyDescent="0.3">
      <c r="A28" s="91" t="s">
        <v>119</v>
      </c>
      <c r="B28" s="90">
        <f>+[3]enero!B76+[3]feb.!B76+[3]marzo!B76+[3]abril!B75+[3]mayo!B103+[3]junio!B92+[3]julio!B93+[3]agosto!B103+[3]sept.!B74+[3]oct.!B75+[3]nov.!B103+[3]dic.!B94</f>
        <v>2311</v>
      </c>
      <c r="C28" s="90">
        <f>+[3]enero!C76+[3]feb.!C76+[3]marzo!C76+[3]abril!C75+[3]mayo!C103+[3]junio!C92+[3]julio!C93+[3]agosto!C103+[3]sept.!C74+[3]oct.!C75+[3]nov.!C103+[3]dic.!C94</f>
        <v>817</v>
      </c>
      <c r="D28" s="90">
        <f>+[3]enero!D76+[3]feb.!D76+[3]marzo!D76+[3]abril!D75+[3]mayo!D103+[3]junio!D92+[3]julio!D93+[3]agosto!D103+[3]sept.!D74+[3]oct.!D75+[3]nov.!D103+[3]dic.!D94</f>
        <v>3503</v>
      </c>
      <c r="E28" s="90">
        <f>+[3]enero!E76+[3]feb.!E76+[3]marzo!E76+[3]abril!E75+[3]mayo!E103+[3]junio!E92+[3]julio!E93+[3]agosto!E103+[3]sept.!E74+[3]oct.!E75+[3]nov.!E103+[3]dic.!E94</f>
        <v>1742</v>
      </c>
      <c r="F28" s="90">
        <f>+[3]enero!F76+[3]feb.!F76+[3]marzo!F76+[3]abril!F75+[3]mayo!F103+[3]junio!F92+[3]julio!F93+[3]agosto!F103+[3]sept.!F74+[3]oct.!F75+[3]nov.!F103+[3]dic.!F94</f>
        <v>5194</v>
      </c>
      <c r="G28" s="90">
        <f>+[3]enero!G76+[3]feb.!G76+[3]marzo!G76+[3]abril!G75+[3]mayo!G103+[3]junio!G92+[3]julio!G93+[3]agosto!G103+[3]sept.!G74+[3]oct.!G75+[3]nov.!G103+[3]dic.!G94</f>
        <v>566</v>
      </c>
      <c r="H28" s="90">
        <f>+[3]enero!H76+[3]feb.!H76+[3]marzo!H76+[3]abril!H75+[3]mayo!H103+[3]junio!H92+[3]julio!H93+[3]agosto!H103+[3]sept.!H74+[3]oct.!H75+[3]nov.!H103+[3]dic.!H94</f>
        <v>1872</v>
      </c>
      <c r="I28" s="90">
        <f>+[3]enero!I76+[3]feb.!I76+[3]marzo!I76+[3]abril!I75+[3]mayo!I103+[3]junio!I92+[3]julio!I93+[3]agosto!I103+[3]sept.!I74+[3]oct.!I75+[3]nov.!I103+[3]dic.!I94</f>
        <v>73</v>
      </c>
      <c r="J28" s="90">
        <f t="shared" si="0"/>
        <v>16078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ht="20.100000000000001" customHeight="1" x14ac:dyDescent="0.3">
      <c r="A29" s="91" t="s">
        <v>120</v>
      </c>
      <c r="B29" s="90">
        <f>+[3]enero!B77+[3]feb.!B77+[3]marzo!B77+[3]abril!B76+[3]mayo!B104+[3]junio!B93+[3]julio!B94+[3]agosto!B104+[3]sept.!B75+[3]oct.!B76+[3]nov.!B104+[3]dic.!B95</f>
        <v>177</v>
      </c>
      <c r="C29" s="90">
        <f>+[3]enero!C77+[3]feb.!C77+[3]marzo!C77+[3]abril!C76+[3]mayo!C104+[3]junio!C93+[3]julio!C94+[3]agosto!C104+[3]sept.!C75+[3]oct.!C76+[3]nov.!C104+[3]dic.!C95</f>
        <v>59</v>
      </c>
      <c r="D29" s="90">
        <f>+[3]enero!D77+[3]feb.!D77+[3]marzo!D77+[3]abril!D76+[3]mayo!D104+[3]junio!D93+[3]julio!D94+[3]agosto!D104+[3]sept.!D75+[3]oct.!D76+[3]nov.!D104+[3]dic.!D95</f>
        <v>0</v>
      </c>
      <c r="E29" s="90">
        <f>+[3]enero!E77+[3]feb.!E77+[3]marzo!E77+[3]abril!E76+[3]mayo!E104+[3]junio!E93+[3]julio!E94+[3]agosto!E104+[3]sept.!E75+[3]oct.!E76+[3]nov.!E104+[3]dic.!E95</f>
        <v>7082</v>
      </c>
      <c r="F29" s="90">
        <f>+[3]enero!F77+[3]feb.!F77+[3]marzo!F77+[3]abril!F76+[3]mayo!F104+[3]junio!F93+[3]julio!F94+[3]agosto!F104+[3]sept.!F75+[3]oct.!F76+[3]nov.!F104+[3]dic.!F95</f>
        <v>2993</v>
      </c>
      <c r="G29" s="90">
        <f>+[3]enero!G77+[3]feb.!G77+[3]marzo!G77+[3]abril!G76+[3]mayo!G104+[3]junio!G93+[3]julio!G94+[3]agosto!G104+[3]sept.!G75+[3]oct.!G76+[3]nov.!G104+[3]dic.!G95</f>
        <v>821</v>
      </c>
      <c r="H29" s="90">
        <f>+[3]enero!H77+[3]feb.!H77+[3]marzo!H77+[3]abril!H76+[3]mayo!H104+[3]junio!H93+[3]julio!H94+[3]agosto!H104+[3]sept.!H75+[3]oct.!H76+[3]nov.!H104+[3]dic.!H95</f>
        <v>110</v>
      </c>
      <c r="I29" s="90">
        <f>+[3]enero!I77+[3]feb.!I77+[3]marzo!I77+[3]abril!I76+[3]mayo!I104+[3]junio!I93+[3]julio!I94+[3]agosto!I104+[3]sept.!I75+[3]oct.!I76+[3]nov.!I104+[3]dic.!I95</f>
        <v>19</v>
      </c>
      <c r="J29" s="90">
        <f t="shared" si="0"/>
        <v>11261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ht="20.100000000000001" customHeight="1" x14ac:dyDescent="0.3">
      <c r="A30" s="91" t="s">
        <v>121</v>
      </c>
      <c r="B30" s="90">
        <f>+[3]enero!B78+[3]feb.!B78+[3]marzo!B78+[3]abril!B77+[3]mayo!B105+[3]junio!B94+[3]julio!B95+[3]agosto!B105+[3]sept.!B76+[3]oct.!B77+[3]nov.!B105+[3]dic.!B96</f>
        <v>883</v>
      </c>
      <c r="C30" s="90">
        <f>+[3]enero!C78+[3]feb.!C78+[3]marzo!C78+[3]abril!C77+[3]mayo!C105+[3]junio!C94+[3]julio!C95+[3]agosto!C105+[3]sept.!C76+[3]oct.!C77+[3]nov.!C105+[3]dic.!C96</f>
        <v>2</v>
      </c>
      <c r="D30" s="90">
        <f>+[3]enero!D78+[3]feb.!D78+[3]marzo!D78+[3]abril!D77+[3]mayo!D105+[3]junio!D94+[3]julio!D95+[3]agosto!D105+[3]sept.!D76+[3]oct.!D77+[3]nov.!D105+[3]dic.!D96</f>
        <v>549</v>
      </c>
      <c r="E30" s="90">
        <f>+[3]enero!E78+[3]feb.!E78+[3]marzo!E78+[3]abril!E77+[3]mayo!E105+[3]junio!E94+[3]julio!E95+[3]agosto!E105+[3]sept.!E76+[3]oct.!E77+[3]nov.!E105+[3]dic.!E96</f>
        <v>37113</v>
      </c>
      <c r="F30" s="90">
        <f>+[3]enero!F78+[3]feb.!F78+[3]marzo!F78+[3]abril!F77+[3]mayo!F105+[3]junio!F94+[3]julio!F95+[3]agosto!F105+[3]sept.!F76+[3]oct.!F77+[3]nov.!F105+[3]dic.!F96</f>
        <v>9621</v>
      </c>
      <c r="G30" s="90">
        <f>+[3]enero!G78+[3]feb.!G78+[3]marzo!G78+[3]abril!G77+[3]mayo!G105+[3]junio!G94+[3]julio!G95+[3]agosto!G105+[3]sept.!G76+[3]oct.!G77+[3]nov.!G105+[3]dic.!G96</f>
        <v>2664</v>
      </c>
      <c r="H30" s="90">
        <f>+[3]enero!H78+[3]feb.!H78+[3]marzo!H78+[3]abril!H77+[3]mayo!H105+[3]junio!H94+[3]julio!H95+[3]agosto!H105+[3]sept.!H76+[3]oct.!H77+[3]nov.!H105+[3]dic.!H96</f>
        <v>2138</v>
      </c>
      <c r="I30" s="90">
        <f>+[3]enero!I78+[3]feb.!I78+[3]marzo!I78+[3]abril!I77+[3]mayo!I105+[3]junio!I94+[3]julio!I95+[3]agosto!I105+[3]sept.!I76+[3]oct.!I77+[3]nov.!I105+[3]dic.!I96</f>
        <v>114</v>
      </c>
      <c r="J30" s="90">
        <f t="shared" si="0"/>
        <v>53084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20.100000000000001" customHeight="1" x14ac:dyDescent="0.3">
      <c r="A31" s="91" t="s">
        <v>122</v>
      </c>
      <c r="B31" s="90">
        <f>+[3]enero!B79+[3]feb.!B79+[3]marzo!B79+[3]abril!B78+[3]mayo!B106+[3]junio!B95+[3]julio!B96+[3]agosto!B106+[3]sept.!B77+[3]oct.!B78+[3]nov.!B106+[3]dic.!B97</f>
        <v>7230</v>
      </c>
      <c r="C31" s="90">
        <f>+[3]enero!C79+[3]feb.!C79+[3]marzo!C79+[3]abril!C78+[3]mayo!C106+[3]junio!C95+[3]julio!C96+[3]agosto!C106+[3]sept.!C77+[3]oct.!C78+[3]nov.!C106+[3]dic.!C97</f>
        <v>341</v>
      </c>
      <c r="D31" s="90">
        <f>+[3]enero!D79+[3]feb.!D79+[3]marzo!D79+[3]abril!D78+[3]mayo!D106+[3]junio!D95+[3]julio!D96+[3]agosto!D106+[3]sept.!D77+[3]oct.!D78+[3]nov.!D106+[3]dic.!D97</f>
        <v>152</v>
      </c>
      <c r="E31" s="90">
        <f>+[3]enero!E79+[3]feb.!E79+[3]marzo!E79+[3]abril!E78+[3]mayo!E106+[3]junio!E95+[3]julio!E96+[3]agosto!E106+[3]sept.!E77+[3]oct.!E78+[3]nov.!E106+[3]dic.!E97</f>
        <v>2008</v>
      </c>
      <c r="F31" s="90">
        <f>+[3]enero!F79+[3]feb.!F79+[3]marzo!F79+[3]abril!F78+[3]mayo!F106+[3]junio!F95+[3]julio!F96+[3]agosto!F106+[3]sept.!F77+[3]oct.!F78+[3]nov.!F106+[3]dic.!F97</f>
        <v>10350</v>
      </c>
      <c r="G31" s="90">
        <f>+[3]enero!G79+[3]feb.!G79+[3]marzo!G79+[3]abril!G78+[3]mayo!G106+[3]junio!G95+[3]julio!G96+[3]agosto!G106+[3]sept.!G77+[3]oct.!G78+[3]nov.!G106+[3]dic.!G97</f>
        <v>477</v>
      </c>
      <c r="H31" s="90">
        <f>+[3]enero!H79+[3]feb.!H79+[3]marzo!H79+[3]abril!H78+[3]mayo!H106+[3]junio!H95+[3]julio!H96+[3]agosto!H106+[3]sept.!H77+[3]oct.!H78+[3]nov.!H106+[3]dic.!H97</f>
        <v>228</v>
      </c>
      <c r="I31" s="90">
        <f>+[3]enero!I79+[3]feb.!I79+[3]marzo!I79+[3]abril!I78+[3]mayo!I106+[3]junio!I95+[3]julio!I96+[3]agosto!I106+[3]sept.!I77+[3]oct.!I78+[3]nov.!I106+[3]dic.!I97</f>
        <v>312</v>
      </c>
      <c r="J31" s="90">
        <f t="shared" si="0"/>
        <v>21098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ht="20.100000000000001" customHeight="1" x14ac:dyDescent="0.3">
      <c r="A32" s="91" t="s">
        <v>123</v>
      </c>
      <c r="B32" s="90">
        <f>+[3]enero!B80+[3]feb.!B80+[3]marzo!B80+[3]abril!B79+[3]mayo!B107+[3]junio!B96+[3]julio!B97+[3]agosto!B107+[3]sept.!B78+[3]oct.!B79+[3]nov.!B107+[3]dic.!B98</f>
        <v>14000</v>
      </c>
      <c r="C32" s="90">
        <f>+[3]enero!C80+[3]feb.!C80+[3]marzo!C80+[3]abril!C79+[3]mayo!C107+[3]junio!C96+[3]julio!C97+[3]agosto!C107+[3]sept.!C78+[3]oct.!C79+[3]nov.!C107+[3]dic.!C98</f>
        <v>0</v>
      </c>
      <c r="D32" s="90">
        <f>+[3]enero!D80+[3]feb.!D80+[3]marzo!D80+[3]abril!D79+[3]mayo!D107+[3]junio!D96+[3]julio!D97+[3]agosto!D107+[3]sept.!D78+[3]oct.!D79+[3]nov.!D107+[3]dic.!D98</f>
        <v>7000</v>
      </c>
      <c r="E32" s="90">
        <f>+[3]enero!E80+[3]feb.!E80+[3]marzo!E80+[3]abril!E79+[3]mayo!E107+[3]junio!E96+[3]julio!E97+[3]agosto!E107+[3]sept.!E78+[3]oct.!E79+[3]nov.!E107+[3]dic.!E98</f>
        <v>0</v>
      </c>
      <c r="F32" s="90">
        <f>+[3]enero!F80+[3]feb.!F80+[3]marzo!F80+[3]abril!F79+[3]mayo!F107+[3]junio!F96+[3]julio!F97+[3]agosto!F107+[3]sept.!F78+[3]oct.!F79+[3]nov.!F107+[3]dic.!F98</f>
        <v>5000</v>
      </c>
      <c r="G32" s="90">
        <f>+[3]enero!G80+[3]feb.!G80+[3]marzo!G80+[3]abril!G79+[3]mayo!G107+[3]junio!G96+[3]julio!G97+[3]agosto!G107+[3]sept.!G78+[3]oct.!G79+[3]nov.!G107+[3]dic.!G98</f>
        <v>10049</v>
      </c>
      <c r="H32" s="90">
        <f>+[3]enero!H80+[3]feb.!H80+[3]marzo!H80+[3]abril!H79+[3]mayo!H107+[3]junio!H96+[3]julio!H97+[3]agosto!H107+[3]sept.!H78+[3]oct.!H79+[3]nov.!H107+[3]dic.!H98</f>
        <v>32600</v>
      </c>
      <c r="I32" s="90">
        <f>+[3]enero!I80+[3]feb.!I80+[3]marzo!I80+[3]abril!I79+[3]mayo!I107+[3]junio!I96+[3]julio!I97+[3]agosto!I107+[3]sept.!I78+[3]oct.!I79+[3]nov.!I107+[3]dic.!I98</f>
        <v>0</v>
      </c>
      <c r="J32" s="90">
        <f t="shared" si="0"/>
        <v>68649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ht="20.100000000000001" customHeight="1" x14ac:dyDescent="0.3">
      <c r="A33" s="91" t="s">
        <v>124</v>
      </c>
      <c r="B33" s="90">
        <f>+[3]enero!B81+[3]feb.!B81+[3]marzo!B81+[3]abril!B80+[3]mayo!B108+[3]junio!B97+[3]julio!B98+[3]agosto!B108+[3]sept.!B79+[3]oct.!B80+[3]nov.!B108+[3]dic.!B99</f>
        <v>33</v>
      </c>
      <c r="C33" s="90">
        <f>+[3]enero!C81+[3]feb.!C81+[3]marzo!C81+[3]abril!C80+[3]mayo!C108+[3]junio!C97+[3]julio!C98+[3]agosto!C108+[3]sept.!C79+[3]oct.!C80+[3]nov.!C108+[3]dic.!C99</f>
        <v>9</v>
      </c>
      <c r="D33" s="90">
        <f>+[3]enero!D81+[3]feb.!D81+[3]marzo!D81+[3]abril!D80+[3]mayo!D108+[3]junio!D97+[3]julio!D98+[3]agosto!D108+[3]sept.!D79+[3]oct.!D80+[3]nov.!D108+[3]dic.!D99</f>
        <v>9</v>
      </c>
      <c r="E33" s="90">
        <f>+[3]enero!E81+[3]feb.!E81+[3]marzo!E81+[3]abril!E80+[3]mayo!E108+[3]junio!E97+[3]julio!E98+[3]agosto!E108+[3]sept.!E79+[3]oct.!E80+[3]nov.!E108+[3]dic.!E99</f>
        <v>7146</v>
      </c>
      <c r="F33" s="90">
        <f>+[3]enero!F81+[3]feb.!F81+[3]marzo!F81+[3]abril!F80+[3]mayo!F108+[3]junio!F97+[3]julio!F98+[3]agosto!F108+[3]sept.!F79+[3]oct.!F80+[3]nov.!F108+[3]dic.!F99</f>
        <v>4868</v>
      </c>
      <c r="G33" s="90">
        <f>+[3]enero!G81+[3]feb.!G81+[3]marzo!G81+[3]abril!G80+[3]mayo!G108+[3]junio!G97+[3]julio!G98+[3]agosto!G108+[3]sept.!G79+[3]oct.!G80+[3]nov.!G108+[3]dic.!G99</f>
        <v>2318</v>
      </c>
      <c r="H33" s="90">
        <f>+[3]enero!H81+[3]feb.!H81+[3]marzo!H81+[3]abril!H80+[3]mayo!H108+[3]junio!H97+[3]julio!H98+[3]agosto!H108+[3]sept.!H79+[3]oct.!H80+[3]nov.!H108+[3]dic.!H99</f>
        <v>40</v>
      </c>
      <c r="I33" s="90">
        <f>+[3]enero!I81+[3]feb.!I81+[3]marzo!I81+[3]abril!I80+[3]mayo!I108+[3]junio!I97+[3]julio!I98+[3]agosto!I108+[3]sept.!I79+[3]oct.!I80+[3]nov.!I108+[3]dic.!I99</f>
        <v>3</v>
      </c>
      <c r="J33" s="90">
        <f t="shared" si="0"/>
        <v>14426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ht="20.100000000000001" customHeight="1" x14ac:dyDescent="0.3">
      <c r="A34" s="91" t="s">
        <v>125</v>
      </c>
      <c r="B34" s="90">
        <f>+[3]enero!B82+[3]feb.!B82+[3]marzo!B82+[3]abril!B81+[3]mayo!B109+[3]junio!B98+[3]julio!B99+[3]agosto!B109+[3]sept.!B80+[3]oct.!B81+[3]nov.!B109+[3]dic.!B100</f>
        <v>118212</v>
      </c>
      <c r="C34" s="90">
        <f>+[3]enero!C82+[3]feb.!C82+[3]marzo!C82+[3]abril!C81+[3]mayo!C109+[3]junio!C98+[3]julio!C99+[3]agosto!C109+[3]sept.!C80+[3]oct.!C81+[3]nov.!C109+[3]dic.!C100</f>
        <v>8408</v>
      </c>
      <c r="D34" s="90">
        <f>+[3]enero!D82+[3]feb.!D82+[3]marzo!D82+[3]abril!D81+[3]mayo!D109+[3]junio!D98+[3]julio!D99+[3]agosto!D109+[3]sept.!D80+[3]oct.!D81+[3]nov.!D109+[3]dic.!D100</f>
        <v>9360</v>
      </c>
      <c r="E34" s="90">
        <f>+[3]enero!E82+[3]feb.!E82+[3]marzo!E82+[3]abril!E81+[3]mayo!E109+[3]junio!E98+[3]julio!E99+[3]agosto!E109+[3]sept.!E80+[3]oct.!E81+[3]nov.!E109+[3]dic.!E100</f>
        <v>6977</v>
      </c>
      <c r="F34" s="90">
        <f>+[3]enero!F82+[3]feb.!F82+[3]marzo!F82+[3]abril!F81+[3]mayo!F109+[3]junio!F98+[3]julio!F99+[3]agosto!F109+[3]sept.!F80+[3]oct.!F81+[3]nov.!F109+[3]dic.!F100</f>
        <v>21476</v>
      </c>
      <c r="G34" s="90">
        <f>+[3]enero!G82+[3]feb.!G82+[3]marzo!G82+[3]abril!G81+[3]mayo!G109+[3]junio!G98+[3]julio!G99+[3]agosto!G109+[3]sept.!G80+[3]oct.!G81+[3]nov.!G109+[3]dic.!G100</f>
        <v>9470</v>
      </c>
      <c r="H34" s="90">
        <f>+[3]enero!H82+[3]feb.!H82+[3]marzo!H82+[3]abril!H81+[3]mayo!H109+[3]junio!H98+[3]julio!H99+[3]agosto!H109+[3]sept.!H80+[3]oct.!H81+[3]nov.!H109+[3]dic.!H100</f>
        <v>3725</v>
      </c>
      <c r="I34" s="90">
        <f>+[3]enero!I82+[3]feb.!I82+[3]marzo!I82+[3]abril!I81+[3]mayo!I109+[3]junio!I98+[3]julio!I99+[3]agosto!I109+[3]sept.!I80+[3]oct.!I81+[3]nov.!I109+[3]dic.!I100</f>
        <v>3359</v>
      </c>
      <c r="J34" s="90">
        <f t="shared" si="0"/>
        <v>180987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ht="20.100000000000001" customHeight="1" x14ac:dyDescent="0.3">
      <c r="A35" s="91" t="s">
        <v>126</v>
      </c>
      <c r="B35" s="90">
        <f>+[3]enero!B83+[3]feb.!B83+[3]marzo!B83+[3]abril!B82+[3]mayo!B110+[3]junio!B99+[3]julio!B100+[3]agosto!B110+[3]sept.!B81+[3]oct.!B82+[3]nov.!B110+[3]dic.!B101</f>
        <v>1300</v>
      </c>
      <c r="C35" s="90">
        <f>+[3]enero!C83+[3]feb.!C83+[3]marzo!C83+[3]abril!C82+[3]mayo!C110+[3]junio!C99+[3]julio!C100+[3]agosto!C110+[3]sept.!C81+[3]oct.!C82+[3]nov.!C110+[3]dic.!C101</f>
        <v>36656</v>
      </c>
      <c r="D35" s="90">
        <f>+[3]enero!D83+[3]feb.!D83+[3]marzo!D83+[3]abril!D82+[3]mayo!D110+[3]junio!D99+[3]julio!D100+[3]agosto!D110+[3]sept.!D81+[3]oct.!D82+[3]nov.!D110+[3]dic.!D101</f>
        <v>517</v>
      </c>
      <c r="E35" s="90">
        <f>+[3]enero!E83+[3]feb.!E83+[3]marzo!E83+[3]abril!E82+[3]mayo!E110+[3]junio!E99+[3]julio!E100+[3]agosto!E110+[3]sept.!E81+[3]oct.!E82+[3]nov.!E110+[3]dic.!E101</f>
        <v>4017</v>
      </c>
      <c r="F35" s="90">
        <f>+[3]enero!F83+[3]feb.!F83+[3]marzo!F83+[3]abril!F82+[3]mayo!F110+[3]junio!F99+[3]julio!F100+[3]agosto!F110+[3]sept.!F81+[3]oct.!F82+[3]nov.!F110+[3]dic.!F101</f>
        <v>34881</v>
      </c>
      <c r="G35" s="90">
        <f>+[3]enero!G83+[3]feb.!G83+[3]marzo!G83+[3]abril!G82+[3]mayo!G110+[3]junio!G99+[3]julio!G100+[3]agosto!G110+[3]sept.!G81+[3]oct.!G82+[3]nov.!G110+[3]dic.!G101</f>
        <v>1640</v>
      </c>
      <c r="H35" s="90">
        <f>+[3]enero!H83+[3]feb.!H83+[3]marzo!H83+[3]abril!H82+[3]mayo!H110+[3]junio!H99+[3]julio!H100+[3]agosto!H110+[3]sept.!H81+[3]oct.!H82+[3]nov.!H110+[3]dic.!H101</f>
        <v>17</v>
      </c>
      <c r="I35" s="90">
        <f>+[3]enero!I83+[3]feb.!I83+[3]marzo!I83+[3]abril!I82+[3]mayo!I110+[3]junio!I99+[3]julio!I100+[3]agosto!I110+[3]sept.!I81+[3]oct.!I82+[3]nov.!I110+[3]dic.!I101</f>
        <v>5246</v>
      </c>
      <c r="J35" s="90">
        <f t="shared" si="0"/>
        <v>84274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20.100000000000001" customHeight="1" x14ac:dyDescent="0.3">
      <c r="A36" s="91" t="s">
        <v>127</v>
      </c>
      <c r="B36" s="90">
        <f>+[3]enero!B84+[3]feb.!B84+[3]marzo!B84+[3]abril!B83+[3]mayo!B111+[3]junio!B100+[3]julio!B101+[3]agosto!B111+[3]sept.!B82+[3]oct.!B83+[3]nov.!B111+[3]dic.!B102</f>
        <v>15083</v>
      </c>
      <c r="C36" s="90">
        <f>+[3]enero!C84+[3]feb.!C84+[3]marzo!C84+[3]abril!C83+[3]mayo!C111+[3]junio!C100+[3]julio!C101+[3]agosto!C111+[3]sept.!C82+[3]oct.!C83+[3]nov.!C111+[3]dic.!C102</f>
        <v>15697</v>
      </c>
      <c r="D36" s="90">
        <f>+[3]enero!D84+[3]feb.!D84+[3]marzo!D84+[3]abril!D83+[3]mayo!D111+[3]junio!D100+[3]julio!D101+[3]agosto!D111+[3]sept.!D82+[3]oct.!D83+[3]nov.!D111+[3]dic.!D102</f>
        <v>33796</v>
      </c>
      <c r="E36" s="90">
        <f>+[3]enero!E84+[3]feb.!E84+[3]marzo!E84+[3]abril!E83+[3]mayo!E111+[3]junio!E100+[3]julio!E101+[3]agosto!E111+[3]sept.!E82+[3]oct.!E83+[3]nov.!E111+[3]dic.!E102</f>
        <v>10327</v>
      </c>
      <c r="F36" s="90">
        <f>+[3]enero!F84+[3]feb.!F84+[3]marzo!F84+[3]abril!F83+[3]mayo!F111+[3]junio!F100+[3]julio!F101+[3]agosto!F111+[3]sept.!F82+[3]oct.!F83+[3]nov.!F111+[3]dic.!F102</f>
        <v>4593</v>
      </c>
      <c r="G36" s="90">
        <f>+[3]enero!G84+[3]feb.!G84+[3]marzo!G84+[3]abril!G83+[3]mayo!G111+[3]junio!G100+[3]julio!G101+[3]agosto!G111+[3]sept.!G82+[3]oct.!G83+[3]nov.!G111+[3]dic.!G102</f>
        <v>27920</v>
      </c>
      <c r="H36" s="90">
        <f>+[3]enero!H84+[3]feb.!H84+[3]marzo!H84+[3]abril!H83+[3]mayo!H111+[3]junio!H100+[3]julio!H101+[3]agosto!H111+[3]sept.!H82+[3]oct.!H83+[3]nov.!H111+[3]dic.!H102</f>
        <v>6731</v>
      </c>
      <c r="I36" s="90">
        <f>+[3]enero!I84+[3]feb.!I84+[3]marzo!I84+[3]abril!I83+[3]mayo!I111+[3]junio!I100+[3]julio!I101+[3]agosto!I111+[3]sept.!I82+[3]oct.!I83+[3]nov.!I111+[3]dic.!I102</f>
        <v>1257</v>
      </c>
      <c r="J36" s="90">
        <f t="shared" si="0"/>
        <v>115404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ht="20.100000000000001" customHeight="1" x14ac:dyDescent="0.3">
      <c r="A37" s="91" t="s">
        <v>128</v>
      </c>
      <c r="B37" s="90">
        <f>+[3]enero!B85+[3]feb.!B85+[3]marzo!B85+[3]abril!B84+[3]mayo!B112+[3]junio!B101+[3]julio!B102+[3]agosto!B112+[3]sept.!B83+[3]oct.!B84+[3]nov.!B112+[3]dic.!B103</f>
        <v>2302</v>
      </c>
      <c r="C37" s="90">
        <f>+[3]enero!C85+[3]feb.!C85+[3]marzo!C85+[3]abril!C84+[3]mayo!C112+[3]junio!C101+[3]julio!C102+[3]agosto!C112+[3]sept.!C83+[3]oct.!C84+[3]nov.!C112+[3]dic.!C103</f>
        <v>68</v>
      </c>
      <c r="D37" s="90">
        <f>+[3]enero!D85+[3]feb.!D85+[3]marzo!D85+[3]abril!D84+[3]mayo!D112+[3]junio!D101+[3]julio!D102+[3]agosto!D112+[3]sept.!D83+[3]oct.!D84+[3]nov.!D112+[3]dic.!D103</f>
        <v>26265</v>
      </c>
      <c r="E37" s="90">
        <f>+[3]enero!E85+[3]feb.!E85+[3]marzo!E85+[3]abril!E84+[3]mayo!E112+[3]junio!E101+[3]julio!E102+[3]agosto!E112+[3]sept.!E83+[3]oct.!E84+[3]nov.!E112+[3]dic.!E103</f>
        <v>0</v>
      </c>
      <c r="F37" s="90">
        <f>+[3]enero!F85+[3]feb.!F85+[3]marzo!F85+[3]abril!F84+[3]mayo!F112+[3]junio!F101+[3]julio!F102+[3]agosto!F112+[3]sept.!F83+[3]oct.!F84+[3]nov.!F112+[3]dic.!F103</f>
        <v>0</v>
      </c>
      <c r="G37" s="90">
        <f>+[3]enero!G85+[3]feb.!G85+[3]marzo!G85+[3]abril!G84+[3]mayo!G112+[3]junio!G101+[3]julio!G102+[3]agosto!G112+[3]sept.!G83+[3]oct.!G84+[3]nov.!G112+[3]dic.!G103</f>
        <v>7334</v>
      </c>
      <c r="H37" s="90">
        <f>+[3]enero!H85+[3]feb.!H85+[3]marzo!H85+[3]abril!H84+[3]mayo!H112+[3]junio!H101+[3]julio!H102+[3]agosto!H112+[3]sept.!H83+[3]oct.!H84+[3]nov.!H112+[3]dic.!H103</f>
        <v>5341</v>
      </c>
      <c r="I37" s="90">
        <f>+[3]enero!I85+[3]feb.!I85+[3]marzo!I85+[3]abril!I84+[3]mayo!I112+[3]junio!I101+[3]julio!I102+[3]agosto!I112+[3]sept.!I83+[3]oct.!I84+[3]nov.!I112+[3]dic.!I103</f>
        <v>1825</v>
      </c>
      <c r="J37" s="90">
        <f t="shared" si="0"/>
        <v>43135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ht="20.100000000000001" customHeight="1" x14ac:dyDescent="0.3">
      <c r="A38" s="91" t="s">
        <v>129</v>
      </c>
      <c r="B38" s="90">
        <f>+[3]enero!B86+[3]feb.!B86+[3]marzo!B86+[3]abril!B85+[3]mayo!B113+[3]junio!B102+[3]julio!B103+[3]agosto!B113+[3]sept.!B84+[3]oct.!B85+[3]nov.!B113+[3]dic.!B104</f>
        <v>43103</v>
      </c>
      <c r="C38" s="90">
        <f>+[3]enero!C86+[3]feb.!C86+[3]marzo!C86+[3]abril!C85+[3]mayo!C113+[3]junio!C102+[3]julio!C103+[3]agosto!C113+[3]sept.!C84+[3]oct.!C85+[3]nov.!C113+[3]dic.!C104</f>
        <v>74522</v>
      </c>
      <c r="D38" s="90">
        <f>+[3]enero!D86+[3]feb.!D86+[3]marzo!D86+[3]abril!D85+[3]mayo!D113+[3]junio!D102+[3]julio!D103+[3]agosto!D113+[3]sept.!D84+[3]oct.!D85+[3]nov.!D113+[3]dic.!D104</f>
        <v>2111</v>
      </c>
      <c r="E38" s="90">
        <f>+[3]enero!E86+[3]feb.!E86+[3]marzo!E86+[3]abril!E85+[3]mayo!E113+[3]junio!E102+[3]julio!E103+[3]agosto!E113+[3]sept.!E84+[3]oct.!E85+[3]nov.!E113+[3]dic.!E104</f>
        <v>18440</v>
      </c>
      <c r="F38" s="90">
        <f>+[3]enero!F86+[3]feb.!F86+[3]marzo!F86+[3]abril!F85+[3]mayo!F113+[3]junio!F102+[3]julio!F103+[3]agosto!F113+[3]sept.!F84+[3]oct.!F85+[3]nov.!F113+[3]dic.!F104</f>
        <v>96608</v>
      </c>
      <c r="G38" s="90">
        <f>+[3]enero!G86+[3]feb.!G86+[3]marzo!G86+[3]abril!G85+[3]mayo!G113+[3]junio!G102+[3]julio!G103+[3]agosto!G113+[3]sept.!G84+[3]oct.!G85+[3]nov.!G113+[3]dic.!G104</f>
        <v>22114</v>
      </c>
      <c r="H38" s="90">
        <f>+[3]enero!H86+[3]feb.!H86+[3]marzo!H86+[3]abril!H85+[3]mayo!H113+[3]junio!H102+[3]julio!H103+[3]agosto!H113+[3]sept.!H84+[3]oct.!H85+[3]nov.!H113+[3]dic.!H104</f>
        <v>1160</v>
      </c>
      <c r="I38" s="90">
        <f>+[3]enero!I86+[3]feb.!I86+[3]marzo!I86+[3]abril!I85+[3]mayo!I113+[3]junio!I102+[3]julio!I103+[3]agosto!I113+[3]sept.!I84+[3]oct.!I85+[3]nov.!I113+[3]dic.!I104</f>
        <v>53022</v>
      </c>
      <c r="J38" s="90">
        <f t="shared" si="0"/>
        <v>311080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ht="20.100000000000001" customHeight="1" x14ac:dyDescent="0.3">
      <c r="A39" s="91" t="s">
        <v>130</v>
      </c>
      <c r="B39" s="90">
        <f>+[3]enero!B87+[3]feb.!B87+[3]marzo!B87+[3]abril!B86+[3]mayo!B114+[3]junio!B103+[3]julio!B104+[3]agosto!B114+[3]sept.!B85+[3]oct.!B86+[3]nov.!B114+[3]dic.!B105</f>
        <v>14687</v>
      </c>
      <c r="C39" s="90">
        <f>+[3]enero!C87+[3]feb.!C87+[3]marzo!C87+[3]abril!C86+[3]mayo!C114+[3]junio!C103+[3]julio!C104+[3]agosto!C114+[3]sept.!C85+[3]oct.!C86+[3]nov.!C114+[3]dic.!C105</f>
        <v>84679</v>
      </c>
      <c r="D39" s="90">
        <f>+[3]enero!D87+[3]feb.!D87+[3]marzo!D87+[3]abril!D86+[3]mayo!D114+[3]junio!D103+[3]julio!D104+[3]agosto!D114+[3]sept.!D85+[3]oct.!D86+[3]nov.!D114+[3]dic.!D105</f>
        <v>153</v>
      </c>
      <c r="E39" s="90">
        <f>+[3]enero!E87+[3]feb.!E87+[3]marzo!E87+[3]abril!E86+[3]mayo!E114+[3]junio!E103+[3]julio!E104+[3]agosto!E114+[3]sept.!E85+[3]oct.!E86+[3]nov.!E114+[3]dic.!E105</f>
        <v>292</v>
      </c>
      <c r="F39" s="90">
        <f>+[3]enero!F87+[3]feb.!F87+[3]marzo!F87+[3]abril!F86+[3]mayo!F114+[3]junio!F103+[3]julio!F104+[3]agosto!F114+[3]sept.!F85+[3]oct.!F86+[3]nov.!F114+[3]dic.!F105</f>
        <v>3093</v>
      </c>
      <c r="G39" s="90">
        <f>+[3]enero!G87+[3]feb.!G87+[3]marzo!G87+[3]abril!G86+[3]mayo!G114+[3]junio!G103+[3]julio!G104+[3]agosto!G114+[3]sept.!G85+[3]oct.!G86+[3]nov.!G114+[3]dic.!G105</f>
        <v>0</v>
      </c>
      <c r="H39" s="90">
        <f>+[3]enero!H87+[3]feb.!H87+[3]marzo!H87+[3]abril!H86+[3]mayo!H114+[3]junio!H103+[3]julio!H104+[3]agosto!H114+[3]sept.!H85+[3]oct.!H86+[3]nov.!H114+[3]dic.!H105</f>
        <v>2</v>
      </c>
      <c r="I39" s="90">
        <f>+[3]enero!I87+[3]feb.!I87+[3]marzo!I87+[3]abril!I86+[3]mayo!I114+[3]junio!I103+[3]julio!I104+[3]agosto!I114+[3]sept.!I85+[3]oct.!I86+[3]nov.!I114+[3]dic.!I105</f>
        <v>929</v>
      </c>
      <c r="J39" s="90">
        <f t="shared" si="0"/>
        <v>103835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ht="20.100000000000001" customHeight="1" x14ac:dyDescent="0.3">
      <c r="A40" s="91" t="s">
        <v>131</v>
      </c>
      <c r="B40" s="90">
        <f>+[3]enero!B88+[3]feb.!B88+[3]marzo!B88+[3]abril!B87+[3]mayo!B115+[3]junio!B104+[3]julio!B105+[3]agosto!B115+[3]sept.!B86+[3]oct.!B87+[3]nov.!B115+[3]dic.!B106</f>
        <v>1150</v>
      </c>
      <c r="C40" s="90">
        <f>+[3]enero!C88+[3]feb.!C88+[3]marzo!C88+[3]abril!C87+[3]mayo!C115+[3]junio!C104+[3]julio!C105+[3]agosto!C115+[3]sept.!C86+[3]oct.!C87+[3]nov.!C115+[3]dic.!C106</f>
        <v>622</v>
      </c>
      <c r="D40" s="90">
        <f>+[3]enero!D88+[3]feb.!D88+[3]marzo!D88+[3]abril!D87+[3]mayo!D115+[3]junio!D104+[3]julio!D105+[3]agosto!D115+[3]sept.!D86+[3]oct.!D87+[3]nov.!D115+[3]dic.!D106</f>
        <v>0</v>
      </c>
      <c r="E40" s="90">
        <f>+[3]enero!E88+[3]feb.!E88+[3]marzo!E88+[3]abril!E87+[3]mayo!E115+[3]junio!E104+[3]julio!E105+[3]agosto!E115+[3]sept.!E86+[3]oct.!E87+[3]nov.!E115+[3]dic.!E106</f>
        <v>0</v>
      </c>
      <c r="F40" s="90">
        <f>+[3]enero!F88+[3]feb.!F88+[3]marzo!F88+[3]abril!F87+[3]mayo!F115+[3]junio!F104+[3]julio!F105+[3]agosto!F115+[3]sept.!F86+[3]oct.!F87+[3]nov.!F115+[3]dic.!F106</f>
        <v>32480</v>
      </c>
      <c r="G40" s="90">
        <f>+[3]enero!G88+[3]feb.!G88+[3]marzo!G88+[3]abril!G87+[3]mayo!G115+[3]junio!G104+[3]julio!G105+[3]agosto!G115+[3]sept.!G86+[3]oct.!G87+[3]nov.!G115+[3]dic.!G106</f>
        <v>12817</v>
      </c>
      <c r="H40" s="90">
        <f>+[3]enero!H88+[3]feb.!H88+[3]marzo!H88+[3]abril!H87+[3]mayo!H115+[3]junio!H104+[3]julio!H105+[3]agosto!H115+[3]sept.!H86+[3]oct.!H87+[3]nov.!H115+[3]dic.!H106</f>
        <v>46</v>
      </c>
      <c r="I40" s="90">
        <f>+[3]enero!I88+[3]feb.!I88+[3]marzo!I88+[3]abril!I87+[3]mayo!I115+[3]junio!I104+[3]julio!I105+[3]agosto!I115+[3]sept.!I86+[3]oct.!I87+[3]nov.!I115+[3]dic.!I106</f>
        <v>5586</v>
      </c>
      <c r="J40" s="90">
        <f t="shared" si="0"/>
        <v>52701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ht="20.100000000000001" customHeight="1" x14ac:dyDescent="0.3">
      <c r="A41" s="91" t="s">
        <v>132</v>
      </c>
      <c r="B41" s="90">
        <f>+[3]enero!B89+[3]feb.!B89+[3]marzo!B89+[3]abril!B88+[3]mayo!B116+[3]junio!B105+[3]julio!B106+[3]agosto!B116+[3]sept.!B87+[3]oct.!B88+[3]nov.!B116+[3]dic.!B107</f>
        <v>438816</v>
      </c>
      <c r="C41" s="90">
        <f>+[3]enero!C89+[3]feb.!C89+[3]marzo!C89+[3]abril!C88+[3]mayo!C116+[3]junio!C105+[3]julio!C106+[3]agosto!C116+[3]sept.!C87+[3]oct.!C88+[3]nov.!C116+[3]dic.!C107</f>
        <v>102474</v>
      </c>
      <c r="D41" s="90">
        <f>+[3]enero!D89+[3]feb.!D89+[3]marzo!D89+[3]abril!D88+[3]mayo!D116+[3]junio!D105+[3]julio!D106+[3]agosto!D116+[3]sept.!D87+[3]oct.!D88+[3]nov.!D116+[3]dic.!D107</f>
        <v>960536</v>
      </c>
      <c r="E41" s="90">
        <f>+[3]enero!E89+[3]feb.!E89+[3]marzo!E89+[3]abril!E88+[3]mayo!E116+[3]junio!E105+[3]julio!E106+[3]agosto!E116+[3]sept.!E87+[3]oct.!E88+[3]nov.!E116+[3]dic.!E107</f>
        <v>69887</v>
      </c>
      <c r="F41" s="90">
        <f>+[3]enero!F89+[3]feb.!F89+[3]marzo!F89+[3]abril!F88+[3]mayo!F116+[3]junio!F105+[3]julio!F106+[3]agosto!F116+[3]sept.!F87+[3]oct.!F88+[3]nov.!F116+[3]dic.!F107</f>
        <v>316654</v>
      </c>
      <c r="G41" s="90">
        <f>+[3]enero!G89+[3]feb.!G89+[3]marzo!G89+[3]abril!G88+[3]mayo!G116+[3]junio!G105+[3]julio!G106+[3]agosto!G116+[3]sept.!G87+[3]oct.!G88+[3]nov.!G116+[3]dic.!G107</f>
        <v>949849</v>
      </c>
      <c r="H41" s="90">
        <f>+[3]enero!H89+[3]feb.!H89+[3]marzo!H89+[3]abril!H88+[3]mayo!H116+[3]junio!H105+[3]julio!H106+[3]agosto!H116+[3]sept.!H87+[3]oct.!H88+[3]nov.!H116+[3]dic.!H107</f>
        <v>183565</v>
      </c>
      <c r="I41" s="90">
        <f>+[3]enero!I89+[3]feb.!I89+[3]marzo!I89+[3]abril!I88+[3]mayo!I116+[3]junio!I105+[3]julio!I106+[3]agosto!I116+[3]sept.!I87+[3]oct.!I88+[3]nov.!I116+[3]dic.!I107</f>
        <v>4129</v>
      </c>
      <c r="J41" s="90">
        <f t="shared" si="0"/>
        <v>3025910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ht="20.100000000000001" customHeight="1" x14ac:dyDescent="0.3">
      <c r="A42" s="91" t="s">
        <v>133</v>
      </c>
      <c r="B42" s="90">
        <f>+[3]enero!B90+[3]feb.!B90+[3]marzo!B90+[3]abril!B89+[3]mayo!B117+[3]junio!B106+[3]julio!B107+[3]agosto!B117+[3]sept.!B88+[3]oct.!B89+[3]nov.!B117+[3]dic.!B108</f>
        <v>1593679</v>
      </c>
      <c r="C42" s="90">
        <f>+[3]enero!C90+[3]feb.!C90+[3]marzo!C90+[3]abril!C89+[3]mayo!C117+[3]junio!C106+[3]julio!C107+[3]agosto!C117+[3]sept.!C88+[3]oct.!C89+[3]nov.!C117+[3]dic.!C108</f>
        <v>1532003</v>
      </c>
      <c r="D42" s="90">
        <f>+[3]enero!D90+[3]feb.!D90+[3]marzo!D90+[3]abril!D89+[3]mayo!D117+[3]junio!D106+[3]julio!D107+[3]agosto!D117+[3]sept.!D88+[3]oct.!D89+[3]nov.!D117+[3]dic.!D108</f>
        <v>148647</v>
      </c>
      <c r="E42" s="90">
        <f>+[3]enero!E90+[3]feb.!E90+[3]marzo!E90+[3]abril!E89+[3]mayo!E117+[3]junio!E106+[3]julio!E107+[3]agosto!E117+[3]sept.!E88+[3]oct.!E89+[3]nov.!E117+[3]dic.!E108</f>
        <v>2244764</v>
      </c>
      <c r="F42" s="90">
        <f>+[3]enero!F90+[3]feb.!F90+[3]marzo!F90+[3]abril!F89+[3]mayo!F117+[3]junio!F106+[3]julio!F107+[3]agosto!F117+[3]sept.!F88+[3]oct.!F89+[3]nov.!F117+[3]dic.!F108</f>
        <v>460259</v>
      </c>
      <c r="G42" s="90">
        <f>+[3]enero!G90+[3]feb.!G90+[3]marzo!G90+[3]abril!G89+[3]mayo!G117+[3]junio!G106+[3]julio!G107+[3]agosto!G117+[3]sept.!G88+[3]oct.!G89+[3]nov.!G117+[3]dic.!G108</f>
        <v>1457436</v>
      </c>
      <c r="H42" s="90">
        <f>+[3]enero!H90+[3]feb.!H90+[3]marzo!H90+[3]abril!H89+[3]mayo!H117+[3]junio!H106+[3]julio!H107+[3]agosto!H117+[3]sept.!H88+[3]oct.!H89+[3]nov.!H117+[3]dic.!H108</f>
        <v>321590</v>
      </c>
      <c r="I42" s="90">
        <f>+[3]enero!I90+[3]feb.!I90+[3]marzo!I90+[3]abril!I89+[3]mayo!I117+[3]junio!I106+[3]julio!I107+[3]agosto!I117+[3]sept.!I88+[3]oct.!I89+[3]nov.!I117+[3]dic.!I108</f>
        <v>74069</v>
      </c>
      <c r="J42" s="90">
        <f t="shared" si="0"/>
        <v>7832447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ht="20.100000000000001" customHeight="1" thickBot="1" x14ac:dyDescent="0.35">
      <c r="A43" s="92" t="s">
        <v>134</v>
      </c>
      <c r="B43" s="90">
        <f>+[3]enero!B91+[3]feb.!B91+[3]marzo!B91+[3]abril!B90+[3]mayo!B118+[3]junio!B107+[3]julio!B108+[3]agosto!B118+[3]sept.!B89+[3]oct.!B90+[3]nov.!B118+[3]dic.!B109</f>
        <v>0</v>
      </c>
      <c r="C43" s="90">
        <f>+[3]enero!C91+[3]feb.!C91+[3]marzo!C91+[3]abril!C90+[3]mayo!C118+[3]junio!C107+[3]julio!C108+[3]agosto!C118+[3]sept.!C89+[3]oct.!C90+[3]nov.!C118+[3]dic.!C109</f>
        <v>0</v>
      </c>
      <c r="D43" s="90">
        <f>+[3]enero!D91+[3]feb.!D91+[3]marzo!D91+[3]abril!D90+[3]mayo!D118+[3]junio!D107+[3]julio!D108+[3]agosto!D118+[3]sept.!D89+[3]oct.!D90+[3]nov.!D118+[3]dic.!D109</f>
        <v>0</v>
      </c>
      <c r="E43" s="90">
        <f>+[3]enero!E91+[3]feb.!E91+[3]marzo!E91+[3]abril!E90+[3]mayo!E118+[3]junio!E107+[3]julio!E108+[3]agosto!E118+[3]sept.!E89+[3]oct.!E90+[3]nov.!E118+[3]dic.!E109</f>
        <v>0</v>
      </c>
      <c r="F43" s="90">
        <f>+[3]enero!F91+[3]feb.!F91+[3]marzo!F91+[3]abril!F90+[3]mayo!F118+[3]junio!F107+[3]julio!F108+[3]agosto!F118+[3]sept.!F89+[3]oct.!F90+[3]nov.!F118+[3]dic.!F109</f>
        <v>0</v>
      </c>
      <c r="G43" s="90">
        <f>+[3]enero!G91+[3]feb.!G91+[3]marzo!G91+[3]abril!G90+[3]mayo!G118+[3]junio!G107+[3]julio!G108+[3]agosto!G118+[3]sept.!G89+[3]oct.!G90+[3]nov.!G118+[3]dic.!G109</f>
        <v>0</v>
      </c>
      <c r="H43" s="90">
        <f>+[3]enero!H91+[3]feb.!H91+[3]marzo!H91+[3]abril!H90+[3]mayo!H118+[3]junio!H107+[3]julio!H108+[3]agosto!H118+[3]sept.!H89+[3]oct.!H90+[3]nov.!H118+[3]dic.!H109</f>
        <v>0</v>
      </c>
      <c r="I43" s="90">
        <f>+[3]enero!I91+[3]feb.!I91+[3]marzo!I91+[3]abril!I90+[3]mayo!I118+[3]junio!I107+[3]julio!I108+[3]agosto!I118+[3]sept.!I89+[3]oct.!I90+[3]nov.!I118+[3]dic.!I109</f>
        <v>0</v>
      </c>
      <c r="J43" s="90">
        <f t="shared" si="0"/>
        <v>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ht="20.100000000000001" customHeight="1" thickBot="1" x14ac:dyDescent="0.35">
      <c r="A44" s="98" t="s">
        <v>11</v>
      </c>
      <c r="B44" s="99">
        <f>SUM(B9:B43)</f>
        <v>2543906</v>
      </c>
      <c r="C44" s="99">
        <f t="shared" ref="C44:I44" si="1">SUM(C9:C43)</f>
        <v>4184584</v>
      </c>
      <c r="D44" s="99">
        <f t="shared" si="1"/>
        <v>2068245</v>
      </c>
      <c r="E44" s="99">
        <f t="shared" si="1"/>
        <v>3096725</v>
      </c>
      <c r="F44" s="99">
        <f t="shared" si="1"/>
        <v>1403444</v>
      </c>
      <c r="G44" s="99">
        <f t="shared" si="1"/>
        <v>3024383</v>
      </c>
      <c r="H44" s="99">
        <f t="shared" si="1"/>
        <v>1561701</v>
      </c>
      <c r="I44" s="99">
        <f t="shared" si="1"/>
        <v>748102</v>
      </c>
      <c r="J44" s="99">
        <f>SUM(J9:J43)</f>
        <v>18631090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ht="17.25" x14ac:dyDescent="0.3">
      <c r="A45" s="110" t="s">
        <v>135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ht="17.25" x14ac:dyDescent="0.3">
      <c r="A46" s="111" t="s">
        <v>137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ht="17.25" x14ac:dyDescent="0.3">
      <c r="A47" s="111" t="s">
        <v>138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x14ac:dyDescent="0.25">
      <c r="A48" s="10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x14ac:dyDescent="0.25">
      <c r="A49" s="10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x14ac:dyDescent="0.25">
      <c r="A50" s="10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x14ac:dyDescent="0.25">
      <c r="A51" s="10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x14ac:dyDescent="0.25">
      <c r="A52" s="10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x14ac:dyDescent="0.25">
      <c r="A53" s="10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x14ac:dyDescent="0.25">
      <c r="A54" s="10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x14ac:dyDescent="0.25">
      <c r="A55" s="10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x14ac:dyDescent="0.25">
      <c r="A56" s="10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x14ac:dyDescent="0.25">
      <c r="A57" s="10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x14ac:dyDescent="0.25">
      <c r="A58" s="10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x14ac:dyDescent="0.25">
      <c r="A59" s="10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x14ac:dyDescent="0.25">
      <c r="A60" s="10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x14ac:dyDescent="0.25">
      <c r="A61" s="10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x14ac:dyDescent="0.25">
      <c r="A62" s="10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x14ac:dyDescent="0.25">
      <c r="A63" s="10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x14ac:dyDescent="0.25">
      <c r="A64" s="10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11:32" x14ac:dyDescent="0.25"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1:32" x14ac:dyDescent="0.25"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11:32" ht="20.100000000000001" customHeight="1" x14ac:dyDescent="0.25"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11:32" ht="20.100000000000001" customHeight="1" x14ac:dyDescent="0.25"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11:32" ht="20.100000000000001" customHeight="1" x14ac:dyDescent="0.25"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11:32" ht="20.100000000000001" customHeight="1" x14ac:dyDescent="0.25"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11:32" ht="20.100000000000001" customHeight="1" x14ac:dyDescent="0.25"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1:32" ht="20.100000000000001" customHeight="1" x14ac:dyDescent="0.25"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1:32" ht="20.100000000000001" customHeight="1" x14ac:dyDescent="0.25"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11:32" ht="20.100000000000001" customHeight="1" x14ac:dyDescent="0.25"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11:32" ht="20.100000000000001" customHeight="1" x14ac:dyDescent="0.25"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11:32" ht="20.100000000000001" customHeight="1" x14ac:dyDescent="0.25"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11:32" ht="20.100000000000001" customHeight="1" x14ac:dyDescent="0.25"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11:32" ht="20.100000000000001" customHeight="1" x14ac:dyDescent="0.25"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11:32" ht="20.100000000000001" customHeight="1" x14ac:dyDescent="0.25"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11:32" ht="20.100000000000001" customHeight="1" x14ac:dyDescent="0.25"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11:32" ht="20.100000000000001" customHeight="1" x14ac:dyDescent="0.25"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11:32" ht="20.100000000000001" customHeight="1" x14ac:dyDescent="0.25"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11:32" ht="20.100000000000001" customHeight="1" x14ac:dyDescent="0.25"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11:32" ht="20.100000000000001" customHeight="1" x14ac:dyDescent="0.25"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11:32" ht="20.100000000000001" customHeight="1" x14ac:dyDescent="0.25"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11:32" ht="20.100000000000001" customHeight="1" x14ac:dyDescent="0.25"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11:32" ht="20.100000000000001" customHeight="1" x14ac:dyDescent="0.25"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11:32" ht="20.100000000000001" customHeight="1" x14ac:dyDescent="0.25"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11:32" ht="20.100000000000001" customHeight="1" x14ac:dyDescent="0.25"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1:32" ht="20.100000000000001" customHeight="1" x14ac:dyDescent="0.25"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1:32" ht="20.100000000000001" customHeight="1" x14ac:dyDescent="0.25"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11:32" ht="20.100000000000001" customHeight="1" x14ac:dyDescent="0.25"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11:32" ht="20.100000000000001" customHeight="1" x14ac:dyDescent="0.25"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11:32" ht="20.100000000000001" customHeight="1" x14ac:dyDescent="0.25"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11:32" ht="20.100000000000001" customHeight="1" x14ac:dyDescent="0.25"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11:32" ht="20.100000000000001" customHeight="1" x14ac:dyDescent="0.25"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1:32" ht="20.100000000000001" customHeight="1" x14ac:dyDescent="0.25"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1:32" ht="20.100000000000001" customHeight="1" x14ac:dyDescent="0.25"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11:32" ht="20.100000000000001" customHeight="1" x14ac:dyDescent="0.25"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11:32" ht="20.100000000000001" customHeight="1" x14ac:dyDescent="0.25"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11:32" ht="20.100000000000001" customHeight="1" x14ac:dyDescent="0.25"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1:32" ht="20.100000000000001" customHeight="1" x14ac:dyDescent="0.25"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11:32" x14ac:dyDescent="0.25"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11:32" x14ac:dyDescent="0.25"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1:32" x14ac:dyDescent="0.25"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1:32" x14ac:dyDescent="0.25"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1:32" x14ac:dyDescent="0.25"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11:32" x14ac:dyDescent="0.25"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11:32" x14ac:dyDescent="0.25"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11:32" x14ac:dyDescent="0.25"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11:32" x14ac:dyDescent="0.25"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11:32" x14ac:dyDescent="0.25"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11:32" x14ac:dyDescent="0.25"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11:32" ht="20.100000000000001" customHeight="1" x14ac:dyDescent="0.25"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11:32" ht="20.100000000000001" customHeight="1" x14ac:dyDescent="0.25"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11:32" ht="20.100000000000001" customHeight="1" x14ac:dyDescent="0.25"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11:32" ht="20.100000000000001" customHeight="1" x14ac:dyDescent="0.25"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11:32" ht="20.100000000000001" customHeight="1" x14ac:dyDescent="0.25"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11:32" ht="20.100000000000001" customHeight="1" x14ac:dyDescent="0.25"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11:32" ht="20.100000000000001" customHeight="1" x14ac:dyDescent="0.25"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11:32" ht="20.100000000000001" customHeight="1" x14ac:dyDescent="0.25"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11:32" ht="20.100000000000001" customHeight="1" x14ac:dyDescent="0.25"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11:32" ht="20.100000000000001" customHeight="1" x14ac:dyDescent="0.25"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11:32" ht="20.100000000000001" customHeight="1" x14ac:dyDescent="0.25"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11:32" ht="20.100000000000001" customHeight="1" x14ac:dyDescent="0.25"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11:32" ht="20.100000000000001" customHeight="1" x14ac:dyDescent="0.25"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11:32" ht="20.100000000000001" customHeight="1" x14ac:dyDescent="0.25"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11:32" ht="20.100000000000001" customHeight="1" x14ac:dyDescent="0.25"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11:32" ht="20.100000000000001" customHeight="1" x14ac:dyDescent="0.25"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11:32" ht="20.100000000000001" customHeight="1" x14ac:dyDescent="0.25"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11:32" ht="20.100000000000001" customHeight="1" x14ac:dyDescent="0.25"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11:32" ht="20.100000000000001" customHeight="1" x14ac:dyDescent="0.25"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11:32" ht="20.100000000000001" customHeight="1" x14ac:dyDescent="0.25"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11:32" ht="20.100000000000001" customHeight="1" x14ac:dyDescent="0.25"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11:32" ht="20.100000000000001" customHeight="1" x14ac:dyDescent="0.25"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11:32" ht="20.100000000000001" customHeight="1" x14ac:dyDescent="0.25"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11:32" ht="20.100000000000001" customHeight="1" x14ac:dyDescent="0.25"/>
    <row r="138" spans="11:32" ht="20.100000000000001" customHeight="1" x14ac:dyDescent="0.25"/>
    <row r="139" spans="11:32" ht="20.100000000000001" customHeight="1" x14ac:dyDescent="0.25"/>
    <row r="140" spans="11:32" ht="20.100000000000001" customHeight="1" x14ac:dyDescent="0.25"/>
    <row r="141" spans="11:32" ht="20.100000000000001" customHeight="1" x14ac:dyDescent="0.25"/>
    <row r="142" spans="11:32" ht="20.100000000000001" customHeight="1" x14ac:dyDescent="0.25"/>
    <row r="143" spans="11:32" ht="20.100000000000001" customHeight="1" x14ac:dyDescent="0.25"/>
    <row r="144" spans="11:32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</sheetData>
  <mergeCells count="1">
    <mergeCell ref="A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A271-9EE4-4001-83CD-E62BF8F0D526}">
  <dimension ref="A1:S149"/>
  <sheetViews>
    <sheetView zoomScale="75" zoomScaleNormal="75" workbookViewId="0">
      <selection activeCell="L16" sqref="L16"/>
    </sheetView>
  </sheetViews>
  <sheetFormatPr baseColWidth="10" defaultRowHeight="15" x14ac:dyDescent="0.25"/>
  <cols>
    <col min="1" max="1" width="17.85546875" customWidth="1"/>
    <col min="2" max="3" width="15.5703125" customWidth="1"/>
    <col min="4" max="4" width="15.85546875" customWidth="1"/>
    <col min="5" max="5" width="16.85546875" customWidth="1"/>
    <col min="6" max="6" width="13.42578125" customWidth="1"/>
    <col min="7" max="7" width="13.5703125" customWidth="1"/>
    <col min="8" max="8" width="14.7109375" customWidth="1"/>
    <col min="9" max="9" width="12.85546875" customWidth="1"/>
    <col min="10" max="10" width="16" customWidth="1"/>
    <col min="257" max="257" width="17.85546875" customWidth="1"/>
    <col min="258" max="258" width="14.28515625" customWidth="1"/>
    <col min="259" max="259" width="14.85546875" customWidth="1"/>
    <col min="260" max="260" width="15.42578125" customWidth="1"/>
    <col min="261" max="261" width="15.5703125" customWidth="1"/>
    <col min="262" max="262" width="13.42578125" customWidth="1"/>
    <col min="263" max="263" width="13.5703125" customWidth="1"/>
    <col min="264" max="264" width="13.42578125" customWidth="1"/>
    <col min="265" max="265" width="11.5703125" bestFit="1" customWidth="1"/>
    <col min="266" max="266" width="16" customWidth="1"/>
    <col min="513" max="513" width="17.85546875" customWidth="1"/>
    <col min="514" max="514" width="14.28515625" customWidth="1"/>
    <col min="515" max="515" width="14.85546875" customWidth="1"/>
    <col min="516" max="516" width="15.42578125" customWidth="1"/>
    <col min="517" max="517" width="15.5703125" customWidth="1"/>
    <col min="518" max="518" width="13.42578125" customWidth="1"/>
    <col min="519" max="519" width="13.5703125" customWidth="1"/>
    <col min="520" max="520" width="13.42578125" customWidth="1"/>
    <col min="521" max="521" width="11.5703125" bestFit="1" customWidth="1"/>
    <col min="522" max="522" width="16" customWidth="1"/>
    <col min="769" max="769" width="17.85546875" customWidth="1"/>
    <col min="770" max="770" width="14.28515625" customWidth="1"/>
    <col min="771" max="771" width="14.85546875" customWidth="1"/>
    <col min="772" max="772" width="15.42578125" customWidth="1"/>
    <col min="773" max="773" width="15.5703125" customWidth="1"/>
    <col min="774" max="774" width="13.42578125" customWidth="1"/>
    <col min="775" max="775" width="13.5703125" customWidth="1"/>
    <col min="776" max="776" width="13.42578125" customWidth="1"/>
    <col min="777" max="777" width="11.5703125" bestFit="1" customWidth="1"/>
    <col min="778" max="778" width="16" customWidth="1"/>
    <col min="1025" max="1025" width="17.85546875" customWidth="1"/>
    <col min="1026" max="1026" width="14.28515625" customWidth="1"/>
    <col min="1027" max="1027" width="14.85546875" customWidth="1"/>
    <col min="1028" max="1028" width="15.42578125" customWidth="1"/>
    <col min="1029" max="1029" width="15.5703125" customWidth="1"/>
    <col min="1030" max="1030" width="13.42578125" customWidth="1"/>
    <col min="1031" max="1031" width="13.5703125" customWidth="1"/>
    <col min="1032" max="1032" width="13.42578125" customWidth="1"/>
    <col min="1033" max="1033" width="11.5703125" bestFit="1" customWidth="1"/>
    <col min="1034" max="1034" width="16" customWidth="1"/>
    <col min="1281" max="1281" width="17.85546875" customWidth="1"/>
    <col min="1282" max="1282" width="14.28515625" customWidth="1"/>
    <col min="1283" max="1283" width="14.85546875" customWidth="1"/>
    <col min="1284" max="1284" width="15.42578125" customWidth="1"/>
    <col min="1285" max="1285" width="15.5703125" customWidth="1"/>
    <col min="1286" max="1286" width="13.42578125" customWidth="1"/>
    <col min="1287" max="1287" width="13.5703125" customWidth="1"/>
    <col min="1288" max="1288" width="13.42578125" customWidth="1"/>
    <col min="1289" max="1289" width="11.5703125" bestFit="1" customWidth="1"/>
    <col min="1290" max="1290" width="16" customWidth="1"/>
    <col min="1537" max="1537" width="17.85546875" customWidth="1"/>
    <col min="1538" max="1538" width="14.28515625" customWidth="1"/>
    <col min="1539" max="1539" width="14.85546875" customWidth="1"/>
    <col min="1540" max="1540" width="15.42578125" customWidth="1"/>
    <col min="1541" max="1541" width="15.5703125" customWidth="1"/>
    <col min="1542" max="1542" width="13.42578125" customWidth="1"/>
    <col min="1543" max="1543" width="13.5703125" customWidth="1"/>
    <col min="1544" max="1544" width="13.42578125" customWidth="1"/>
    <col min="1545" max="1545" width="11.5703125" bestFit="1" customWidth="1"/>
    <col min="1546" max="1546" width="16" customWidth="1"/>
    <col min="1793" max="1793" width="17.85546875" customWidth="1"/>
    <col min="1794" max="1794" width="14.28515625" customWidth="1"/>
    <col min="1795" max="1795" width="14.85546875" customWidth="1"/>
    <col min="1796" max="1796" width="15.42578125" customWidth="1"/>
    <col min="1797" max="1797" width="15.5703125" customWidth="1"/>
    <col min="1798" max="1798" width="13.42578125" customWidth="1"/>
    <col min="1799" max="1799" width="13.5703125" customWidth="1"/>
    <col min="1800" max="1800" width="13.42578125" customWidth="1"/>
    <col min="1801" max="1801" width="11.5703125" bestFit="1" customWidth="1"/>
    <col min="1802" max="1802" width="16" customWidth="1"/>
    <col min="2049" max="2049" width="17.85546875" customWidth="1"/>
    <col min="2050" max="2050" width="14.28515625" customWidth="1"/>
    <col min="2051" max="2051" width="14.85546875" customWidth="1"/>
    <col min="2052" max="2052" width="15.42578125" customWidth="1"/>
    <col min="2053" max="2053" width="15.5703125" customWidth="1"/>
    <col min="2054" max="2054" width="13.42578125" customWidth="1"/>
    <col min="2055" max="2055" width="13.5703125" customWidth="1"/>
    <col min="2056" max="2056" width="13.42578125" customWidth="1"/>
    <col min="2057" max="2057" width="11.5703125" bestFit="1" customWidth="1"/>
    <col min="2058" max="2058" width="16" customWidth="1"/>
    <col min="2305" max="2305" width="17.85546875" customWidth="1"/>
    <col min="2306" max="2306" width="14.28515625" customWidth="1"/>
    <col min="2307" max="2307" width="14.85546875" customWidth="1"/>
    <col min="2308" max="2308" width="15.42578125" customWidth="1"/>
    <col min="2309" max="2309" width="15.5703125" customWidth="1"/>
    <col min="2310" max="2310" width="13.42578125" customWidth="1"/>
    <col min="2311" max="2311" width="13.5703125" customWidth="1"/>
    <col min="2312" max="2312" width="13.42578125" customWidth="1"/>
    <col min="2313" max="2313" width="11.5703125" bestFit="1" customWidth="1"/>
    <col min="2314" max="2314" width="16" customWidth="1"/>
    <col min="2561" max="2561" width="17.85546875" customWidth="1"/>
    <col min="2562" max="2562" width="14.28515625" customWidth="1"/>
    <col min="2563" max="2563" width="14.85546875" customWidth="1"/>
    <col min="2564" max="2564" width="15.42578125" customWidth="1"/>
    <col min="2565" max="2565" width="15.5703125" customWidth="1"/>
    <col min="2566" max="2566" width="13.42578125" customWidth="1"/>
    <col min="2567" max="2567" width="13.5703125" customWidth="1"/>
    <col min="2568" max="2568" width="13.42578125" customWidth="1"/>
    <col min="2569" max="2569" width="11.5703125" bestFit="1" customWidth="1"/>
    <col min="2570" max="2570" width="16" customWidth="1"/>
    <col min="2817" max="2817" width="17.85546875" customWidth="1"/>
    <col min="2818" max="2818" width="14.28515625" customWidth="1"/>
    <col min="2819" max="2819" width="14.85546875" customWidth="1"/>
    <col min="2820" max="2820" width="15.42578125" customWidth="1"/>
    <col min="2821" max="2821" width="15.5703125" customWidth="1"/>
    <col min="2822" max="2822" width="13.42578125" customWidth="1"/>
    <col min="2823" max="2823" width="13.5703125" customWidth="1"/>
    <col min="2824" max="2824" width="13.42578125" customWidth="1"/>
    <col min="2825" max="2825" width="11.5703125" bestFit="1" customWidth="1"/>
    <col min="2826" max="2826" width="16" customWidth="1"/>
    <col min="3073" max="3073" width="17.85546875" customWidth="1"/>
    <col min="3074" max="3074" width="14.28515625" customWidth="1"/>
    <col min="3075" max="3075" width="14.85546875" customWidth="1"/>
    <col min="3076" max="3076" width="15.42578125" customWidth="1"/>
    <col min="3077" max="3077" width="15.5703125" customWidth="1"/>
    <col min="3078" max="3078" width="13.42578125" customWidth="1"/>
    <col min="3079" max="3079" width="13.5703125" customWidth="1"/>
    <col min="3080" max="3080" width="13.42578125" customWidth="1"/>
    <col min="3081" max="3081" width="11.5703125" bestFit="1" customWidth="1"/>
    <col min="3082" max="3082" width="16" customWidth="1"/>
    <col min="3329" max="3329" width="17.85546875" customWidth="1"/>
    <col min="3330" max="3330" width="14.28515625" customWidth="1"/>
    <col min="3331" max="3331" width="14.85546875" customWidth="1"/>
    <col min="3332" max="3332" width="15.42578125" customWidth="1"/>
    <col min="3333" max="3333" width="15.5703125" customWidth="1"/>
    <col min="3334" max="3334" width="13.42578125" customWidth="1"/>
    <col min="3335" max="3335" width="13.5703125" customWidth="1"/>
    <col min="3336" max="3336" width="13.42578125" customWidth="1"/>
    <col min="3337" max="3337" width="11.5703125" bestFit="1" customWidth="1"/>
    <col min="3338" max="3338" width="16" customWidth="1"/>
    <col min="3585" max="3585" width="17.85546875" customWidth="1"/>
    <col min="3586" max="3586" width="14.28515625" customWidth="1"/>
    <col min="3587" max="3587" width="14.85546875" customWidth="1"/>
    <col min="3588" max="3588" width="15.42578125" customWidth="1"/>
    <col min="3589" max="3589" width="15.5703125" customWidth="1"/>
    <col min="3590" max="3590" width="13.42578125" customWidth="1"/>
    <col min="3591" max="3591" width="13.5703125" customWidth="1"/>
    <col min="3592" max="3592" width="13.42578125" customWidth="1"/>
    <col min="3593" max="3593" width="11.5703125" bestFit="1" customWidth="1"/>
    <col min="3594" max="3594" width="16" customWidth="1"/>
    <col min="3841" max="3841" width="17.85546875" customWidth="1"/>
    <col min="3842" max="3842" width="14.28515625" customWidth="1"/>
    <col min="3843" max="3843" width="14.85546875" customWidth="1"/>
    <col min="3844" max="3844" width="15.42578125" customWidth="1"/>
    <col min="3845" max="3845" width="15.5703125" customWidth="1"/>
    <col min="3846" max="3846" width="13.42578125" customWidth="1"/>
    <col min="3847" max="3847" width="13.5703125" customWidth="1"/>
    <col min="3848" max="3848" width="13.42578125" customWidth="1"/>
    <col min="3849" max="3849" width="11.5703125" bestFit="1" customWidth="1"/>
    <col min="3850" max="3850" width="16" customWidth="1"/>
    <col min="4097" max="4097" width="17.85546875" customWidth="1"/>
    <col min="4098" max="4098" width="14.28515625" customWidth="1"/>
    <col min="4099" max="4099" width="14.85546875" customWidth="1"/>
    <col min="4100" max="4100" width="15.42578125" customWidth="1"/>
    <col min="4101" max="4101" width="15.5703125" customWidth="1"/>
    <col min="4102" max="4102" width="13.42578125" customWidth="1"/>
    <col min="4103" max="4103" width="13.5703125" customWidth="1"/>
    <col min="4104" max="4104" width="13.42578125" customWidth="1"/>
    <col min="4105" max="4105" width="11.5703125" bestFit="1" customWidth="1"/>
    <col min="4106" max="4106" width="16" customWidth="1"/>
    <col min="4353" max="4353" width="17.85546875" customWidth="1"/>
    <col min="4354" max="4354" width="14.28515625" customWidth="1"/>
    <col min="4355" max="4355" width="14.85546875" customWidth="1"/>
    <col min="4356" max="4356" width="15.42578125" customWidth="1"/>
    <col min="4357" max="4357" width="15.5703125" customWidth="1"/>
    <col min="4358" max="4358" width="13.42578125" customWidth="1"/>
    <col min="4359" max="4359" width="13.5703125" customWidth="1"/>
    <col min="4360" max="4360" width="13.42578125" customWidth="1"/>
    <col min="4361" max="4361" width="11.5703125" bestFit="1" customWidth="1"/>
    <col min="4362" max="4362" width="16" customWidth="1"/>
    <col min="4609" max="4609" width="17.85546875" customWidth="1"/>
    <col min="4610" max="4610" width="14.28515625" customWidth="1"/>
    <col min="4611" max="4611" width="14.85546875" customWidth="1"/>
    <col min="4612" max="4612" width="15.42578125" customWidth="1"/>
    <col min="4613" max="4613" width="15.5703125" customWidth="1"/>
    <col min="4614" max="4614" width="13.42578125" customWidth="1"/>
    <col min="4615" max="4615" width="13.5703125" customWidth="1"/>
    <col min="4616" max="4616" width="13.42578125" customWidth="1"/>
    <col min="4617" max="4617" width="11.5703125" bestFit="1" customWidth="1"/>
    <col min="4618" max="4618" width="16" customWidth="1"/>
    <col min="4865" max="4865" width="17.85546875" customWidth="1"/>
    <col min="4866" max="4866" width="14.28515625" customWidth="1"/>
    <col min="4867" max="4867" width="14.85546875" customWidth="1"/>
    <col min="4868" max="4868" width="15.42578125" customWidth="1"/>
    <col min="4869" max="4869" width="15.5703125" customWidth="1"/>
    <col min="4870" max="4870" width="13.42578125" customWidth="1"/>
    <col min="4871" max="4871" width="13.5703125" customWidth="1"/>
    <col min="4872" max="4872" width="13.42578125" customWidth="1"/>
    <col min="4873" max="4873" width="11.5703125" bestFit="1" customWidth="1"/>
    <col min="4874" max="4874" width="16" customWidth="1"/>
    <col min="5121" max="5121" width="17.85546875" customWidth="1"/>
    <col min="5122" max="5122" width="14.28515625" customWidth="1"/>
    <col min="5123" max="5123" width="14.85546875" customWidth="1"/>
    <col min="5124" max="5124" width="15.42578125" customWidth="1"/>
    <col min="5125" max="5125" width="15.5703125" customWidth="1"/>
    <col min="5126" max="5126" width="13.42578125" customWidth="1"/>
    <col min="5127" max="5127" width="13.5703125" customWidth="1"/>
    <col min="5128" max="5128" width="13.42578125" customWidth="1"/>
    <col min="5129" max="5129" width="11.5703125" bestFit="1" customWidth="1"/>
    <col min="5130" max="5130" width="16" customWidth="1"/>
    <col min="5377" max="5377" width="17.85546875" customWidth="1"/>
    <col min="5378" max="5378" width="14.28515625" customWidth="1"/>
    <col min="5379" max="5379" width="14.85546875" customWidth="1"/>
    <col min="5380" max="5380" width="15.42578125" customWidth="1"/>
    <col min="5381" max="5381" width="15.5703125" customWidth="1"/>
    <col min="5382" max="5382" width="13.42578125" customWidth="1"/>
    <col min="5383" max="5383" width="13.5703125" customWidth="1"/>
    <col min="5384" max="5384" width="13.42578125" customWidth="1"/>
    <col min="5385" max="5385" width="11.5703125" bestFit="1" customWidth="1"/>
    <col min="5386" max="5386" width="16" customWidth="1"/>
    <col min="5633" max="5633" width="17.85546875" customWidth="1"/>
    <col min="5634" max="5634" width="14.28515625" customWidth="1"/>
    <col min="5635" max="5635" width="14.85546875" customWidth="1"/>
    <col min="5636" max="5636" width="15.42578125" customWidth="1"/>
    <col min="5637" max="5637" width="15.5703125" customWidth="1"/>
    <col min="5638" max="5638" width="13.42578125" customWidth="1"/>
    <col min="5639" max="5639" width="13.5703125" customWidth="1"/>
    <col min="5640" max="5640" width="13.42578125" customWidth="1"/>
    <col min="5641" max="5641" width="11.5703125" bestFit="1" customWidth="1"/>
    <col min="5642" max="5642" width="16" customWidth="1"/>
    <col min="5889" max="5889" width="17.85546875" customWidth="1"/>
    <col min="5890" max="5890" width="14.28515625" customWidth="1"/>
    <col min="5891" max="5891" width="14.85546875" customWidth="1"/>
    <col min="5892" max="5892" width="15.42578125" customWidth="1"/>
    <col min="5893" max="5893" width="15.5703125" customWidth="1"/>
    <col min="5894" max="5894" width="13.42578125" customWidth="1"/>
    <col min="5895" max="5895" width="13.5703125" customWidth="1"/>
    <col min="5896" max="5896" width="13.42578125" customWidth="1"/>
    <col min="5897" max="5897" width="11.5703125" bestFit="1" customWidth="1"/>
    <col min="5898" max="5898" width="16" customWidth="1"/>
    <col min="6145" max="6145" width="17.85546875" customWidth="1"/>
    <col min="6146" max="6146" width="14.28515625" customWidth="1"/>
    <col min="6147" max="6147" width="14.85546875" customWidth="1"/>
    <col min="6148" max="6148" width="15.42578125" customWidth="1"/>
    <col min="6149" max="6149" width="15.5703125" customWidth="1"/>
    <col min="6150" max="6150" width="13.42578125" customWidth="1"/>
    <col min="6151" max="6151" width="13.5703125" customWidth="1"/>
    <col min="6152" max="6152" width="13.42578125" customWidth="1"/>
    <col min="6153" max="6153" width="11.5703125" bestFit="1" customWidth="1"/>
    <col min="6154" max="6154" width="16" customWidth="1"/>
    <col min="6401" max="6401" width="17.85546875" customWidth="1"/>
    <col min="6402" max="6402" width="14.28515625" customWidth="1"/>
    <col min="6403" max="6403" width="14.85546875" customWidth="1"/>
    <col min="6404" max="6404" width="15.42578125" customWidth="1"/>
    <col min="6405" max="6405" width="15.5703125" customWidth="1"/>
    <col min="6406" max="6406" width="13.42578125" customWidth="1"/>
    <col min="6407" max="6407" width="13.5703125" customWidth="1"/>
    <col min="6408" max="6408" width="13.42578125" customWidth="1"/>
    <col min="6409" max="6409" width="11.5703125" bestFit="1" customWidth="1"/>
    <col min="6410" max="6410" width="16" customWidth="1"/>
    <col min="6657" max="6657" width="17.85546875" customWidth="1"/>
    <col min="6658" max="6658" width="14.28515625" customWidth="1"/>
    <col min="6659" max="6659" width="14.85546875" customWidth="1"/>
    <col min="6660" max="6660" width="15.42578125" customWidth="1"/>
    <col min="6661" max="6661" width="15.5703125" customWidth="1"/>
    <col min="6662" max="6662" width="13.42578125" customWidth="1"/>
    <col min="6663" max="6663" width="13.5703125" customWidth="1"/>
    <col min="6664" max="6664" width="13.42578125" customWidth="1"/>
    <col min="6665" max="6665" width="11.5703125" bestFit="1" customWidth="1"/>
    <col min="6666" max="6666" width="16" customWidth="1"/>
    <col min="6913" max="6913" width="17.85546875" customWidth="1"/>
    <col min="6914" max="6914" width="14.28515625" customWidth="1"/>
    <col min="6915" max="6915" width="14.85546875" customWidth="1"/>
    <col min="6916" max="6916" width="15.42578125" customWidth="1"/>
    <col min="6917" max="6917" width="15.5703125" customWidth="1"/>
    <col min="6918" max="6918" width="13.42578125" customWidth="1"/>
    <col min="6919" max="6919" width="13.5703125" customWidth="1"/>
    <col min="6920" max="6920" width="13.42578125" customWidth="1"/>
    <col min="6921" max="6921" width="11.5703125" bestFit="1" customWidth="1"/>
    <col min="6922" max="6922" width="16" customWidth="1"/>
    <col min="7169" max="7169" width="17.85546875" customWidth="1"/>
    <col min="7170" max="7170" width="14.28515625" customWidth="1"/>
    <col min="7171" max="7171" width="14.85546875" customWidth="1"/>
    <col min="7172" max="7172" width="15.42578125" customWidth="1"/>
    <col min="7173" max="7173" width="15.5703125" customWidth="1"/>
    <col min="7174" max="7174" width="13.42578125" customWidth="1"/>
    <col min="7175" max="7175" width="13.5703125" customWidth="1"/>
    <col min="7176" max="7176" width="13.42578125" customWidth="1"/>
    <col min="7177" max="7177" width="11.5703125" bestFit="1" customWidth="1"/>
    <col min="7178" max="7178" width="16" customWidth="1"/>
    <col min="7425" max="7425" width="17.85546875" customWidth="1"/>
    <col min="7426" max="7426" width="14.28515625" customWidth="1"/>
    <col min="7427" max="7427" width="14.85546875" customWidth="1"/>
    <col min="7428" max="7428" width="15.42578125" customWidth="1"/>
    <col min="7429" max="7429" width="15.5703125" customWidth="1"/>
    <col min="7430" max="7430" width="13.42578125" customWidth="1"/>
    <col min="7431" max="7431" width="13.5703125" customWidth="1"/>
    <col min="7432" max="7432" width="13.42578125" customWidth="1"/>
    <col min="7433" max="7433" width="11.5703125" bestFit="1" customWidth="1"/>
    <col min="7434" max="7434" width="16" customWidth="1"/>
    <col min="7681" max="7681" width="17.85546875" customWidth="1"/>
    <col min="7682" max="7682" width="14.28515625" customWidth="1"/>
    <col min="7683" max="7683" width="14.85546875" customWidth="1"/>
    <col min="7684" max="7684" width="15.42578125" customWidth="1"/>
    <col min="7685" max="7685" width="15.5703125" customWidth="1"/>
    <col min="7686" max="7686" width="13.42578125" customWidth="1"/>
    <col min="7687" max="7687" width="13.5703125" customWidth="1"/>
    <col min="7688" max="7688" width="13.42578125" customWidth="1"/>
    <col min="7689" max="7689" width="11.5703125" bestFit="1" customWidth="1"/>
    <col min="7690" max="7690" width="16" customWidth="1"/>
    <col min="7937" max="7937" width="17.85546875" customWidth="1"/>
    <col min="7938" max="7938" width="14.28515625" customWidth="1"/>
    <col min="7939" max="7939" width="14.85546875" customWidth="1"/>
    <col min="7940" max="7940" width="15.42578125" customWidth="1"/>
    <col min="7941" max="7941" width="15.5703125" customWidth="1"/>
    <col min="7942" max="7942" width="13.42578125" customWidth="1"/>
    <col min="7943" max="7943" width="13.5703125" customWidth="1"/>
    <col min="7944" max="7944" width="13.42578125" customWidth="1"/>
    <col min="7945" max="7945" width="11.5703125" bestFit="1" customWidth="1"/>
    <col min="7946" max="7946" width="16" customWidth="1"/>
    <col min="8193" max="8193" width="17.85546875" customWidth="1"/>
    <col min="8194" max="8194" width="14.28515625" customWidth="1"/>
    <col min="8195" max="8195" width="14.85546875" customWidth="1"/>
    <col min="8196" max="8196" width="15.42578125" customWidth="1"/>
    <col min="8197" max="8197" width="15.5703125" customWidth="1"/>
    <col min="8198" max="8198" width="13.42578125" customWidth="1"/>
    <col min="8199" max="8199" width="13.5703125" customWidth="1"/>
    <col min="8200" max="8200" width="13.42578125" customWidth="1"/>
    <col min="8201" max="8201" width="11.5703125" bestFit="1" customWidth="1"/>
    <col min="8202" max="8202" width="16" customWidth="1"/>
    <col min="8449" max="8449" width="17.85546875" customWidth="1"/>
    <col min="8450" max="8450" width="14.28515625" customWidth="1"/>
    <col min="8451" max="8451" width="14.85546875" customWidth="1"/>
    <col min="8452" max="8452" width="15.42578125" customWidth="1"/>
    <col min="8453" max="8453" width="15.5703125" customWidth="1"/>
    <col min="8454" max="8454" width="13.42578125" customWidth="1"/>
    <col min="8455" max="8455" width="13.5703125" customWidth="1"/>
    <col min="8456" max="8456" width="13.42578125" customWidth="1"/>
    <col min="8457" max="8457" width="11.5703125" bestFit="1" customWidth="1"/>
    <col min="8458" max="8458" width="16" customWidth="1"/>
    <col min="8705" max="8705" width="17.85546875" customWidth="1"/>
    <col min="8706" max="8706" width="14.28515625" customWidth="1"/>
    <col min="8707" max="8707" width="14.85546875" customWidth="1"/>
    <col min="8708" max="8708" width="15.42578125" customWidth="1"/>
    <col min="8709" max="8709" width="15.5703125" customWidth="1"/>
    <col min="8710" max="8710" width="13.42578125" customWidth="1"/>
    <col min="8711" max="8711" width="13.5703125" customWidth="1"/>
    <col min="8712" max="8712" width="13.42578125" customWidth="1"/>
    <col min="8713" max="8713" width="11.5703125" bestFit="1" customWidth="1"/>
    <col min="8714" max="8714" width="16" customWidth="1"/>
    <col min="8961" max="8961" width="17.85546875" customWidth="1"/>
    <col min="8962" max="8962" width="14.28515625" customWidth="1"/>
    <col min="8963" max="8963" width="14.85546875" customWidth="1"/>
    <col min="8964" max="8964" width="15.42578125" customWidth="1"/>
    <col min="8965" max="8965" width="15.5703125" customWidth="1"/>
    <col min="8966" max="8966" width="13.42578125" customWidth="1"/>
    <col min="8967" max="8967" width="13.5703125" customWidth="1"/>
    <col min="8968" max="8968" width="13.42578125" customWidth="1"/>
    <col min="8969" max="8969" width="11.5703125" bestFit="1" customWidth="1"/>
    <col min="8970" max="8970" width="16" customWidth="1"/>
    <col min="9217" max="9217" width="17.85546875" customWidth="1"/>
    <col min="9218" max="9218" width="14.28515625" customWidth="1"/>
    <col min="9219" max="9219" width="14.85546875" customWidth="1"/>
    <col min="9220" max="9220" width="15.42578125" customWidth="1"/>
    <col min="9221" max="9221" width="15.5703125" customWidth="1"/>
    <col min="9222" max="9222" width="13.42578125" customWidth="1"/>
    <col min="9223" max="9223" width="13.5703125" customWidth="1"/>
    <col min="9224" max="9224" width="13.42578125" customWidth="1"/>
    <col min="9225" max="9225" width="11.5703125" bestFit="1" customWidth="1"/>
    <col min="9226" max="9226" width="16" customWidth="1"/>
    <col min="9473" max="9473" width="17.85546875" customWidth="1"/>
    <col min="9474" max="9474" width="14.28515625" customWidth="1"/>
    <col min="9475" max="9475" width="14.85546875" customWidth="1"/>
    <col min="9476" max="9476" width="15.42578125" customWidth="1"/>
    <col min="9477" max="9477" width="15.5703125" customWidth="1"/>
    <col min="9478" max="9478" width="13.42578125" customWidth="1"/>
    <col min="9479" max="9479" width="13.5703125" customWidth="1"/>
    <col min="9480" max="9480" width="13.42578125" customWidth="1"/>
    <col min="9481" max="9481" width="11.5703125" bestFit="1" customWidth="1"/>
    <col min="9482" max="9482" width="16" customWidth="1"/>
    <col min="9729" max="9729" width="17.85546875" customWidth="1"/>
    <col min="9730" max="9730" width="14.28515625" customWidth="1"/>
    <col min="9731" max="9731" width="14.85546875" customWidth="1"/>
    <col min="9732" max="9732" width="15.42578125" customWidth="1"/>
    <col min="9733" max="9733" width="15.5703125" customWidth="1"/>
    <col min="9734" max="9734" width="13.42578125" customWidth="1"/>
    <col min="9735" max="9735" width="13.5703125" customWidth="1"/>
    <col min="9736" max="9736" width="13.42578125" customWidth="1"/>
    <col min="9737" max="9737" width="11.5703125" bestFit="1" customWidth="1"/>
    <col min="9738" max="9738" width="16" customWidth="1"/>
    <col min="9985" max="9985" width="17.85546875" customWidth="1"/>
    <col min="9986" max="9986" width="14.28515625" customWidth="1"/>
    <col min="9987" max="9987" width="14.85546875" customWidth="1"/>
    <col min="9988" max="9988" width="15.42578125" customWidth="1"/>
    <col min="9989" max="9989" width="15.5703125" customWidth="1"/>
    <col min="9990" max="9990" width="13.42578125" customWidth="1"/>
    <col min="9991" max="9991" width="13.5703125" customWidth="1"/>
    <col min="9992" max="9992" width="13.42578125" customWidth="1"/>
    <col min="9993" max="9993" width="11.5703125" bestFit="1" customWidth="1"/>
    <col min="9994" max="9994" width="16" customWidth="1"/>
    <col min="10241" max="10241" width="17.85546875" customWidth="1"/>
    <col min="10242" max="10242" width="14.28515625" customWidth="1"/>
    <col min="10243" max="10243" width="14.85546875" customWidth="1"/>
    <col min="10244" max="10244" width="15.42578125" customWidth="1"/>
    <col min="10245" max="10245" width="15.5703125" customWidth="1"/>
    <col min="10246" max="10246" width="13.42578125" customWidth="1"/>
    <col min="10247" max="10247" width="13.5703125" customWidth="1"/>
    <col min="10248" max="10248" width="13.42578125" customWidth="1"/>
    <col min="10249" max="10249" width="11.5703125" bestFit="1" customWidth="1"/>
    <col min="10250" max="10250" width="16" customWidth="1"/>
    <col min="10497" max="10497" width="17.85546875" customWidth="1"/>
    <col min="10498" max="10498" width="14.28515625" customWidth="1"/>
    <col min="10499" max="10499" width="14.85546875" customWidth="1"/>
    <col min="10500" max="10500" width="15.42578125" customWidth="1"/>
    <col min="10501" max="10501" width="15.5703125" customWidth="1"/>
    <col min="10502" max="10502" width="13.42578125" customWidth="1"/>
    <col min="10503" max="10503" width="13.5703125" customWidth="1"/>
    <col min="10504" max="10504" width="13.42578125" customWidth="1"/>
    <col min="10505" max="10505" width="11.5703125" bestFit="1" customWidth="1"/>
    <col min="10506" max="10506" width="16" customWidth="1"/>
    <col min="10753" max="10753" width="17.85546875" customWidth="1"/>
    <col min="10754" max="10754" width="14.28515625" customWidth="1"/>
    <col min="10755" max="10755" width="14.85546875" customWidth="1"/>
    <col min="10756" max="10756" width="15.42578125" customWidth="1"/>
    <col min="10757" max="10757" width="15.5703125" customWidth="1"/>
    <col min="10758" max="10758" width="13.42578125" customWidth="1"/>
    <col min="10759" max="10759" width="13.5703125" customWidth="1"/>
    <col min="10760" max="10760" width="13.42578125" customWidth="1"/>
    <col min="10761" max="10761" width="11.5703125" bestFit="1" customWidth="1"/>
    <col min="10762" max="10762" width="16" customWidth="1"/>
    <col min="11009" max="11009" width="17.85546875" customWidth="1"/>
    <col min="11010" max="11010" width="14.28515625" customWidth="1"/>
    <col min="11011" max="11011" width="14.85546875" customWidth="1"/>
    <col min="11012" max="11012" width="15.42578125" customWidth="1"/>
    <col min="11013" max="11013" width="15.5703125" customWidth="1"/>
    <col min="11014" max="11014" width="13.42578125" customWidth="1"/>
    <col min="11015" max="11015" width="13.5703125" customWidth="1"/>
    <col min="11016" max="11016" width="13.42578125" customWidth="1"/>
    <col min="11017" max="11017" width="11.5703125" bestFit="1" customWidth="1"/>
    <col min="11018" max="11018" width="16" customWidth="1"/>
    <col min="11265" max="11265" width="17.85546875" customWidth="1"/>
    <col min="11266" max="11266" width="14.28515625" customWidth="1"/>
    <col min="11267" max="11267" width="14.85546875" customWidth="1"/>
    <col min="11268" max="11268" width="15.42578125" customWidth="1"/>
    <col min="11269" max="11269" width="15.5703125" customWidth="1"/>
    <col min="11270" max="11270" width="13.42578125" customWidth="1"/>
    <col min="11271" max="11271" width="13.5703125" customWidth="1"/>
    <col min="11272" max="11272" width="13.42578125" customWidth="1"/>
    <col min="11273" max="11273" width="11.5703125" bestFit="1" customWidth="1"/>
    <col min="11274" max="11274" width="16" customWidth="1"/>
    <col min="11521" max="11521" width="17.85546875" customWidth="1"/>
    <col min="11522" max="11522" width="14.28515625" customWidth="1"/>
    <col min="11523" max="11523" width="14.85546875" customWidth="1"/>
    <col min="11524" max="11524" width="15.42578125" customWidth="1"/>
    <col min="11525" max="11525" width="15.5703125" customWidth="1"/>
    <col min="11526" max="11526" width="13.42578125" customWidth="1"/>
    <col min="11527" max="11527" width="13.5703125" customWidth="1"/>
    <col min="11528" max="11528" width="13.42578125" customWidth="1"/>
    <col min="11529" max="11529" width="11.5703125" bestFit="1" customWidth="1"/>
    <col min="11530" max="11530" width="16" customWidth="1"/>
    <col min="11777" max="11777" width="17.85546875" customWidth="1"/>
    <col min="11778" max="11778" width="14.28515625" customWidth="1"/>
    <col min="11779" max="11779" width="14.85546875" customWidth="1"/>
    <col min="11780" max="11780" width="15.42578125" customWidth="1"/>
    <col min="11781" max="11781" width="15.5703125" customWidth="1"/>
    <col min="11782" max="11782" width="13.42578125" customWidth="1"/>
    <col min="11783" max="11783" width="13.5703125" customWidth="1"/>
    <col min="11784" max="11784" width="13.42578125" customWidth="1"/>
    <col min="11785" max="11785" width="11.5703125" bestFit="1" customWidth="1"/>
    <col min="11786" max="11786" width="16" customWidth="1"/>
    <col min="12033" max="12033" width="17.85546875" customWidth="1"/>
    <col min="12034" max="12034" width="14.28515625" customWidth="1"/>
    <col min="12035" max="12035" width="14.85546875" customWidth="1"/>
    <col min="12036" max="12036" width="15.42578125" customWidth="1"/>
    <col min="12037" max="12037" width="15.5703125" customWidth="1"/>
    <col min="12038" max="12038" width="13.42578125" customWidth="1"/>
    <col min="12039" max="12039" width="13.5703125" customWidth="1"/>
    <col min="12040" max="12040" width="13.42578125" customWidth="1"/>
    <col min="12041" max="12041" width="11.5703125" bestFit="1" customWidth="1"/>
    <col min="12042" max="12042" width="16" customWidth="1"/>
    <col min="12289" max="12289" width="17.85546875" customWidth="1"/>
    <col min="12290" max="12290" width="14.28515625" customWidth="1"/>
    <col min="12291" max="12291" width="14.85546875" customWidth="1"/>
    <col min="12292" max="12292" width="15.42578125" customWidth="1"/>
    <col min="12293" max="12293" width="15.5703125" customWidth="1"/>
    <col min="12294" max="12294" width="13.42578125" customWidth="1"/>
    <col min="12295" max="12295" width="13.5703125" customWidth="1"/>
    <col min="12296" max="12296" width="13.42578125" customWidth="1"/>
    <col min="12297" max="12297" width="11.5703125" bestFit="1" customWidth="1"/>
    <col min="12298" max="12298" width="16" customWidth="1"/>
    <col min="12545" max="12545" width="17.85546875" customWidth="1"/>
    <col min="12546" max="12546" width="14.28515625" customWidth="1"/>
    <col min="12547" max="12547" width="14.85546875" customWidth="1"/>
    <col min="12548" max="12548" width="15.42578125" customWidth="1"/>
    <col min="12549" max="12549" width="15.5703125" customWidth="1"/>
    <col min="12550" max="12550" width="13.42578125" customWidth="1"/>
    <col min="12551" max="12551" width="13.5703125" customWidth="1"/>
    <col min="12552" max="12552" width="13.42578125" customWidth="1"/>
    <col min="12553" max="12553" width="11.5703125" bestFit="1" customWidth="1"/>
    <col min="12554" max="12554" width="16" customWidth="1"/>
    <col min="12801" max="12801" width="17.85546875" customWidth="1"/>
    <col min="12802" max="12802" width="14.28515625" customWidth="1"/>
    <col min="12803" max="12803" width="14.85546875" customWidth="1"/>
    <col min="12804" max="12804" width="15.42578125" customWidth="1"/>
    <col min="12805" max="12805" width="15.5703125" customWidth="1"/>
    <col min="12806" max="12806" width="13.42578125" customWidth="1"/>
    <col min="12807" max="12807" width="13.5703125" customWidth="1"/>
    <col min="12808" max="12808" width="13.42578125" customWidth="1"/>
    <col min="12809" max="12809" width="11.5703125" bestFit="1" customWidth="1"/>
    <col min="12810" max="12810" width="16" customWidth="1"/>
    <col min="13057" max="13057" width="17.85546875" customWidth="1"/>
    <col min="13058" max="13058" width="14.28515625" customWidth="1"/>
    <col min="13059" max="13059" width="14.85546875" customWidth="1"/>
    <col min="13060" max="13060" width="15.42578125" customWidth="1"/>
    <col min="13061" max="13061" width="15.5703125" customWidth="1"/>
    <col min="13062" max="13062" width="13.42578125" customWidth="1"/>
    <col min="13063" max="13063" width="13.5703125" customWidth="1"/>
    <col min="13064" max="13064" width="13.42578125" customWidth="1"/>
    <col min="13065" max="13065" width="11.5703125" bestFit="1" customWidth="1"/>
    <col min="13066" max="13066" width="16" customWidth="1"/>
    <col min="13313" max="13313" width="17.85546875" customWidth="1"/>
    <col min="13314" max="13314" width="14.28515625" customWidth="1"/>
    <col min="13315" max="13315" width="14.85546875" customWidth="1"/>
    <col min="13316" max="13316" width="15.42578125" customWidth="1"/>
    <col min="13317" max="13317" width="15.5703125" customWidth="1"/>
    <col min="13318" max="13318" width="13.42578125" customWidth="1"/>
    <col min="13319" max="13319" width="13.5703125" customWidth="1"/>
    <col min="13320" max="13320" width="13.42578125" customWidth="1"/>
    <col min="13321" max="13321" width="11.5703125" bestFit="1" customWidth="1"/>
    <col min="13322" max="13322" width="16" customWidth="1"/>
    <col min="13569" max="13569" width="17.85546875" customWidth="1"/>
    <col min="13570" max="13570" width="14.28515625" customWidth="1"/>
    <col min="13571" max="13571" width="14.85546875" customWidth="1"/>
    <col min="13572" max="13572" width="15.42578125" customWidth="1"/>
    <col min="13573" max="13573" width="15.5703125" customWidth="1"/>
    <col min="13574" max="13574" width="13.42578125" customWidth="1"/>
    <col min="13575" max="13575" width="13.5703125" customWidth="1"/>
    <col min="13576" max="13576" width="13.42578125" customWidth="1"/>
    <col min="13577" max="13577" width="11.5703125" bestFit="1" customWidth="1"/>
    <col min="13578" max="13578" width="16" customWidth="1"/>
    <col min="13825" max="13825" width="17.85546875" customWidth="1"/>
    <col min="13826" max="13826" width="14.28515625" customWidth="1"/>
    <col min="13827" max="13827" width="14.85546875" customWidth="1"/>
    <col min="13828" max="13828" width="15.42578125" customWidth="1"/>
    <col min="13829" max="13829" width="15.5703125" customWidth="1"/>
    <col min="13830" max="13830" width="13.42578125" customWidth="1"/>
    <col min="13831" max="13831" width="13.5703125" customWidth="1"/>
    <col min="13832" max="13832" width="13.42578125" customWidth="1"/>
    <col min="13833" max="13833" width="11.5703125" bestFit="1" customWidth="1"/>
    <col min="13834" max="13834" width="16" customWidth="1"/>
    <col min="14081" max="14081" width="17.85546875" customWidth="1"/>
    <col min="14082" max="14082" width="14.28515625" customWidth="1"/>
    <col min="14083" max="14083" width="14.85546875" customWidth="1"/>
    <col min="14084" max="14084" width="15.42578125" customWidth="1"/>
    <col min="14085" max="14085" width="15.5703125" customWidth="1"/>
    <col min="14086" max="14086" width="13.42578125" customWidth="1"/>
    <col min="14087" max="14087" width="13.5703125" customWidth="1"/>
    <col min="14088" max="14088" width="13.42578125" customWidth="1"/>
    <col min="14089" max="14089" width="11.5703125" bestFit="1" customWidth="1"/>
    <col min="14090" max="14090" width="16" customWidth="1"/>
    <col min="14337" max="14337" width="17.85546875" customWidth="1"/>
    <col min="14338" max="14338" width="14.28515625" customWidth="1"/>
    <col min="14339" max="14339" width="14.85546875" customWidth="1"/>
    <col min="14340" max="14340" width="15.42578125" customWidth="1"/>
    <col min="14341" max="14341" width="15.5703125" customWidth="1"/>
    <col min="14342" max="14342" width="13.42578125" customWidth="1"/>
    <col min="14343" max="14343" width="13.5703125" customWidth="1"/>
    <col min="14344" max="14344" width="13.42578125" customWidth="1"/>
    <col min="14345" max="14345" width="11.5703125" bestFit="1" customWidth="1"/>
    <col min="14346" max="14346" width="16" customWidth="1"/>
    <col min="14593" max="14593" width="17.85546875" customWidth="1"/>
    <col min="14594" max="14594" width="14.28515625" customWidth="1"/>
    <col min="14595" max="14595" width="14.85546875" customWidth="1"/>
    <col min="14596" max="14596" width="15.42578125" customWidth="1"/>
    <col min="14597" max="14597" width="15.5703125" customWidth="1"/>
    <col min="14598" max="14598" width="13.42578125" customWidth="1"/>
    <col min="14599" max="14599" width="13.5703125" customWidth="1"/>
    <col min="14600" max="14600" width="13.42578125" customWidth="1"/>
    <col min="14601" max="14601" width="11.5703125" bestFit="1" customWidth="1"/>
    <col min="14602" max="14602" width="16" customWidth="1"/>
    <col min="14849" max="14849" width="17.85546875" customWidth="1"/>
    <col min="14850" max="14850" width="14.28515625" customWidth="1"/>
    <col min="14851" max="14851" width="14.85546875" customWidth="1"/>
    <col min="14852" max="14852" width="15.42578125" customWidth="1"/>
    <col min="14853" max="14853" width="15.5703125" customWidth="1"/>
    <col min="14854" max="14854" width="13.42578125" customWidth="1"/>
    <col min="14855" max="14855" width="13.5703125" customWidth="1"/>
    <col min="14856" max="14856" width="13.42578125" customWidth="1"/>
    <col min="14857" max="14857" width="11.5703125" bestFit="1" customWidth="1"/>
    <col min="14858" max="14858" width="16" customWidth="1"/>
    <col min="15105" max="15105" width="17.85546875" customWidth="1"/>
    <col min="15106" max="15106" width="14.28515625" customWidth="1"/>
    <col min="15107" max="15107" width="14.85546875" customWidth="1"/>
    <col min="15108" max="15108" width="15.42578125" customWidth="1"/>
    <col min="15109" max="15109" width="15.5703125" customWidth="1"/>
    <col min="15110" max="15110" width="13.42578125" customWidth="1"/>
    <col min="15111" max="15111" width="13.5703125" customWidth="1"/>
    <col min="15112" max="15112" width="13.42578125" customWidth="1"/>
    <col min="15113" max="15113" width="11.5703125" bestFit="1" customWidth="1"/>
    <col min="15114" max="15114" width="16" customWidth="1"/>
    <col min="15361" max="15361" width="17.85546875" customWidth="1"/>
    <col min="15362" max="15362" width="14.28515625" customWidth="1"/>
    <col min="15363" max="15363" width="14.85546875" customWidth="1"/>
    <col min="15364" max="15364" width="15.42578125" customWidth="1"/>
    <col min="15365" max="15365" width="15.5703125" customWidth="1"/>
    <col min="15366" max="15366" width="13.42578125" customWidth="1"/>
    <col min="15367" max="15367" width="13.5703125" customWidth="1"/>
    <col min="15368" max="15368" width="13.42578125" customWidth="1"/>
    <col min="15369" max="15369" width="11.5703125" bestFit="1" customWidth="1"/>
    <col min="15370" max="15370" width="16" customWidth="1"/>
    <col min="15617" max="15617" width="17.85546875" customWidth="1"/>
    <col min="15618" max="15618" width="14.28515625" customWidth="1"/>
    <col min="15619" max="15619" width="14.85546875" customWidth="1"/>
    <col min="15620" max="15620" width="15.42578125" customWidth="1"/>
    <col min="15621" max="15621" width="15.5703125" customWidth="1"/>
    <col min="15622" max="15622" width="13.42578125" customWidth="1"/>
    <col min="15623" max="15623" width="13.5703125" customWidth="1"/>
    <col min="15624" max="15624" width="13.42578125" customWidth="1"/>
    <col min="15625" max="15625" width="11.5703125" bestFit="1" customWidth="1"/>
    <col min="15626" max="15626" width="16" customWidth="1"/>
    <col min="15873" max="15873" width="17.85546875" customWidth="1"/>
    <col min="15874" max="15874" width="14.28515625" customWidth="1"/>
    <col min="15875" max="15875" width="14.85546875" customWidth="1"/>
    <col min="15876" max="15876" width="15.42578125" customWidth="1"/>
    <col min="15877" max="15877" width="15.5703125" customWidth="1"/>
    <col min="15878" max="15878" width="13.42578125" customWidth="1"/>
    <col min="15879" max="15879" width="13.5703125" customWidth="1"/>
    <col min="15880" max="15880" width="13.42578125" customWidth="1"/>
    <col min="15881" max="15881" width="11.5703125" bestFit="1" customWidth="1"/>
    <col min="15882" max="15882" width="16" customWidth="1"/>
    <col min="16129" max="16129" width="17.85546875" customWidth="1"/>
    <col min="16130" max="16130" width="14.28515625" customWidth="1"/>
    <col min="16131" max="16131" width="14.85546875" customWidth="1"/>
    <col min="16132" max="16132" width="15.42578125" customWidth="1"/>
    <col min="16133" max="16133" width="15.5703125" customWidth="1"/>
    <col min="16134" max="16134" width="13.42578125" customWidth="1"/>
    <col min="16135" max="16135" width="13.5703125" customWidth="1"/>
    <col min="16136" max="16136" width="13.42578125" customWidth="1"/>
    <col min="16137" max="16137" width="11.5703125" bestFit="1" customWidth="1"/>
    <col min="16138" max="16138" width="16" customWidth="1"/>
  </cols>
  <sheetData>
    <row r="1" spans="1:19" s="20" customFormat="1" x14ac:dyDescent="0.25"/>
    <row r="2" spans="1:19" s="20" customFormat="1" x14ac:dyDescent="0.25"/>
    <row r="3" spans="1:19" s="20" customFormat="1" x14ac:dyDescent="0.25"/>
    <row r="4" spans="1:19" s="20" customFormat="1" x14ac:dyDescent="0.25"/>
    <row r="5" spans="1:19" x14ac:dyDescent="0.25">
      <c r="A5" s="20" t="s">
        <v>94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18.75" x14ac:dyDescent="0.3">
      <c r="A7" s="129" t="s">
        <v>143</v>
      </c>
      <c r="B7" s="129"/>
      <c r="C7" s="129"/>
      <c r="D7" s="129"/>
      <c r="E7" s="129"/>
      <c r="F7" s="129"/>
      <c r="G7" s="129"/>
      <c r="H7" s="129"/>
      <c r="I7" s="129"/>
      <c r="J7" s="129"/>
      <c r="K7" s="20"/>
      <c r="L7" s="20"/>
      <c r="M7" s="20"/>
      <c r="N7" s="20"/>
      <c r="O7" s="20"/>
      <c r="P7" s="20"/>
      <c r="Q7" s="20"/>
      <c r="R7" s="20"/>
      <c r="S7" s="20"/>
    </row>
    <row r="8" spans="1:19" x14ac:dyDescent="0.25">
      <c r="A8" s="131" t="s">
        <v>67</v>
      </c>
      <c r="B8" s="131"/>
      <c r="C8" s="131"/>
      <c r="D8" s="131"/>
      <c r="E8" s="131"/>
      <c r="F8" s="131"/>
      <c r="G8" s="131"/>
      <c r="H8" s="131"/>
      <c r="I8" s="131"/>
      <c r="J8" s="131"/>
      <c r="K8" s="20"/>
      <c r="L8" s="20"/>
      <c r="M8" s="20"/>
      <c r="N8" s="20"/>
      <c r="O8" s="20"/>
      <c r="P8" s="20"/>
      <c r="Q8" s="20"/>
      <c r="R8" s="20"/>
      <c r="S8" s="20"/>
    </row>
    <row r="9" spans="1:19" ht="15.75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ht="20.100000000000001" customHeight="1" thickBot="1" x14ac:dyDescent="0.3">
      <c r="A10" s="95" t="s">
        <v>2</v>
      </c>
      <c r="B10" s="96" t="s">
        <v>3</v>
      </c>
      <c r="C10" s="97" t="s">
        <v>4</v>
      </c>
      <c r="D10" s="96" t="s">
        <v>5</v>
      </c>
      <c r="E10" s="97" t="s">
        <v>6</v>
      </c>
      <c r="F10" s="96" t="s">
        <v>7</v>
      </c>
      <c r="G10" s="97" t="s">
        <v>8</v>
      </c>
      <c r="H10" s="96" t="s">
        <v>9</v>
      </c>
      <c r="I10" s="97" t="s">
        <v>10</v>
      </c>
      <c r="J10" s="96" t="s">
        <v>11</v>
      </c>
      <c r="K10" s="20"/>
      <c r="L10" s="20"/>
      <c r="M10" s="20"/>
      <c r="N10" s="20"/>
      <c r="O10" s="20"/>
      <c r="P10" s="20"/>
      <c r="Q10" s="20"/>
      <c r="R10" s="20"/>
      <c r="S10" s="20"/>
    </row>
    <row r="11" spans="1:19" ht="20.100000000000001" customHeight="1" x14ac:dyDescent="0.3">
      <c r="A11" s="89" t="s">
        <v>100</v>
      </c>
      <c r="B11" s="90">
        <f>+[4]enero!B57+[4]feb.!B57+[4]marzo!B57+[4]abril!B56+[4]mayo!B71+[4]junio!B73+[4]julio!B74+[4]agosto!B84+'[4]sept. '!B55+[4]oct.!B56+[4]nov.!B84+[4]dic.!B75</f>
        <v>16900</v>
      </c>
      <c r="C11" s="90">
        <f>+[4]enero!C57+[4]feb.!C57+[4]marzo!C57+[4]abril!C56+[4]mayo!C71+[4]junio!C73+[4]julio!C74+[4]agosto!C84+'[4]sept. '!C55+[4]oct.!C56+[4]nov.!C84+[4]dic.!C75</f>
        <v>947481</v>
      </c>
      <c r="D11" s="90">
        <f>+[4]enero!D57+[4]feb.!D57+[4]marzo!D57+[4]abril!D56+[4]mayo!D71+[4]junio!D73+[4]julio!D74+[4]agosto!D84+'[4]sept. '!D55+[4]oct.!D56+[4]nov.!D84+[4]dic.!D75</f>
        <v>590428</v>
      </c>
      <c r="E11" s="90">
        <f>+[4]enero!E57+[4]feb.!E57+[4]marzo!E57+[4]abril!E56+[4]mayo!E71+[4]junio!E73+[4]julio!E74+[4]agosto!E84+'[4]sept. '!E55+[4]oct.!E56+[4]nov.!E84+[4]dic.!E75</f>
        <v>425953</v>
      </c>
      <c r="F11" s="90">
        <f>+[4]enero!F57+[4]feb.!F57+[4]marzo!F57+[4]abril!F56+[4]mayo!F71+[4]junio!F73+[4]julio!F74+[4]agosto!F84+'[4]sept. '!F55+[4]oct.!F56+[4]nov.!F84+[4]dic.!F75</f>
        <v>33034</v>
      </c>
      <c r="G11" s="90">
        <f>+[4]enero!G57+[4]feb.!G57+[4]marzo!G57+[4]abril!G56+[4]mayo!G71+[4]junio!G73+[4]julio!G74+[4]agosto!G84+'[4]sept. '!G55+[4]oct.!G56+[4]nov.!G84+[4]dic.!G75</f>
        <v>0</v>
      </c>
      <c r="H11" s="90">
        <f>+[4]enero!H57+[4]feb.!H57+[4]marzo!H57+[4]abril!H56+[4]mayo!H71+[4]junio!H73+[4]julio!H74+[4]agosto!H84+'[4]sept. '!H55+[4]oct.!H56+[4]nov.!H84+[4]dic.!H75</f>
        <v>48607</v>
      </c>
      <c r="I11" s="90">
        <f>+[4]enero!I57+[4]feb.!I57+[4]marzo!I57+[4]abril!I56+[4]mayo!I71+[4]junio!I73+[4]julio!I74+[4]agosto!I84+'[4]sept. '!I55+[4]oct.!I56+[4]nov.!I84+[4]dic.!I75</f>
        <v>22525</v>
      </c>
      <c r="J11" s="90">
        <f>SUM(B11:I11)</f>
        <v>2084928</v>
      </c>
      <c r="K11" s="20"/>
      <c r="L11" s="20"/>
      <c r="M11" s="20"/>
      <c r="N11" s="20"/>
      <c r="O11" s="20"/>
      <c r="P11" s="20"/>
      <c r="Q11" s="20"/>
      <c r="R11" s="20"/>
      <c r="S11" s="20"/>
    </row>
    <row r="12" spans="1:19" ht="20.100000000000001" customHeight="1" x14ac:dyDescent="0.3">
      <c r="A12" s="91" t="s">
        <v>101</v>
      </c>
      <c r="B12" s="90">
        <f>+[4]enero!B58+[4]feb.!B58+[4]marzo!B58+[4]abril!B57+[4]mayo!B72+[4]junio!B74+[4]julio!B75+[4]agosto!B85+'[4]sept. '!B56+[4]oct.!B57+[4]nov.!B85+[4]dic.!B76</f>
        <v>68725</v>
      </c>
      <c r="C12" s="90">
        <f>+[4]enero!C58+[4]feb.!C58+[4]marzo!C58+[4]abril!C57+[4]mayo!C72+[4]junio!C74+[4]julio!C75+[4]agosto!C85+'[4]sept. '!C56+[4]oct.!C57+[4]nov.!C85+[4]dic.!C76</f>
        <v>30256</v>
      </c>
      <c r="D12" s="90">
        <f>+[4]enero!D58+[4]feb.!D58+[4]marzo!D58+[4]abril!D57+[4]mayo!D72+[4]junio!D74+[4]julio!D75+[4]agosto!D85+'[4]sept. '!D56+[4]oct.!D57+[4]nov.!D85+[4]dic.!D76</f>
        <v>27040</v>
      </c>
      <c r="E12" s="90">
        <f>+[4]enero!E58+[4]feb.!E58+[4]marzo!E58+[4]abril!E57+[4]mayo!E72+[4]junio!E74+[4]julio!E75+[4]agosto!E85+'[4]sept. '!E56+[4]oct.!E57+[4]nov.!E85+[4]dic.!E76</f>
        <v>23606</v>
      </c>
      <c r="F12" s="90">
        <f>+[4]enero!F58+[4]feb.!F58+[4]marzo!F58+[4]abril!F57+[4]mayo!F72+[4]junio!F74+[4]julio!F75+[4]agosto!F85+'[4]sept. '!F56+[4]oct.!F57+[4]nov.!F85+[4]dic.!F76</f>
        <v>56510</v>
      </c>
      <c r="G12" s="90">
        <f>+[4]enero!G58+[4]feb.!G58+[4]marzo!G58+[4]abril!G57+[4]mayo!G72+[4]junio!G74+[4]julio!G75+[4]agosto!G85+'[4]sept. '!G56+[4]oct.!G57+[4]nov.!G85+[4]dic.!G76</f>
        <v>52745</v>
      </c>
      <c r="H12" s="90">
        <f>+[4]enero!H58+[4]feb.!H58+[4]marzo!H58+[4]abril!H57+[4]mayo!H72+[4]junio!H74+[4]julio!H75+[4]agosto!H85+'[4]sept. '!H56+[4]oct.!H57+[4]nov.!H85+[4]dic.!H76</f>
        <v>204049</v>
      </c>
      <c r="I12" s="90">
        <f>+[4]enero!I58+[4]feb.!I58+[4]marzo!I58+[4]abril!I57+[4]mayo!I72+[4]junio!I74+[4]julio!I75+[4]agosto!I85+'[4]sept. '!I56+[4]oct.!I57+[4]nov.!I85+[4]dic.!I76</f>
        <v>30469</v>
      </c>
      <c r="J12" s="90">
        <f>SUM(B12:I12)</f>
        <v>493400</v>
      </c>
      <c r="K12" s="20"/>
      <c r="L12" s="20"/>
      <c r="M12" s="20"/>
      <c r="N12" s="20"/>
      <c r="O12" s="20"/>
      <c r="P12" s="20"/>
      <c r="Q12" s="20"/>
      <c r="R12" s="20"/>
      <c r="S12" s="20"/>
    </row>
    <row r="13" spans="1:19" ht="20.100000000000001" customHeight="1" x14ac:dyDescent="0.3">
      <c r="A13" s="91" t="s">
        <v>102</v>
      </c>
      <c r="B13" s="90">
        <f>+[4]enero!B59+[4]feb.!B59+[4]marzo!B59+[4]abril!B58+[4]mayo!B73+[4]junio!B75+[4]julio!B76+[4]agosto!B86+'[4]sept. '!B57+[4]oct.!B58+[4]nov.!B86+[4]dic.!B77</f>
        <v>732</v>
      </c>
      <c r="C13" s="90">
        <f>+[4]enero!C59+[4]feb.!C59+[4]marzo!C59+[4]abril!C58+[4]mayo!C73+[4]junio!C75+[4]julio!C76+[4]agosto!C86+'[4]sept. '!C57+[4]oct.!C58+[4]nov.!C86+[4]dic.!C77</f>
        <v>2895</v>
      </c>
      <c r="D13" s="90">
        <f>+[4]enero!D59+[4]feb.!D59+[4]marzo!D59+[4]abril!D58+[4]mayo!D73+[4]junio!D75+[4]julio!D76+[4]agosto!D86+'[4]sept. '!D57+[4]oct.!D58+[4]nov.!D86+[4]dic.!D77</f>
        <v>8182</v>
      </c>
      <c r="E13" s="90">
        <f>+[4]enero!E59+[4]feb.!E59+[4]marzo!E59+[4]abril!E58+[4]mayo!E73+[4]junio!E75+[4]julio!E76+[4]agosto!E86+'[4]sept. '!E57+[4]oct.!E58+[4]nov.!E86+[4]dic.!E77</f>
        <v>990</v>
      </c>
      <c r="F13" s="90">
        <f>+[4]enero!F59+[4]feb.!F59+[4]marzo!F59+[4]abril!F58+[4]mayo!F73+[4]junio!F75+[4]julio!F76+[4]agosto!F86+'[4]sept. '!F57+[4]oct.!F58+[4]nov.!F86+[4]dic.!F77</f>
        <v>0</v>
      </c>
      <c r="G13" s="90">
        <f>+[4]enero!G59+[4]feb.!G59+[4]marzo!G59+[4]abril!G58+[4]mayo!G73+[4]junio!G75+[4]julio!G76+[4]agosto!G86+'[4]sept. '!G57+[4]oct.!G58+[4]nov.!G86+[4]dic.!G77</f>
        <v>14879</v>
      </c>
      <c r="H13" s="90">
        <f>+[4]enero!H59+[4]feb.!H59+[4]marzo!H59+[4]abril!H58+[4]mayo!H73+[4]junio!H75+[4]julio!H76+[4]agosto!H86+'[4]sept. '!H57+[4]oct.!H58+[4]nov.!H86+[4]dic.!H77</f>
        <v>2190</v>
      </c>
      <c r="I13" s="90">
        <f>+[4]enero!I59+[4]feb.!I59+[4]marzo!I59+[4]abril!I58+[4]mayo!I73+[4]junio!I75+[4]julio!I76+[4]agosto!I86+'[4]sept. '!I57+[4]oct.!I58+[4]nov.!I86+[4]dic.!I77</f>
        <v>0</v>
      </c>
      <c r="J13" s="90">
        <f t="shared" ref="J13:J45" si="0">SUM(B13:I13)</f>
        <v>29868</v>
      </c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0.100000000000001" customHeight="1" x14ac:dyDescent="0.3">
      <c r="A14" s="91" t="s">
        <v>103</v>
      </c>
      <c r="B14" s="90">
        <f>+[4]enero!B60+[4]feb.!B60+[4]marzo!B60+[4]abril!B59+[4]mayo!B74+[4]junio!B76+[4]julio!B77+[4]agosto!B87+'[4]sept. '!B58+[4]oct.!B59+[4]nov.!B87+[4]dic.!B78</f>
        <v>16105</v>
      </c>
      <c r="C14" s="90">
        <f>+[4]enero!C60+[4]feb.!C60+[4]marzo!C60+[4]abril!C59+[4]mayo!C74+[4]junio!C76+[4]julio!C77+[4]agosto!C87+'[4]sept. '!C58+[4]oct.!C59+[4]nov.!C87+[4]dic.!C78</f>
        <v>1032303</v>
      </c>
      <c r="D14" s="90">
        <f>+[4]enero!D60+[4]feb.!D60+[4]marzo!D60+[4]abril!D59+[4]mayo!D74+[4]junio!D76+[4]julio!D77+[4]agosto!D87+'[4]sept. '!D58+[4]oct.!D59+[4]nov.!D87+[4]dic.!D78</f>
        <v>4895</v>
      </c>
      <c r="E14" s="90">
        <f>+[4]enero!E60+[4]feb.!E60+[4]marzo!E60+[4]abril!E59+[4]mayo!E74+[4]junio!E76+[4]julio!E77+[4]agosto!E87+'[4]sept. '!E58+[4]oct.!E59+[4]nov.!E87+[4]dic.!E78</f>
        <v>15855</v>
      </c>
      <c r="F14" s="90">
        <f>+[4]enero!F60+[4]feb.!F60+[4]marzo!F60+[4]abril!F59+[4]mayo!F74+[4]junio!F76+[4]julio!F77+[4]agosto!F87+'[4]sept. '!F58+[4]oct.!F59+[4]nov.!F87+[4]dic.!F78</f>
        <v>110725</v>
      </c>
      <c r="G14" s="90">
        <f>+[4]enero!G60+[4]feb.!G60+[4]marzo!G60+[4]abril!G59+[4]mayo!G74+[4]junio!G76+[4]julio!G77+[4]agosto!G87+'[4]sept. '!G58+[4]oct.!G59+[4]nov.!G87+[4]dic.!G78</f>
        <v>214020</v>
      </c>
      <c r="H14" s="90">
        <f>+[4]enero!H60+[4]feb.!H60+[4]marzo!H60+[4]abril!H59+[4]mayo!H74+[4]junio!H76+[4]julio!H77+[4]agosto!H87+'[4]sept. '!H58+[4]oct.!H59+[4]nov.!H87+[4]dic.!H78</f>
        <v>5135</v>
      </c>
      <c r="I14" s="90">
        <f>+[4]enero!I60+[4]feb.!I60+[4]marzo!I60+[4]abril!I59+[4]mayo!I74+[4]junio!I76+[4]julio!I77+[4]agosto!I87+'[4]sept. '!I58+[4]oct.!I59+[4]nov.!I87+[4]dic.!I78</f>
        <v>430616</v>
      </c>
      <c r="J14" s="90">
        <f t="shared" si="0"/>
        <v>1829654</v>
      </c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20.100000000000001" customHeight="1" x14ac:dyDescent="0.3">
      <c r="A15" s="91" t="s">
        <v>104</v>
      </c>
      <c r="B15" s="90">
        <f>+[4]enero!B61+[4]feb.!B61+[4]marzo!B61+[4]abril!B60+[4]mayo!B75+[4]junio!B77+[4]julio!B78+[4]agosto!B88+'[4]sept. '!B59+[4]oct.!B60+[4]nov.!B88+[4]dic.!B79</f>
        <v>75</v>
      </c>
      <c r="C15" s="90">
        <f>+[4]enero!C61+[4]feb.!C61+[4]marzo!C61+[4]abril!C60+[4]mayo!C75+[4]junio!C77+[4]julio!C78+[4]agosto!C88+'[4]sept. '!C59+[4]oct.!C60+[4]nov.!C88+[4]dic.!C79</f>
        <v>230</v>
      </c>
      <c r="D15" s="90">
        <f>+[4]enero!D61+[4]feb.!D61+[4]marzo!D61+[4]abril!D60+[4]mayo!D75+[4]junio!D77+[4]julio!D78+[4]agosto!D88+'[4]sept. '!D59+[4]oct.!D60+[4]nov.!D88+[4]dic.!D79</f>
        <v>10163</v>
      </c>
      <c r="E15" s="90">
        <f>+[4]enero!E61+[4]feb.!E61+[4]marzo!E61+[4]abril!E60+[4]mayo!E75+[4]junio!E77+[4]julio!E78+[4]agosto!E88+'[4]sept. '!E59+[4]oct.!E60+[4]nov.!E88+[4]dic.!E79</f>
        <v>18</v>
      </c>
      <c r="F15" s="90">
        <f>+[4]enero!F61+[4]feb.!F61+[4]marzo!F61+[4]abril!F60+[4]mayo!F75+[4]junio!F77+[4]julio!F78+[4]agosto!F88+'[4]sept. '!F59+[4]oct.!F60+[4]nov.!F88+[4]dic.!F79</f>
        <v>210</v>
      </c>
      <c r="G15" s="90">
        <f>+[4]enero!G61+[4]feb.!G61+[4]marzo!G61+[4]abril!G60+[4]mayo!G75+[4]junio!G77+[4]julio!G78+[4]agosto!G88+'[4]sept. '!G59+[4]oct.!G60+[4]nov.!G88+[4]dic.!G79</f>
        <v>168</v>
      </c>
      <c r="H15" s="90">
        <f>+[4]enero!H61+[4]feb.!H61+[4]marzo!H61+[4]abril!H60+[4]mayo!H75+[4]junio!H77+[4]julio!H78+[4]agosto!H88+'[4]sept. '!H59+[4]oct.!H60+[4]nov.!H88+[4]dic.!H79</f>
        <v>22606</v>
      </c>
      <c r="I15" s="90">
        <f>+[4]enero!I61+[4]feb.!I61+[4]marzo!I61+[4]abril!I60+[4]mayo!I75+[4]junio!I77+[4]julio!I78+[4]agosto!I88+'[4]sept. '!I59+[4]oct.!I60+[4]nov.!I88+[4]dic.!I79</f>
        <v>3246</v>
      </c>
      <c r="J15" s="90">
        <f t="shared" si="0"/>
        <v>36716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1:19" ht="20.100000000000001" customHeight="1" x14ac:dyDescent="0.3">
      <c r="A16" s="91" t="s">
        <v>105</v>
      </c>
      <c r="B16" s="90">
        <f>+[4]enero!B62+[4]feb.!B62+[4]marzo!B62+[4]abril!B61+[4]mayo!B76+[4]junio!B78+[4]julio!B79+[4]agosto!B89+'[4]sept. '!B60+[4]oct.!B61+[4]nov.!B89+[4]dic.!B80</f>
        <v>13603</v>
      </c>
      <c r="C16" s="90">
        <f>+[4]enero!C62+[4]feb.!C62+[4]marzo!C62+[4]abril!C61+[4]mayo!C76+[4]junio!C78+[4]julio!C79+[4]agosto!C89+'[4]sept. '!C60+[4]oct.!C61+[4]nov.!C89+[4]dic.!C80</f>
        <v>3737</v>
      </c>
      <c r="D16" s="90">
        <f>+[4]enero!D62+[4]feb.!D62+[4]marzo!D62+[4]abril!D61+[4]mayo!D76+[4]junio!D78+[4]julio!D79+[4]agosto!D89+'[4]sept. '!D60+[4]oct.!D61+[4]nov.!D89+[4]dic.!D80</f>
        <v>12306</v>
      </c>
      <c r="E16" s="90">
        <f>+[4]enero!E62+[4]feb.!E62+[4]marzo!E62+[4]abril!E61+[4]mayo!E76+[4]junio!E78+[4]julio!E79+[4]agosto!E89+'[4]sept. '!E60+[4]oct.!E61+[4]nov.!E89+[4]dic.!E80</f>
        <v>22038</v>
      </c>
      <c r="F16" s="90">
        <f>+[4]enero!F62+[4]feb.!F62+[4]marzo!F62+[4]abril!F61+[4]mayo!F76+[4]junio!F78+[4]julio!F79+[4]agosto!F89+'[4]sept. '!F60+[4]oct.!F61+[4]nov.!F89+[4]dic.!F80</f>
        <v>32092</v>
      </c>
      <c r="G16" s="90">
        <f>+[4]enero!G62+[4]feb.!G62+[4]marzo!G62+[4]abril!G61+[4]mayo!G76+[4]junio!G78+[4]julio!G79+[4]agosto!G89+'[4]sept. '!G60+[4]oct.!G61+[4]nov.!G89+[4]dic.!G80</f>
        <v>33975</v>
      </c>
      <c r="H16" s="90">
        <f>+[4]enero!H62+[4]feb.!H62+[4]marzo!H62+[4]abril!H61+[4]mayo!H76+[4]junio!H78+[4]julio!H79+[4]agosto!H89+'[4]sept. '!H60+[4]oct.!H61+[4]nov.!H89+[4]dic.!H80</f>
        <v>291916</v>
      </c>
      <c r="I16" s="90">
        <f>+[4]enero!I62+[4]feb.!I62+[4]marzo!I62+[4]abril!I61+[4]mayo!I76+[4]junio!I78+[4]julio!I79+[4]agosto!I89+'[4]sept. '!I60+[4]oct.!I61+[4]nov.!I89+[4]dic.!I80</f>
        <v>37469</v>
      </c>
      <c r="J16" s="90">
        <f t="shared" si="0"/>
        <v>447136</v>
      </c>
      <c r="K16" s="20"/>
      <c r="L16" s="20"/>
      <c r="M16" s="20"/>
      <c r="N16" s="20"/>
      <c r="O16" s="20"/>
      <c r="P16" s="20"/>
      <c r="Q16" s="20"/>
      <c r="R16" s="20"/>
      <c r="S16" s="20"/>
    </row>
    <row r="17" spans="1:19" ht="20.100000000000001" customHeight="1" x14ac:dyDescent="0.3">
      <c r="A17" s="91" t="s">
        <v>106</v>
      </c>
      <c r="B17" s="90">
        <f>+[4]enero!B63+[4]feb.!B63+[4]marzo!B63+[4]abril!B62+[4]mayo!B77+[4]junio!B79+[4]julio!B80+[4]agosto!B90+'[4]sept. '!B61+[4]oct.!B62+[4]nov.!B90+[4]dic.!B81</f>
        <v>1997</v>
      </c>
      <c r="C17" s="90">
        <f>+[4]enero!C63+[4]feb.!C63+[4]marzo!C63+[4]abril!C62+[4]mayo!C77+[4]junio!C79+[4]julio!C80+[4]agosto!C90+'[4]sept. '!C61+[4]oct.!C62+[4]nov.!C90+[4]dic.!C81</f>
        <v>1516</v>
      </c>
      <c r="D17" s="90">
        <f>+[4]enero!D63+[4]feb.!D63+[4]marzo!D63+[4]abril!D62+[4]mayo!D77+[4]junio!D79+[4]julio!D80+[4]agosto!D90+'[4]sept. '!D61+[4]oct.!D62+[4]nov.!D90+[4]dic.!D81</f>
        <v>6433</v>
      </c>
      <c r="E17" s="90">
        <f>+[4]enero!E63+[4]feb.!E63+[4]marzo!E63+[4]abril!E62+[4]mayo!E77+[4]junio!E79+[4]julio!E80+[4]agosto!E90+'[4]sept. '!E61+[4]oct.!E62+[4]nov.!E90+[4]dic.!E81</f>
        <v>1176</v>
      </c>
      <c r="F17" s="90">
        <f>+[4]enero!F63+[4]feb.!F63+[4]marzo!F63+[4]abril!F62+[4]mayo!F77+[4]junio!F79+[4]julio!F80+[4]agosto!F90+'[4]sept. '!F61+[4]oct.!F62+[4]nov.!F90+[4]dic.!F81</f>
        <v>3559</v>
      </c>
      <c r="G17" s="90">
        <f>+[4]enero!G63+[4]feb.!G63+[4]marzo!G63+[4]abril!G62+[4]mayo!G77+[4]junio!G79+[4]julio!G80+[4]agosto!G90+'[4]sept. '!G61+[4]oct.!G62+[4]nov.!G90+[4]dic.!G81</f>
        <v>54010</v>
      </c>
      <c r="H17" s="90">
        <f>+[4]enero!H63+[4]feb.!H63+[4]marzo!H63+[4]abril!H62+[4]mayo!H77+[4]junio!H79+[4]julio!H80+[4]agosto!H90+'[4]sept. '!H61+[4]oct.!H62+[4]nov.!H90+[4]dic.!H81</f>
        <v>48552</v>
      </c>
      <c r="I17" s="90">
        <f>+[4]enero!I63+[4]feb.!I63+[4]marzo!I63+[4]abril!I62+[4]mayo!I77+[4]junio!I79+[4]julio!I80+[4]agosto!I90+'[4]sept. '!I61+[4]oct.!I62+[4]nov.!I90+[4]dic.!I81</f>
        <v>10553</v>
      </c>
      <c r="J17" s="90">
        <f t="shared" si="0"/>
        <v>127796</v>
      </c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20.100000000000001" customHeight="1" x14ac:dyDescent="0.3">
      <c r="A18" s="91" t="s">
        <v>107</v>
      </c>
      <c r="B18" s="90">
        <f>+[4]enero!B64+[4]feb.!B64+[4]marzo!B64+[4]abril!B63+[4]mayo!B78+[4]junio!B80+[4]julio!B81+[4]agosto!B91+'[4]sept. '!B62+[4]oct.!B63+[4]nov.!B91+[4]dic.!B82</f>
        <v>998</v>
      </c>
      <c r="C18" s="90">
        <f>+[4]enero!C64+[4]feb.!C64+[4]marzo!C64+[4]abril!C63+[4]mayo!C78+[4]junio!C80+[4]julio!C81+[4]agosto!C91+'[4]sept. '!C62+[4]oct.!C63+[4]nov.!C91+[4]dic.!C82</f>
        <v>2</v>
      </c>
      <c r="D18" s="90">
        <f>+[4]enero!D64+[4]feb.!D64+[4]marzo!D64+[4]abril!D63+[4]mayo!D78+[4]junio!D80+[4]julio!D81+[4]agosto!D91+'[4]sept. '!D62+[4]oct.!D63+[4]nov.!D91+[4]dic.!D82</f>
        <v>48</v>
      </c>
      <c r="E18" s="90">
        <f>+[4]enero!E64+[4]feb.!E64+[4]marzo!E64+[4]abril!E63+[4]mayo!E78+[4]junio!E80+[4]julio!E81+[4]agosto!E91+'[4]sept. '!E62+[4]oct.!E63+[4]nov.!E91+[4]dic.!E82</f>
        <v>5</v>
      </c>
      <c r="F18" s="90">
        <f>+[4]enero!F64+[4]feb.!F64+[4]marzo!F64+[4]abril!F63+[4]mayo!F78+[4]junio!F80+[4]julio!F81+[4]agosto!F91+'[4]sept. '!F62+[4]oct.!F63+[4]nov.!F91+[4]dic.!F82</f>
        <v>447</v>
      </c>
      <c r="G18" s="90">
        <f>+[4]enero!G64+[4]feb.!G64+[4]marzo!G64+[4]abril!G63+[4]mayo!G78+[4]junio!G80+[4]julio!G81+[4]agosto!G91+'[4]sept. '!G62+[4]oct.!G63+[4]nov.!G91+[4]dic.!G82</f>
        <v>4055</v>
      </c>
      <c r="H18" s="90">
        <f>+[4]enero!H64+[4]feb.!H64+[4]marzo!H64+[4]abril!H63+[4]mayo!H78+[4]junio!H80+[4]julio!H81+[4]agosto!H91+'[4]sept. '!H62+[4]oct.!H63+[4]nov.!H91+[4]dic.!H82</f>
        <v>8511</v>
      </c>
      <c r="I18" s="90">
        <f>+[4]enero!I64+[4]feb.!I64+[4]marzo!I64+[4]abril!I63+[4]mayo!I78+[4]junio!I80+[4]julio!I81+[4]agosto!I91+'[4]sept. '!I62+[4]oct.!I63+[4]nov.!I91+[4]dic.!I82</f>
        <v>0</v>
      </c>
      <c r="J18" s="90">
        <f t="shared" si="0"/>
        <v>14066</v>
      </c>
      <c r="K18" s="20"/>
      <c r="L18" s="20"/>
      <c r="M18" s="20"/>
      <c r="N18" s="20"/>
      <c r="O18" s="20"/>
      <c r="P18" s="20"/>
      <c r="Q18" s="20"/>
      <c r="R18" s="20"/>
      <c r="S18" s="20"/>
    </row>
    <row r="19" spans="1:19" ht="20.100000000000001" customHeight="1" x14ac:dyDescent="0.3">
      <c r="A19" s="91" t="s">
        <v>108</v>
      </c>
      <c r="B19" s="90">
        <f>+[4]enero!B65+[4]feb.!B65+[4]marzo!B65+[4]abril!B64+[4]mayo!B79+[4]junio!B81+[4]julio!B82+[4]agosto!B92+'[4]sept. '!B63+[4]oct.!B64+[4]nov.!B92+[4]dic.!B83</f>
        <v>39860</v>
      </c>
      <c r="C19" s="90">
        <f>+[4]enero!C65+[4]feb.!C65+[4]marzo!C65+[4]abril!C64+[4]mayo!C79+[4]junio!C81+[4]julio!C82+[4]agosto!C92+'[4]sept. '!C63+[4]oct.!C64+[4]nov.!C92+[4]dic.!C83</f>
        <v>9225</v>
      </c>
      <c r="D19" s="90">
        <f>+[4]enero!D65+[4]feb.!D65+[4]marzo!D65+[4]abril!D64+[4]mayo!D79+[4]junio!D81+[4]julio!D82+[4]agosto!D92+'[4]sept. '!D63+[4]oct.!D64+[4]nov.!D92+[4]dic.!D83</f>
        <v>38130</v>
      </c>
      <c r="E19" s="90">
        <f>+[4]enero!E65+[4]feb.!E65+[4]marzo!E65+[4]abril!E64+[4]mayo!E79+[4]junio!E81+[4]julio!E82+[4]agosto!E92+'[4]sept. '!E63+[4]oct.!E64+[4]nov.!E92+[4]dic.!E83</f>
        <v>4885</v>
      </c>
      <c r="F19" s="90">
        <f>+[4]enero!F65+[4]feb.!F65+[4]marzo!F65+[4]abril!F64+[4]mayo!F79+[4]junio!F81+[4]julio!F82+[4]agosto!F92+'[4]sept. '!F63+[4]oct.!F64+[4]nov.!F92+[4]dic.!F83</f>
        <v>49409</v>
      </c>
      <c r="G19" s="90">
        <f>+[4]enero!G65+[4]feb.!G65+[4]marzo!G65+[4]abril!G64+[4]mayo!G79+[4]junio!G81+[4]julio!G82+[4]agosto!G92+'[4]sept. '!G63+[4]oct.!G64+[4]nov.!G92+[4]dic.!G83</f>
        <v>88855</v>
      </c>
      <c r="H19" s="90">
        <f>+[4]enero!H65+[4]feb.!H65+[4]marzo!H65+[4]abril!H64+[4]mayo!H79+[4]junio!H81+[4]julio!H82+[4]agosto!H92+'[4]sept. '!H63+[4]oct.!H64+[4]nov.!H92+[4]dic.!H83</f>
        <v>214074</v>
      </c>
      <c r="I19" s="90">
        <f>+[4]enero!I65+[4]feb.!I65+[4]marzo!I65+[4]abril!I64+[4]mayo!I79+[4]junio!I81+[4]julio!I82+[4]agosto!I92+'[4]sept. '!I63+[4]oct.!I64+[4]nov.!I92+[4]dic.!I83</f>
        <v>6435</v>
      </c>
      <c r="J19" s="90">
        <f t="shared" si="0"/>
        <v>450873</v>
      </c>
      <c r="K19" s="20"/>
      <c r="L19" s="20"/>
      <c r="M19" s="20"/>
      <c r="N19" s="20"/>
      <c r="O19" s="20"/>
      <c r="P19" s="20"/>
      <c r="Q19" s="20"/>
      <c r="R19" s="20"/>
      <c r="S19" s="20"/>
    </row>
    <row r="20" spans="1:19" ht="20.100000000000001" customHeight="1" x14ac:dyDescent="0.3">
      <c r="A20" s="91" t="s">
        <v>109</v>
      </c>
      <c r="B20" s="90">
        <f>+[4]enero!B66+[4]feb.!B66+[4]marzo!B66+[4]abril!B65+[4]mayo!B80+[4]junio!B82+[4]julio!B83+[4]agosto!B93+'[4]sept. '!B64+[4]oct.!B65+[4]nov.!B93+[4]dic.!B84</f>
        <v>11484</v>
      </c>
      <c r="C20" s="90">
        <f>+[4]enero!C66+[4]feb.!C66+[4]marzo!C66+[4]abril!C65+[4]mayo!C80+[4]junio!C82+[4]julio!C83+[4]agosto!C93+'[4]sept. '!C64+[4]oct.!C65+[4]nov.!C93+[4]dic.!C84</f>
        <v>7928</v>
      </c>
      <c r="D20" s="90">
        <f>+[4]enero!D66+[4]feb.!D66+[4]marzo!D66+[4]abril!D65+[4]mayo!D80+[4]junio!D82+[4]julio!D83+[4]agosto!D93+'[4]sept. '!D64+[4]oct.!D65+[4]nov.!D93+[4]dic.!D84</f>
        <v>1594</v>
      </c>
      <c r="E20" s="90">
        <f>+[4]enero!E66+[4]feb.!E66+[4]marzo!E66+[4]abril!E65+[4]mayo!E80+[4]junio!E82+[4]julio!E83+[4]agosto!E93+'[4]sept. '!E64+[4]oct.!E65+[4]nov.!E93+[4]dic.!E84</f>
        <v>15236</v>
      </c>
      <c r="F20" s="90">
        <f>+[4]enero!F66+[4]feb.!F66+[4]marzo!F66+[4]abril!F65+[4]mayo!F80+[4]junio!F82+[4]julio!F83+[4]agosto!F93+'[4]sept. '!F64+[4]oct.!F65+[4]nov.!F93+[4]dic.!F84</f>
        <v>8661</v>
      </c>
      <c r="G20" s="90">
        <f>+[4]enero!G66+[4]feb.!G66+[4]marzo!G66+[4]abril!G65+[4]mayo!G80+[4]junio!G82+[4]julio!G83+[4]agosto!G93+'[4]sept. '!G64+[4]oct.!G65+[4]nov.!G93+[4]dic.!G84</f>
        <v>4066</v>
      </c>
      <c r="H20" s="90">
        <f>+[4]enero!H66+[4]feb.!H66+[4]marzo!H66+[4]abril!H65+[4]mayo!H80+[4]junio!H82+[4]julio!H83+[4]agosto!H93+'[4]sept. '!H64+[4]oct.!H65+[4]nov.!H93+[4]dic.!H84</f>
        <v>30202</v>
      </c>
      <c r="I20" s="90">
        <f>+[4]enero!I66+[4]feb.!I66+[4]marzo!I66+[4]abril!I65+[4]mayo!I80+[4]junio!I82+[4]julio!I83+[4]agosto!I93+'[4]sept. '!I64+[4]oct.!I65+[4]nov.!I93+[4]dic.!I84</f>
        <v>3811</v>
      </c>
      <c r="J20" s="90">
        <f t="shared" si="0"/>
        <v>82982</v>
      </c>
      <c r="K20" s="20"/>
      <c r="L20" s="20"/>
      <c r="M20" s="20"/>
      <c r="N20" s="20"/>
      <c r="O20" s="20"/>
      <c r="P20" s="20"/>
      <c r="Q20" s="20"/>
      <c r="R20" s="20"/>
      <c r="S20" s="20"/>
    </row>
    <row r="21" spans="1:19" ht="20.100000000000001" customHeight="1" x14ac:dyDescent="0.3">
      <c r="A21" s="91" t="s">
        <v>110</v>
      </c>
      <c r="B21" s="90">
        <f>+[4]enero!B67+[4]feb.!B67+[4]marzo!B67+[4]abril!B66+[4]mayo!B81+[4]junio!B83+[4]julio!B84+[4]agosto!B94+'[4]sept. '!B65+[4]oct.!B66+[4]nov.!B94+[4]dic.!B85</f>
        <v>277</v>
      </c>
      <c r="C21" s="90">
        <f>+[4]enero!C67+[4]feb.!C67+[4]marzo!C67+[4]abril!C66+[4]mayo!C81+[4]junio!C83+[4]julio!C84+[4]agosto!C94+'[4]sept. '!C65+[4]oct.!C66+[4]nov.!C94+[4]dic.!C85</f>
        <v>10942</v>
      </c>
      <c r="D21" s="90">
        <f>+[4]enero!D67+[4]feb.!D67+[4]marzo!D67+[4]abril!D66+[4]mayo!D81+[4]junio!D83+[4]julio!D84+[4]agosto!D94+'[4]sept. '!D65+[4]oct.!D66+[4]nov.!D94+[4]dic.!D85</f>
        <v>114</v>
      </c>
      <c r="E21" s="90">
        <f>+[4]enero!E67+[4]feb.!E67+[4]marzo!E67+[4]abril!E66+[4]mayo!E81+[4]junio!E83+[4]julio!E84+[4]agosto!E94+'[4]sept. '!E65+[4]oct.!E66+[4]nov.!E94+[4]dic.!E85</f>
        <v>498</v>
      </c>
      <c r="F21" s="90">
        <f>+[4]enero!F67+[4]feb.!F67+[4]marzo!F67+[4]abril!F66+[4]mayo!F81+[4]junio!F83+[4]julio!F84+[4]agosto!F94+'[4]sept. '!F65+[4]oct.!F66+[4]nov.!F94+[4]dic.!F85</f>
        <v>17094</v>
      </c>
      <c r="G21" s="90">
        <f>+[4]enero!G67+[4]feb.!G67+[4]marzo!G67+[4]abril!G66+[4]mayo!G81+[4]junio!G83+[4]julio!G84+[4]agosto!G94+'[4]sept. '!G65+[4]oct.!G66+[4]nov.!G94+[4]dic.!G85</f>
        <v>17383</v>
      </c>
      <c r="H21" s="90">
        <f>+[4]enero!H67+[4]feb.!H67+[4]marzo!H67+[4]abril!H66+[4]mayo!H81+[4]junio!H83+[4]julio!H84+[4]agosto!H94+'[4]sept. '!H65+[4]oct.!H66+[4]nov.!H94+[4]dic.!H85</f>
        <v>339</v>
      </c>
      <c r="I21" s="90">
        <f>+[4]enero!I67+[4]feb.!I67+[4]marzo!I67+[4]abril!I66+[4]mayo!I81+[4]junio!I83+[4]julio!I84+[4]agosto!I94+'[4]sept. '!I65+[4]oct.!I66+[4]nov.!I94+[4]dic.!I85</f>
        <v>9920</v>
      </c>
      <c r="J21" s="90">
        <f t="shared" si="0"/>
        <v>56567</v>
      </c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20.100000000000001" customHeight="1" x14ac:dyDescent="0.3">
      <c r="A22" s="91" t="s">
        <v>111</v>
      </c>
      <c r="B22" s="90">
        <f>+[4]enero!B68+[4]feb.!B68+[4]marzo!B68+[4]abril!B67+[4]mayo!B82+[4]junio!B84+[4]julio!B85+[4]agosto!B95+'[4]sept. '!B66+[4]oct.!B67+[4]nov.!B95+[4]dic.!B86</f>
        <v>4</v>
      </c>
      <c r="C22" s="90">
        <f>+[4]enero!C68+[4]feb.!C68+[4]marzo!C68+[4]abril!C67+[4]mayo!C82+[4]junio!C84+[4]julio!C85+[4]agosto!C95+'[4]sept. '!C66+[4]oct.!C67+[4]nov.!C95+[4]dic.!C86</f>
        <v>20</v>
      </c>
      <c r="D22" s="90">
        <f>+[4]enero!D68+[4]feb.!D68+[4]marzo!D68+[4]abril!D67+[4]mayo!D82+[4]junio!D84+[4]julio!D85+[4]agosto!D95+'[4]sept. '!D66+[4]oct.!D67+[4]nov.!D95+[4]dic.!D86</f>
        <v>740</v>
      </c>
      <c r="E22" s="90">
        <f>+[4]enero!E68+[4]feb.!E68+[4]marzo!E68+[4]abril!E67+[4]mayo!E82+[4]junio!E84+[4]julio!E85+[4]agosto!E95+'[4]sept. '!E66+[4]oct.!E67+[4]nov.!E95+[4]dic.!E86</f>
        <v>29837</v>
      </c>
      <c r="F22" s="90">
        <f>+[4]enero!F68+[4]feb.!F68+[4]marzo!F68+[4]abril!F67+[4]mayo!F82+[4]junio!F84+[4]julio!F85+[4]agosto!F95+'[4]sept. '!F66+[4]oct.!F67+[4]nov.!F95+[4]dic.!F86</f>
        <v>5640</v>
      </c>
      <c r="G22" s="90">
        <f>+[4]enero!G68+[4]feb.!G68+[4]marzo!G68+[4]abril!G67+[4]mayo!G82+[4]junio!G84+[4]julio!G85+[4]agosto!G95+'[4]sept. '!G66+[4]oct.!G67+[4]nov.!G95+[4]dic.!G86</f>
        <v>6240</v>
      </c>
      <c r="H22" s="90">
        <f>+[4]enero!H68+[4]feb.!H68+[4]marzo!H68+[4]abril!H67+[4]mayo!H82+[4]junio!H84+[4]julio!H85+[4]agosto!H95+'[4]sept. '!H66+[4]oct.!H67+[4]nov.!H95+[4]dic.!H86</f>
        <v>188</v>
      </c>
      <c r="I22" s="90">
        <f>+[4]enero!I68+[4]feb.!I68+[4]marzo!I68+[4]abril!I67+[4]mayo!I82+[4]junio!I84+[4]julio!I85+[4]agosto!I95+'[4]sept. '!I66+[4]oct.!I67+[4]nov.!I95+[4]dic.!I86</f>
        <v>0</v>
      </c>
      <c r="J22" s="90">
        <f t="shared" si="0"/>
        <v>42669</v>
      </c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20.100000000000001" customHeight="1" x14ac:dyDescent="0.3">
      <c r="A23" s="91" t="s">
        <v>112</v>
      </c>
      <c r="B23" s="90">
        <f>+[4]enero!B69+[4]feb.!B69+[4]marzo!B69+[4]abril!B68+[4]mayo!B83+[4]junio!B85+[4]julio!B86+[4]agosto!B96+'[4]sept. '!B67+[4]oct.!B68+[4]nov.!B96+[4]dic.!B87</f>
        <v>2764</v>
      </c>
      <c r="C23" s="90">
        <f>+[4]enero!C69+[4]feb.!C69+[4]marzo!C69+[4]abril!C68+[4]mayo!C83+[4]junio!C85+[4]julio!C86+[4]agosto!C96+'[4]sept. '!C67+[4]oct.!C68+[4]nov.!C96+[4]dic.!C87</f>
        <v>40086</v>
      </c>
      <c r="D23" s="90">
        <f>+[4]enero!D69+[4]feb.!D69+[4]marzo!D69+[4]abril!D68+[4]mayo!D83+[4]junio!D85+[4]julio!D86+[4]agosto!D96+'[4]sept. '!D67+[4]oct.!D68+[4]nov.!D96+[4]dic.!D87</f>
        <v>1146</v>
      </c>
      <c r="E23" s="90">
        <f>+[4]enero!E69+[4]feb.!E69+[4]marzo!E69+[4]abril!E68+[4]mayo!E83+[4]junio!E85+[4]julio!E86+[4]agosto!E96+'[4]sept. '!E67+[4]oct.!E68+[4]nov.!E96+[4]dic.!E87</f>
        <v>7097</v>
      </c>
      <c r="F23" s="90">
        <f>+[4]enero!F69+[4]feb.!F69+[4]marzo!F69+[4]abril!F68+[4]mayo!F83+[4]junio!F85+[4]julio!F86+[4]agosto!F96+'[4]sept. '!F67+[4]oct.!F68+[4]nov.!F96+[4]dic.!F87</f>
        <v>34742</v>
      </c>
      <c r="G23" s="90">
        <f>+[4]enero!G69+[4]feb.!G69+[4]marzo!G69+[4]abril!G68+[4]mayo!G83+[4]junio!G85+[4]julio!G86+[4]agosto!G96+'[4]sept. '!G67+[4]oct.!G68+[4]nov.!G96+[4]dic.!G87</f>
        <v>18122</v>
      </c>
      <c r="H23" s="90">
        <f>+[4]enero!H69+[4]feb.!H69+[4]marzo!H69+[4]abril!H68+[4]mayo!H83+[4]junio!H85+[4]julio!H86+[4]agosto!H96+'[4]sept. '!H67+[4]oct.!H68+[4]nov.!H96+[4]dic.!H87</f>
        <v>278</v>
      </c>
      <c r="I23" s="90">
        <f>+[4]enero!I69+[4]feb.!I69+[4]marzo!I69+[4]abril!I68+[4]mayo!I83+[4]junio!I85+[4]julio!I86+[4]agosto!I96+'[4]sept. '!I67+[4]oct.!I68+[4]nov.!I96+[4]dic.!I87</f>
        <v>9020</v>
      </c>
      <c r="J23" s="90">
        <f t="shared" si="0"/>
        <v>113255</v>
      </c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20.100000000000001" customHeight="1" x14ac:dyDescent="0.3">
      <c r="A24" s="91" t="s">
        <v>113</v>
      </c>
      <c r="B24" s="90">
        <f>+[4]enero!B70+[4]feb.!B70+[4]marzo!B70+[4]abril!B69+[4]mayo!B84+[4]junio!B86+[4]julio!B87+[4]agosto!B97+'[4]sept. '!B68+[4]oct.!B69+[4]nov.!B97+[4]dic.!B88</f>
        <v>63008</v>
      </c>
      <c r="C24" s="90">
        <f>+[4]enero!C70+[4]feb.!C70+[4]marzo!C70+[4]abril!C69+[4]mayo!C84+[4]junio!C86+[4]julio!C87+[4]agosto!C97+'[4]sept. '!C68+[4]oct.!C69+[4]nov.!C97+[4]dic.!C88</f>
        <v>20497</v>
      </c>
      <c r="D24" s="90">
        <f>+[4]enero!D70+[4]feb.!D70+[4]marzo!D70+[4]abril!D69+[4]mayo!D84+[4]junio!D86+[4]julio!D87+[4]agosto!D97+'[4]sept. '!D68+[4]oct.!D69+[4]nov.!D97+[4]dic.!D88</f>
        <v>34468</v>
      </c>
      <c r="E24" s="90">
        <f>+[4]enero!E70+[4]feb.!E70+[4]marzo!E70+[4]abril!E69+[4]mayo!E84+[4]junio!E86+[4]julio!E87+[4]agosto!E97+'[4]sept. '!E68+[4]oct.!E69+[4]nov.!E97+[4]dic.!E88</f>
        <v>67027</v>
      </c>
      <c r="F24" s="90">
        <f>+[4]enero!F70+[4]feb.!F70+[4]marzo!F70+[4]abril!F69+[4]mayo!F84+[4]junio!F86+[4]julio!F87+[4]agosto!F97+'[4]sept. '!F68+[4]oct.!F69+[4]nov.!F97+[4]dic.!F88</f>
        <v>40260</v>
      </c>
      <c r="G24" s="90">
        <f>+[4]enero!G70+[4]feb.!G70+[4]marzo!G70+[4]abril!G69+[4]mayo!G84+[4]junio!G86+[4]julio!G87+[4]agosto!G97+'[4]sept. '!G68+[4]oct.!G69+[4]nov.!G97+[4]dic.!G88</f>
        <v>9876</v>
      </c>
      <c r="H24" s="90">
        <f>+[4]enero!H70+[4]feb.!H70+[4]marzo!H70+[4]abril!H69+[4]mayo!H84+[4]junio!H86+[4]julio!H87+[4]agosto!H97+'[4]sept. '!H68+[4]oct.!H69+[4]nov.!H97+[4]dic.!H88</f>
        <v>18168</v>
      </c>
      <c r="I24" s="90">
        <f>+[4]enero!I70+[4]feb.!I70+[4]marzo!I70+[4]abril!I69+[4]mayo!I84+[4]junio!I86+[4]julio!I87+[4]agosto!I97+'[4]sept. '!I68+[4]oct.!I69+[4]nov.!I97+[4]dic.!I88</f>
        <v>15543</v>
      </c>
      <c r="J24" s="90">
        <f t="shared" si="0"/>
        <v>268847</v>
      </c>
      <c r="K24" s="20"/>
      <c r="L24" s="20"/>
      <c r="M24" s="20"/>
      <c r="N24" s="20"/>
      <c r="O24" s="20"/>
      <c r="P24" s="20"/>
      <c r="Q24" s="20"/>
      <c r="R24" s="20"/>
      <c r="S24" s="20"/>
    </row>
    <row r="25" spans="1:19" ht="20.100000000000001" customHeight="1" x14ac:dyDescent="0.3">
      <c r="A25" s="91" t="s">
        <v>114</v>
      </c>
      <c r="B25" s="90">
        <f>+[4]enero!B71+[4]feb.!B71+[4]marzo!B71+[4]abril!B70+[4]mayo!B85+[4]junio!B87+[4]julio!B88+[4]agosto!B98+'[4]sept. '!B69+[4]oct.!B70+[4]nov.!B98+[4]dic.!B89</f>
        <v>17075</v>
      </c>
      <c r="C25" s="90">
        <f>+[4]enero!C71+[4]feb.!C71+[4]marzo!C71+[4]abril!C70+[4]mayo!C85+[4]junio!C87+[4]julio!C88+[4]agosto!C98+'[4]sept. '!C69+[4]oct.!C70+[4]nov.!C98+[4]dic.!C89</f>
        <v>6476</v>
      </c>
      <c r="D25" s="90">
        <f>+[4]enero!D71+[4]feb.!D71+[4]marzo!D71+[4]abril!D70+[4]mayo!D85+[4]junio!D87+[4]julio!D88+[4]agosto!D98+'[4]sept. '!D69+[4]oct.!D70+[4]nov.!D98+[4]dic.!D89</f>
        <v>18286</v>
      </c>
      <c r="E25" s="90">
        <f>+[4]enero!E71+[4]feb.!E71+[4]marzo!E71+[4]abril!E70+[4]mayo!E85+[4]junio!E87+[4]julio!E88+[4]agosto!E98+'[4]sept. '!E69+[4]oct.!E70+[4]nov.!E98+[4]dic.!E89</f>
        <v>10285</v>
      </c>
      <c r="F25" s="90">
        <f>+[4]enero!F71+[4]feb.!F71+[4]marzo!F71+[4]abril!F70+[4]mayo!F85+[4]junio!F87+[4]julio!F88+[4]agosto!F98+'[4]sept. '!F69+[4]oct.!F70+[4]nov.!F98+[4]dic.!F89</f>
        <v>16773</v>
      </c>
      <c r="G25" s="90">
        <f>+[4]enero!G71+[4]feb.!G71+[4]marzo!G71+[4]abril!G70+[4]mayo!G85+[4]junio!G87+[4]julio!G88+[4]agosto!G98+'[4]sept. '!G69+[4]oct.!G70+[4]nov.!G98+[4]dic.!G89</f>
        <v>10222</v>
      </c>
      <c r="H25" s="90">
        <f>+[4]enero!H71+[4]feb.!H71+[4]marzo!H71+[4]abril!H70+[4]mayo!H85+[4]junio!H87+[4]julio!H88+[4]agosto!H98+'[4]sept. '!H69+[4]oct.!H70+[4]nov.!H98+[4]dic.!H89</f>
        <v>11665</v>
      </c>
      <c r="I25" s="90">
        <f>+[4]enero!I71+[4]feb.!I71+[4]marzo!I71+[4]abril!I70+[4]mayo!I85+[4]junio!I87+[4]julio!I88+[4]agosto!I98+'[4]sept. '!I69+[4]oct.!I70+[4]nov.!I98+[4]dic.!I89</f>
        <v>2126</v>
      </c>
      <c r="J25" s="90">
        <f t="shared" si="0"/>
        <v>92908</v>
      </c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20.100000000000001" customHeight="1" x14ac:dyDescent="0.3">
      <c r="A26" s="91" t="s">
        <v>115</v>
      </c>
      <c r="B26" s="90">
        <f>+[4]enero!B72+[4]feb.!B72+[4]marzo!B72+[4]abril!B71+[4]mayo!B86+[4]junio!B88+[4]julio!B89+[4]agosto!B99+'[4]sept. '!B70+[4]oct.!B71+[4]nov.!B99+[4]dic.!B90</f>
        <v>16</v>
      </c>
      <c r="C26" s="90">
        <f>+[4]enero!C72+[4]feb.!C72+[4]marzo!C72+[4]abril!C71+[4]mayo!C86+[4]junio!C88+[4]julio!C89+[4]agosto!C99+'[4]sept. '!C70+[4]oct.!C71+[4]nov.!C99+[4]dic.!C90</f>
        <v>0</v>
      </c>
      <c r="D26" s="90">
        <f>+[4]enero!D72+[4]feb.!D72+[4]marzo!D72+[4]abril!D71+[4]mayo!D86+[4]junio!D88+[4]julio!D89+[4]agosto!D99+'[4]sept. '!D70+[4]oct.!D71+[4]nov.!D99+[4]dic.!D90</f>
        <v>0</v>
      </c>
      <c r="E26" s="90">
        <f>+[4]enero!E72+[4]feb.!E72+[4]marzo!E72+[4]abril!E71+[4]mayo!E86+[4]junio!E88+[4]julio!E89+[4]agosto!E99+'[4]sept. '!E70+[4]oct.!E71+[4]nov.!E99+[4]dic.!E90</f>
        <v>12453</v>
      </c>
      <c r="F26" s="90">
        <f>+[4]enero!F72+[4]feb.!F72+[4]marzo!F72+[4]abril!F71+[4]mayo!F86+[4]junio!F88+[4]julio!F89+[4]agosto!F99+'[4]sept. '!F70+[4]oct.!F71+[4]nov.!F99+[4]dic.!F90</f>
        <v>1580</v>
      </c>
      <c r="G26" s="90">
        <f>+[4]enero!G72+[4]feb.!G72+[4]marzo!G72+[4]abril!G71+[4]mayo!G86+[4]junio!G88+[4]julio!G89+[4]agosto!G99+'[4]sept. '!G70+[4]oct.!G71+[4]nov.!G99+[4]dic.!G90</f>
        <v>14</v>
      </c>
      <c r="H26" s="90">
        <f>+[4]enero!H72+[4]feb.!H72+[4]marzo!H72+[4]abril!H71+[4]mayo!H86+[4]junio!H88+[4]julio!H89+[4]agosto!H99+'[4]sept. '!H70+[4]oct.!H71+[4]nov.!H99+[4]dic.!H90</f>
        <v>0</v>
      </c>
      <c r="I26" s="90">
        <f>+[4]enero!I72+[4]feb.!I72+[4]marzo!I72+[4]abril!I71+[4]mayo!I86+[4]junio!I88+[4]julio!I89+[4]agosto!I99+'[4]sept. '!I70+[4]oct.!I71+[4]nov.!I99+[4]dic.!I90</f>
        <v>0</v>
      </c>
      <c r="J26" s="90">
        <f t="shared" si="0"/>
        <v>14063</v>
      </c>
      <c r="K26" s="20"/>
      <c r="L26" s="20"/>
      <c r="M26" s="20"/>
      <c r="N26" s="20"/>
      <c r="O26" s="20"/>
      <c r="P26" s="20"/>
      <c r="Q26" s="20"/>
      <c r="R26" s="20"/>
      <c r="S26" s="20"/>
    </row>
    <row r="27" spans="1:19" ht="20.100000000000001" customHeight="1" x14ac:dyDescent="0.3">
      <c r="A27" s="91" t="s">
        <v>116</v>
      </c>
      <c r="B27" s="90">
        <f>+[4]enero!B73+[4]feb.!B73+[4]marzo!B73+[4]abril!B72+[4]mayo!B87+[4]junio!B89+[4]julio!B90+[4]agosto!B100+'[4]sept. '!B71+[4]oct.!B72+[4]nov.!B100+[4]dic.!B91</f>
        <v>38694</v>
      </c>
      <c r="C27" s="90">
        <f>+[4]enero!C73+[4]feb.!C73+[4]marzo!C73+[4]abril!C72+[4]mayo!C87+[4]junio!C89+[4]julio!C90+[4]agosto!C100+'[4]sept. '!C71+[4]oct.!C72+[4]nov.!C100+[4]dic.!C91</f>
        <v>29114</v>
      </c>
      <c r="D27" s="90">
        <f>+[4]enero!D73+[4]feb.!D73+[4]marzo!D73+[4]abril!D72+[4]mayo!D87+[4]junio!D89+[4]julio!D90+[4]agosto!D100+'[4]sept. '!D71+[4]oct.!D72+[4]nov.!D100+[4]dic.!D91</f>
        <v>3614</v>
      </c>
      <c r="E27" s="90">
        <f>+[4]enero!E73+[4]feb.!E73+[4]marzo!E73+[4]abril!E72+[4]mayo!E87+[4]junio!E89+[4]julio!E90+[4]agosto!E100+'[4]sept. '!E71+[4]oct.!E72+[4]nov.!E100+[4]dic.!E91</f>
        <v>8802</v>
      </c>
      <c r="F27" s="90">
        <f>+[4]enero!F73+[4]feb.!F73+[4]marzo!F73+[4]abril!F72+[4]mayo!F87+[4]junio!F89+[4]julio!F90+[4]agosto!F100+'[4]sept. '!F71+[4]oct.!F72+[4]nov.!F100+[4]dic.!F91</f>
        <v>21317</v>
      </c>
      <c r="G27" s="90">
        <f>+[4]enero!G73+[4]feb.!G73+[4]marzo!G73+[4]abril!G72+[4]mayo!G87+[4]junio!G89+[4]julio!G90+[4]agosto!G100+'[4]sept. '!G71+[4]oct.!G72+[4]nov.!G100+[4]dic.!G91</f>
        <v>3910</v>
      </c>
      <c r="H27" s="90">
        <f>+[4]enero!H73+[4]feb.!H73+[4]marzo!H73+[4]abril!H72+[4]mayo!H87+[4]junio!H89+[4]julio!H90+[4]agosto!H100+'[4]sept. '!H71+[4]oct.!H72+[4]nov.!H100+[4]dic.!H91</f>
        <v>4876</v>
      </c>
      <c r="I27" s="90">
        <f>+[4]enero!I73+[4]feb.!I73+[4]marzo!I73+[4]abril!I72+[4]mayo!I87+[4]junio!I89+[4]julio!I90+[4]agosto!I100+'[4]sept. '!I71+[4]oct.!I72+[4]nov.!I100+[4]dic.!I91</f>
        <v>12378</v>
      </c>
      <c r="J27" s="90">
        <f t="shared" si="0"/>
        <v>122705</v>
      </c>
      <c r="K27" s="20"/>
      <c r="L27" s="20"/>
      <c r="M27" s="20"/>
      <c r="N27" s="20"/>
      <c r="O27" s="20"/>
      <c r="P27" s="20"/>
      <c r="Q27" s="20"/>
      <c r="R27" s="20"/>
      <c r="S27" s="20"/>
    </row>
    <row r="28" spans="1:19" ht="20.100000000000001" customHeight="1" x14ac:dyDescent="0.3">
      <c r="A28" s="91" t="s">
        <v>117</v>
      </c>
      <c r="B28" s="90">
        <f>+[4]enero!B74+[4]feb.!B74+[4]marzo!B74+[4]abril!B73+[4]mayo!B88+[4]junio!B90+[4]julio!B91+[4]agosto!B101+'[4]sept. '!B72+[4]oct.!B73+[4]nov.!B101+[4]dic.!B92</f>
        <v>15884</v>
      </c>
      <c r="C28" s="90">
        <f>+[4]enero!C74+[4]feb.!C74+[4]marzo!C74+[4]abril!C73+[4]mayo!C88+[4]junio!C90+[4]julio!C91+[4]agosto!C101+'[4]sept. '!C72+[4]oct.!C73+[4]nov.!C101+[4]dic.!C92</f>
        <v>1158</v>
      </c>
      <c r="D28" s="90">
        <f>+[4]enero!D74+[4]feb.!D74+[4]marzo!D74+[4]abril!D73+[4]mayo!D88+[4]junio!D90+[4]julio!D91+[4]agosto!D101+'[4]sept. '!D72+[4]oct.!D73+[4]nov.!D101+[4]dic.!D92</f>
        <v>3592</v>
      </c>
      <c r="E28" s="90">
        <f>+[4]enero!E74+[4]feb.!E74+[4]marzo!E74+[4]abril!E73+[4]mayo!E88+[4]junio!E90+[4]julio!E91+[4]agosto!E101+'[4]sept. '!E72+[4]oct.!E73+[4]nov.!E101+[4]dic.!E92</f>
        <v>5781</v>
      </c>
      <c r="F28" s="90">
        <f>+[4]enero!F74+[4]feb.!F74+[4]marzo!F74+[4]abril!F73+[4]mayo!F88+[4]junio!F90+[4]julio!F91+[4]agosto!F101+'[4]sept. '!F72+[4]oct.!F73+[4]nov.!F101+[4]dic.!F92</f>
        <v>6158</v>
      </c>
      <c r="G28" s="90">
        <f>+[4]enero!G74+[4]feb.!G74+[4]marzo!G74+[4]abril!G73+[4]mayo!G88+[4]junio!G90+[4]julio!G91+[4]agosto!G101+'[4]sept. '!G72+[4]oct.!G73+[4]nov.!G101+[4]dic.!G92</f>
        <v>3695</v>
      </c>
      <c r="H28" s="90">
        <f>+[4]enero!H74+[4]feb.!H74+[4]marzo!H74+[4]abril!H73+[4]mayo!H88+[4]junio!H90+[4]julio!H91+[4]agosto!H101+'[4]sept. '!H72+[4]oct.!H73+[4]nov.!H101+[4]dic.!H92</f>
        <v>7448</v>
      </c>
      <c r="I28" s="90">
        <f>+[4]enero!I74+[4]feb.!I74+[4]marzo!I74+[4]abril!I73+[4]mayo!I88+[4]junio!I90+[4]julio!I91+[4]agosto!I101+'[4]sept. '!I72+[4]oct.!I73+[4]nov.!I101+[4]dic.!I92</f>
        <v>133</v>
      </c>
      <c r="J28" s="90">
        <f t="shared" si="0"/>
        <v>43849</v>
      </c>
      <c r="K28" s="20"/>
      <c r="L28" s="20"/>
      <c r="M28" s="20"/>
      <c r="N28" s="20"/>
      <c r="O28" s="20"/>
      <c r="P28" s="20"/>
      <c r="Q28" s="20"/>
      <c r="R28" s="20"/>
      <c r="S28" s="20"/>
    </row>
    <row r="29" spans="1:19" ht="20.100000000000001" customHeight="1" x14ac:dyDescent="0.3">
      <c r="A29" s="91" t="s">
        <v>118</v>
      </c>
      <c r="B29" s="90">
        <f>+[4]enero!B75+[4]feb.!B75+[4]marzo!B75+[4]abril!B74+[4]mayo!B89+[4]junio!B91+[4]julio!B92+[4]agosto!B102+'[4]sept. '!B73+[4]oct.!B74+[4]nov.!B102+[4]dic.!B93</f>
        <v>1423</v>
      </c>
      <c r="C29" s="90">
        <f>+[4]enero!C75+[4]feb.!C75+[4]marzo!C75+[4]abril!C74+[4]mayo!C89+[4]junio!C91+[4]julio!C92+[4]agosto!C102+'[4]sept. '!C73+[4]oct.!C74+[4]nov.!C102+[4]dic.!C93</f>
        <v>1</v>
      </c>
      <c r="D29" s="90">
        <f>+[4]enero!D75+[4]feb.!D75+[4]marzo!D75+[4]abril!D74+[4]mayo!D89+[4]junio!D91+[4]julio!D92+[4]agosto!D102+'[4]sept. '!D73+[4]oct.!D74+[4]nov.!D102+[4]dic.!D93</f>
        <v>5721</v>
      </c>
      <c r="E29" s="90">
        <f>+[4]enero!E75+[4]feb.!E75+[4]marzo!E75+[4]abril!E74+[4]mayo!E89+[4]junio!E91+[4]julio!E92+[4]agosto!E102+'[4]sept. '!E73+[4]oct.!E74+[4]nov.!E102+[4]dic.!E93</f>
        <v>2255</v>
      </c>
      <c r="F29" s="90">
        <f>+[4]enero!F75+[4]feb.!F75+[4]marzo!F75+[4]abril!F74+[4]mayo!F89+[4]junio!F91+[4]julio!F92+[4]agosto!F102+'[4]sept. '!F73+[4]oct.!F74+[4]nov.!F102+[4]dic.!F93</f>
        <v>16052</v>
      </c>
      <c r="G29" s="90">
        <f>+[4]enero!G75+[4]feb.!G75+[4]marzo!G75+[4]abril!G74+[4]mayo!G89+[4]junio!G91+[4]julio!G92+[4]agosto!G102+'[4]sept. '!G73+[4]oct.!G74+[4]nov.!G102+[4]dic.!G93</f>
        <v>2038</v>
      </c>
      <c r="H29" s="90">
        <f>+[4]enero!H75+[4]feb.!H75+[4]marzo!H75+[4]abril!H74+[4]mayo!H89+[4]junio!H91+[4]julio!H92+[4]agosto!H102+'[4]sept. '!H73+[4]oct.!H74+[4]nov.!H102+[4]dic.!H93</f>
        <v>21735</v>
      </c>
      <c r="I29" s="90">
        <f>+[4]enero!I75+[4]feb.!I75+[4]marzo!I75+[4]abril!I74+[4]mayo!I89+[4]junio!I91+[4]julio!I92+[4]agosto!I102+'[4]sept. '!I73+[4]oct.!I74+[4]nov.!I102+[4]dic.!I93</f>
        <v>36</v>
      </c>
      <c r="J29" s="90">
        <f t="shared" si="0"/>
        <v>49261</v>
      </c>
      <c r="K29" s="20"/>
      <c r="L29" s="20"/>
      <c r="M29" s="20"/>
      <c r="N29" s="20"/>
      <c r="O29" s="20"/>
      <c r="P29" s="20"/>
      <c r="Q29" s="20"/>
      <c r="R29" s="20"/>
      <c r="S29" s="20"/>
    </row>
    <row r="30" spans="1:19" ht="20.100000000000001" customHeight="1" x14ac:dyDescent="0.3">
      <c r="A30" s="91" t="s">
        <v>119</v>
      </c>
      <c r="B30" s="90">
        <f>+[4]enero!B76+[4]feb.!B76+[4]marzo!B76+[4]abril!B75+[4]mayo!B90+[4]junio!B92+[4]julio!B93+[4]agosto!B103+'[4]sept. '!B74+[4]oct.!B75+[4]nov.!B103+[4]dic.!B94</f>
        <v>2607</v>
      </c>
      <c r="C30" s="90">
        <f>+[4]enero!C76+[4]feb.!C76+[4]marzo!C76+[4]abril!C75+[4]mayo!C90+[4]junio!C92+[4]julio!C93+[4]agosto!C103+'[4]sept. '!C74+[4]oct.!C75+[4]nov.!C103+[4]dic.!C94</f>
        <v>705</v>
      </c>
      <c r="D30" s="90">
        <f>+[4]enero!D76+[4]feb.!D76+[4]marzo!D76+[4]abril!D75+[4]mayo!D90+[4]junio!D92+[4]julio!D93+[4]agosto!D103+'[4]sept. '!D74+[4]oct.!D75+[4]nov.!D103+[4]dic.!D94</f>
        <v>2422</v>
      </c>
      <c r="E30" s="90">
        <f>+[4]enero!E76+[4]feb.!E76+[4]marzo!E76+[4]abril!E75+[4]mayo!E90+[4]junio!E92+[4]julio!E93+[4]agosto!E103+'[4]sept. '!E74+[4]oct.!E75+[4]nov.!E103+[4]dic.!E94</f>
        <v>2372</v>
      </c>
      <c r="F30" s="90">
        <f>+[4]enero!F76+[4]feb.!F76+[4]marzo!F76+[4]abril!F75+[4]mayo!F90+[4]junio!F92+[4]julio!F93+[4]agosto!F103+'[4]sept. '!F74+[4]oct.!F75+[4]nov.!F103+[4]dic.!F94</f>
        <v>5824</v>
      </c>
      <c r="G30" s="90">
        <f>+[4]enero!G76+[4]feb.!G76+[4]marzo!G76+[4]abril!G75+[4]mayo!G90+[4]junio!G92+[4]julio!G93+[4]agosto!G103+'[4]sept. '!G74+[4]oct.!G75+[4]nov.!G103+[4]dic.!G94</f>
        <v>363</v>
      </c>
      <c r="H30" s="90">
        <f>+[4]enero!H76+[4]feb.!H76+[4]marzo!H76+[4]abril!H75+[4]mayo!H90+[4]junio!H92+[4]julio!H93+[4]agosto!H103+'[4]sept. '!H74+[4]oct.!H75+[4]nov.!H103+[4]dic.!H94</f>
        <v>1453</v>
      </c>
      <c r="I30" s="90">
        <f>+[4]enero!I76+[4]feb.!I76+[4]marzo!I76+[4]abril!I75+[4]mayo!I90+[4]junio!I92+[4]julio!I93+[4]agosto!I103+'[4]sept. '!I74+[4]oct.!I75+[4]nov.!I103+[4]dic.!I94</f>
        <v>170</v>
      </c>
      <c r="J30" s="90">
        <f t="shared" si="0"/>
        <v>15916</v>
      </c>
      <c r="K30" s="20"/>
      <c r="L30" s="20"/>
      <c r="M30" s="20"/>
      <c r="N30" s="20"/>
      <c r="O30" s="20"/>
      <c r="P30" s="20"/>
      <c r="Q30" s="20"/>
      <c r="R30" s="20"/>
      <c r="S30" s="20"/>
    </row>
    <row r="31" spans="1:19" ht="20.100000000000001" customHeight="1" x14ac:dyDescent="0.3">
      <c r="A31" s="91" t="s">
        <v>120</v>
      </c>
      <c r="B31" s="90">
        <f>+[4]enero!B77+[4]feb.!B77+[4]marzo!B77+[4]abril!B76+[4]mayo!B91+[4]junio!B93+[4]julio!B94+[4]agosto!B104+'[4]sept. '!B75+[4]oct.!B76+[4]nov.!B104+[4]dic.!B95</f>
        <v>279</v>
      </c>
      <c r="C31" s="90">
        <f>+[4]enero!C77+[4]feb.!C77+[4]marzo!C77+[4]abril!C76+[4]mayo!C91+[4]junio!C93+[4]julio!C94+[4]agosto!C104+'[4]sept. '!C75+[4]oct.!C76+[4]nov.!C104+[4]dic.!C95</f>
        <v>93</v>
      </c>
      <c r="D31" s="90">
        <f>+[4]enero!D77+[4]feb.!D77+[4]marzo!D77+[4]abril!D76+[4]mayo!D91+[4]junio!D93+[4]julio!D94+[4]agosto!D104+'[4]sept. '!D75+[4]oct.!D76+[4]nov.!D104+[4]dic.!D95</f>
        <v>122</v>
      </c>
      <c r="E31" s="90">
        <f>+[4]enero!E77+[4]feb.!E77+[4]marzo!E77+[4]abril!E76+[4]mayo!E91+[4]junio!E93+[4]julio!E94+[4]agosto!E104+'[4]sept. '!E75+[4]oct.!E76+[4]nov.!E104+[4]dic.!E95</f>
        <v>8375</v>
      </c>
      <c r="F31" s="90">
        <f>+[4]enero!F77+[4]feb.!F77+[4]marzo!F77+[4]abril!F76+[4]mayo!F91+[4]junio!F93+[4]julio!F94+[4]agosto!F104+'[4]sept. '!F75+[4]oct.!F76+[4]nov.!F104+[4]dic.!F95</f>
        <v>3553</v>
      </c>
      <c r="G31" s="90">
        <f>+[4]enero!G77+[4]feb.!G77+[4]marzo!G77+[4]abril!G76+[4]mayo!G91+[4]junio!G93+[4]julio!G94+[4]agosto!G104+'[4]sept. '!G75+[4]oct.!G76+[4]nov.!G104+[4]dic.!G95</f>
        <v>827</v>
      </c>
      <c r="H31" s="90">
        <f>+[4]enero!H77+[4]feb.!H77+[4]marzo!H77+[4]abril!H76+[4]mayo!H91+[4]junio!H93+[4]julio!H94+[4]agosto!H104+'[4]sept. '!H75+[4]oct.!H76+[4]nov.!H104+[4]dic.!H95</f>
        <v>59</v>
      </c>
      <c r="I31" s="90">
        <f>+[4]enero!I77+[4]feb.!I77+[4]marzo!I77+[4]abril!I76+[4]mayo!I91+[4]junio!I93+[4]julio!I94+[4]agosto!I104+'[4]sept. '!I75+[4]oct.!I76+[4]nov.!I104+[4]dic.!I95</f>
        <v>21</v>
      </c>
      <c r="J31" s="90">
        <f t="shared" si="0"/>
        <v>13329</v>
      </c>
      <c r="K31" s="20"/>
      <c r="L31" s="20"/>
      <c r="M31" s="20"/>
      <c r="N31" s="20"/>
      <c r="O31" s="20"/>
      <c r="P31" s="20"/>
      <c r="Q31" s="20"/>
      <c r="R31" s="20"/>
      <c r="S31" s="20"/>
    </row>
    <row r="32" spans="1:19" ht="20.100000000000001" customHeight="1" x14ac:dyDescent="0.3">
      <c r="A32" s="91" t="s">
        <v>121</v>
      </c>
      <c r="B32" s="90">
        <f>+[4]enero!B78+[4]feb.!B78+[4]marzo!B78+[4]abril!B77+[4]mayo!B92+[4]junio!B94+[4]julio!B95+[4]agosto!B105+'[4]sept. '!B76+[4]oct.!B77+[4]nov.!B105+[4]dic.!B96</f>
        <v>1053</v>
      </c>
      <c r="C32" s="90">
        <f>+[4]enero!C78+[4]feb.!C78+[4]marzo!C78+[4]abril!C77+[4]mayo!C92+[4]junio!C94+[4]julio!C95+[4]agosto!C105+'[4]sept. '!C76+[4]oct.!C77+[4]nov.!C105+[4]dic.!C96</f>
        <v>0</v>
      </c>
      <c r="D32" s="90">
        <f>+[4]enero!D78+[4]feb.!D78+[4]marzo!D78+[4]abril!D77+[4]mayo!D92+[4]junio!D94+[4]julio!D95+[4]agosto!D105+'[4]sept. '!D76+[4]oct.!D77+[4]nov.!D105+[4]dic.!D96</f>
        <v>996</v>
      </c>
      <c r="E32" s="90">
        <f>+[4]enero!E78+[4]feb.!E78+[4]marzo!E78+[4]abril!E77+[4]mayo!E92+[4]junio!E94+[4]julio!E95+[4]agosto!E105+'[4]sept. '!E76+[4]oct.!E77+[4]nov.!E105+[4]dic.!E96</f>
        <v>27669</v>
      </c>
      <c r="F32" s="90">
        <f>+[4]enero!F78+[4]feb.!F78+[4]marzo!F78+[4]abril!F77+[4]mayo!F92+[4]junio!F94+[4]julio!F95+[4]agosto!F105+'[4]sept. '!F76+[4]oct.!F77+[4]nov.!F105+[4]dic.!F96</f>
        <v>4840</v>
      </c>
      <c r="G32" s="90">
        <f>+[4]enero!G78+[4]feb.!G78+[4]marzo!G78+[4]abril!G77+[4]mayo!G92+[4]junio!G94+[4]julio!G95+[4]agosto!G105+'[4]sept. '!G76+[4]oct.!G77+[4]nov.!G105+[4]dic.!G96</f>
        <v>3804</v>
      </c>
      <c r="H32" s="90">
        <f>+[4]enero!H78+[4]feb.!H78+[4]marzo!H78+[4]abril!H77+[4]mayo!H92+[4]junio!H94+[4]julio!H95+[4]agosto!H105+'[4]sept. '!H76+[4]oct.!H77+[4]nov.!H105+[4]dic.!H96</f>
        <v>2417</v>
      </c>
      <c r="I32" s="90">
        <f>+[4]enero!I78+[4]feb.!I78+[4]marzo!I78+[4]abril!I77+[4]mayo!I92+[4]junio!I94+[4]julio!I95+[4]agosto!I105+'[4]sept. '!I76+[4]oct.!I77+[4]nov.!I105+[4]dic.!I96</f>
        <v>46</v>
      </c>
      <c r="J32" s="90">
        <f t="shared" si="0"/>
        <v>40825</v>
      </c>
      <c r="K32" s="20"/>
      <c r="L32" s="20"/>
      <c r="M32" s="20"/>
      <c r="N32" s="20"/>
      <c r="O32" s="20"/>
      <c r="P32" s="20"/>
      <c r="Q32" s="20"/>
      <c r="R32" s="20"/>
      <c r="S32" s="20"/>
    </row>
    <row r="33" spans="1:19" ht="20.100000000000001" customHeight="1" x14ac:dyDescent="0.3">
      <c r="A33" s="91" t="s">
        <v>122</v>
      </c>
      <c r="B33" s="90">
        <f>+[4]enero!B79+[4]feb.!B79+[4]marzo!B79+[4]abril!B78+[4]mayo!B93+[4]junio!B95+[4]julio!B96+[4]agosto!B106+'[4]sept. '!B77+[4]oct.!B78+[4]nov.!B106+[4]dic.!B97</f>
        <v>8908</v>
      </c>
      <c r="C33" s="90">
        <f>+[4]enero!C79+[4]feb.!C79+[4]marzo!C79+[4]abril!C78+[4]mayo!C93+[4]junio!C95+[4]julio!C96+[4]agosto!C106+'[4]sept. '!C77+[4]oct.!C78+[4]nov.!C106+[4]dic.!C97</f>
        <v>249</v>
      </c>
      <c r="D33" s="90">
        <f>+[4]enero!D79+[4]feb.!D79+[4]marzo!D79+[4]abril!D78+[4]mayo!D93+[4]junio!D95+[4]julio!D96+[4]agosto!D106+'[4]sept. '!D77+[4]oct.!D78+[4]nov.!D106+[4]dic.!D97</f>
        <v>517</v>
      </c>
      <c r="E33" s="90">
        <f>+[4]enero!E79+[4]feb.!E79+[4]marzo!E79+[4]abril!E78+[4]mayo!E93+[4]junio!E95+[4]julio!E96+[4]agosto!E106+'[4]sept. '!E77+[4]oct.!E78+[4]nov.!E106+[4]dic.!E97</f>
        <v>1811</v>
      </c>
      <c r="F33" s="90">
        <f>+[4]enero!F79+[4]feb.!F79+[4]marzo!F79+[4]abril!F78+[4]mayo!F93+[4]junio!F95+[4]julio!F96+[4]agosto!F106+'[4]sept. '!F77+[4]oct.!F78+[4]nov.!F106+[4]dic.!F97</f>
        <v>11692</v>
      </c>
      <c r="G33" s="90">
        <f>+[4]enero!G79+[4]feb.!G79+[4]marzo!G79+[4]abril!G78+[4]mayo!G93+[4]junio!G95+[4]julio!G96+[4]agosto!G106+'[4]sept. '!G77+[4]oct.!G78+[4]nov.!G106+[4]dic.!G97</f>
        <v>318</v>
      </c>
      <c r="H33" s="90">
        <f>+[4]enero!H79+[4]feb.!H79+[4]marzo!H79+[4]abril!H78+[4]mayo!H93+[4]junio!H95+[4]julio!H96+[4]agosto!H106+'[4]sept. '!H77+[4]oct.!H78+[4]nov.!H106+[4]dic.!H97</f>
        <v>303</v>
      </c>
      <c r="I33" s="90">
        <f>+[4]enero!I79+[4]feb.!I79+[4]marzo!I79+[4]abril!I78+[4]mayo!I93+[4]junio!I95+[4]julio!I96+[4]agosto!I106+'[4]sept. '!I77+[4]oct.!I78+[4]nov.!I106+[4]dic.!I97</f>
        <v>162</v>
      </c>
      <c r="J33" s="90">
        <f t="shared" si="0"/>
        <v>23960</v>
      </c>
      <c r="K33" s="20"/>
      <c r="L33" s="20"/>
      <c r="M33" s="20"/>
      <c r="N33" s="20"/>
      <c r="O33" s="20"/>
      <c r="P33" s="20"/>
      <c r="Q33" s="20"/>
      <c r="R33" s="20"/>
      <c r="S33" s="20"/>
    </row>
    <row r="34" spans="1:19" ht="20.100000000000001" customHeight="1" x14ac:dyDescent="0.3">
      <c r="A34" s="91" t="s">
        <v>123</v>
      </c>
      <c r="B34" s="90">
        <f>+[4]enero!B80+[4]feb.!B80+[4]marzo!B80+[4]abril!B79+[4]mayo!B94+[4]junio!B96+[4]julio!B97+[4]agosto!B107+'[4]sept. '!B78+[4]oct.!B79+[4]nov.!B107+[4]dic.!B98</f>
        <v>15200</v>
      </c>
      <c r="C34" s="90">
        <f>+[4]enero!C80+[4]feb.!C80+[4]marzo!C80+[4]abril!C79+[4]mayo!C94+[4]junio!C96+[4]julio!C97+[4]agosto!C107+'[4]sept. '!C78+[4]oct.!C79+[4]nov.!C107+[4]dic.!C98</f>
        <v>0</v>
      </c>
      <c r="D34" s="90">
        <f>+[4]enero!D80+[4]feb.!D80+[4]marzo!D80+[4]abril!D79+[4]mayo!D94+[4]junio!D96+[4]julio!D97+[4]agosto!D107+'[4]sept. '!D78+[4]oct.!D79+[4]nov.!D107+[4]dic.!D98</f>
        <v>7000</v>
      </c>
      <c r="E34" s="90">
        <f>+[4]enero!E80+[4]feb.!E80+[4]marzo!E80+[4]abril!E79+[4]mayo!E94+[4]junio!E96+[4]julio!E97+[4]agosto!E107+'[4]sept. '!E78+[4]oct.!E79+[4]nov.!E107+[4]dic.!E98</f>
        <v>0</v>
      </c>
      <c r="F34" s="90">
        <f>+[4]enero!F80+[4]feb.!F80+[4]marzo!F80+[4]abril!F79+[4]mayo!F94+[4]junio!F96+[4]julio!F97+[4]agosto!F107+'[4]sept. '!F78+[4]oct.!F79+[4]nov.!F107+[4]dic.!F98</f>
        <v>5000</v>
      </c>
      <c r="G34" s="90">
        <f>+[4]enero!G80+[4]feb.!G80+[4]marzo!G80+[4]abril!G79+[4]mayo!G94+[4]junio!G96+[4]julio!G97+[4]agosto!G107+'[4]sept. '!G78+[4]oct.!G79+[4]nov.!G107+[4]dic.!G98</f>
        <v>20550</v>
      </c>
      <c r="H34" s="90">
        <f>+[4]enero!H80+[4]feb.!H80+[4]marzo!H80+[4]abril!H79+[4]mayo!H94+[4]junio!H96+[4]julio!H97+[4]agosto!H107+'[4]sept. '!H78+[4]oct.!H79+[4]nov.!H107+[4]dic.!H98</f>
        <v>24200</v>
      </c>
      <c r="I34" s="90">
        <f>+[4]enero!I80+[4]feb.!I80+[4]marzo!I80+[4]abril!I79+[4]mayo!I94+[4]junio!I96+[4]julio!I97+[4]agosto!I107+'[4]sept. '!I78+[4]oct.!I79+[4]nov.!I107+[4]dic.!I98</f>
        <v>0</v>
      </c>
      <c r="J34" s="90">
        <f t="shared" si="0"/>
        <v>71950</v>
      </c>
      <c r="K34" s="20"/>
      <c r="L34" s="20"/>
      <c r="M34" s="20"/>
      <c r="N34" s="20"/>
      <c r="O34" s="20"/>
      <c r="P34" s="20"/>
      <c r="Q34" s="20"/>
      <c r="R34" s="20"/>
      <c r="S34" s="20"/>
    </row>
    <row r="35" spans="1:19" ht="20.100000000000001" customHeight="1" x14ac:dyDescent="0.3">
      <c r="A35" s="91" t="s">
        <v>124</v>
      </c>
      <c r="B35" s="90">
        <f>+[4]enero!B81+[4]feb.!B81+[4]marzo!B81+[4]abril!B80+[4]mayo!B95+[4]junio!B97+[4]julio!B98+[4]agosto!B108+'[4]sept. '!B79+[4]oct.!B80+[4]nov.!B108+[4]dic.!B99</f>
        <v>32</v>
      </c>
      <c r="C35" s="90">
        <f>+[4]enero!C81+[4]feb.!C81+[4]marzo!C81+[4]abril!C80+[4]mayo!C95+[4]junio!C97+[4]julio!C98+[4]agosto!C108+'[4]sept. '!C79+[4]oct.!C80+[4]nov.!C108+[4]dic.!C99</f>
        <v>3</v>
      </c>
      <c r="D35" s="90">
        <f>+[4]enero!D81+[4]feb.!D81+[4]marzo!D81+[4]abril!D80+[4]mayo!D95+[4]junio!D97+[4]julio!D98+[4]agosto!D108+'[4]sept. '!D79+[4]oct.!D80+[4]nov.!D108+[4]dic.!D99</f>
        <v>76</v>
      </c>
      <c r="E35" s="90">
        <f>+[4]enero!E81+[4]feb.!E81+[4]marzo!E81+[4]abril!E80+[4]mayo!E95+[4]junio!E97+[4]julio!E98+[4]agosto!E108+'[4]sept. '!E79+[4]oct.!E80+[4]nov.!E108+[4]dic.!E99</f>
        <v>7939</v>
      </c>
      <c r="F35" s="90">
        <f>+[4]enero!F81+[4]feb.!F81+[4]marzo!F81+[4]abril!F80+[4]mayo!F95+[4]junio!F97+[4]julio!F98+[4]agosto!F108+'[4]sept. '!F79+[4]oct.!F80+[4]nov.!F108+[4]dic.!F99</f>
        <v>3358</v>
      </c>
      <c r="G35" s="90">
        <f>+[4]enero!G81+[4]feb.!G81+[4]marzo!G81+[4]abril!G80+[4]mayo!G95+[4]junio!G97+[4]julio!G98+[4]agosto!G108+'[4]sept. '!G79+[4]oct.!G80+[4]nov.!G108+[4]dic.!G99</f>
        <v>3104</v>
      </c>
      <c r="H35" s="90">
        <f>+[4]enero!H81+[4]feb.!H81+[4]marzo!H81+[4]abril!H80+[4]mayo!H95+[4]junio!H97+[4]julio!H98+[4]agosto!H108+'[4]sept. '!H79+[4]oct.!H80+[4]nov.!H108+[4]dic.!H99</f>
        <v>96</v>
      </c>
      <c r="I35" s="90">
        <f>+[4]enero!I81+[4]feb.!I81+[4]marzo!I81+[4]abril!I80+[4]mayo!I95+[4]junio!I97+[4]julio!I98+[4]agosto!I108+'[4]sept. '!I79+[4]oct.!I80+[4]nov.!I108+[4]dic.!I99</f>
        <v>68</v>
      </c>
      <c r="J35" s="90">
        <f t="shared" si="0"/>
        <v>14676</v>
      </c>
      <c r="K35" s="20"/>
      <c r="L35" s="20"/>
      <c r="M35" s="20"/>
      <c r="N35" s="20"/>
      <c r="O35" s="20"/>
      <c r="P35" s="20"/>
      <c r="Q35" s="20"/>
      <c r="R35" s="20"/>
      <c r="S35" s="20"/>
    </row>
    <row r="36" spans="1:19" ht="20.100000000000001" customHeight="1" x14ac:dyDescent="0.3">
      <c r="A36" s="91" t="s">
        <v>125</v>
      </c>
      <c r="B36" s="90">
        <f>+[4]enero!B82+[4]feb.!B82+[4]marzo!B82+[4]abril!B81+[4]mayo!B96+[4]junio!B98+[4]julio!B99+[4]agosto!B109+'[4]sept. '!B80+[4]oct.!B81+[4]nov.!B109+[4]dic.!B100</f>
        <v>238095</v>
      </c>
      <c r="C36" s="90">
        <f>+[4]enero!C82+[4]feb.!C82+[4]marzo!C82+[4]abril!C81+[4]mayo!C96+[4]junio!C98+[4]julio!C99+[4]agosto!C109+'[4]sept. '!C80+[4]oct.!C81+[4]nov.!C109+[4]dic.!C100</f>
        <v>5994</v>
      </c>
      <c r="D36" s="90">
        <f>+[4]enero!D82+[4]feb.!D82+[4]marzo!D82+[4]abril!D81+[4]mayo!D96+[4]junio!D98+[4]julio!D99+[4]agosto!D109+'[4]sept. '!D80+[4]oct.!D81+[4]nov.!D109+[4]dic.!D100</f>
        <v>15419</v>
      </c>
      <c r="E36" s="90">
        <f>+[4]enero!E82+[4]feb.!E82+[4]marzo!E82+[4]abril!E81+[4]mayo!E96+[4]junio!E98+[4]julio!E99+[4]agosto!E109+'[4]sept. '!E80+[4]oct.!E81+[4]nov.!E109+[4]dic.!E100</f>
        <v>7740</v>
      </c>
      <c r="F36" s="90">
        <f>+[4]enero!F82+[4]feb.!F82+[4]marzo!F82+[4]abril!F81+[4]mayo!F96+[4]junio!F98+[4]julio!F99+[4]agosto!F109+'[4]sept. '!F80+[4]oct.!F81+[4]nov.!F109+[4]dic.!F100</f>
        <v>16127</v>
      </c>
      <c r="G36" s="90">
        <f>+[4]enero!G82+[4]feb.!G82+[4]marzo!G82+[4]abril!G81+[4]mayo!G96+[4]junio!G98+[4]julio!G99+[4]agosto!G109+'[4]sept. '!G80+[4]oct.!G81+[4]nov.!G109+[4]dic.!G100</f>
        <v>11699</v>
      </c>
      <c r="H36" s="90">
        <f>+[4]enero!H82+[4]feb.!H82+[4]marzo!H82+[4]abril!H81+[4]mayo!H96+[4]junio!H98+[4]julio!H99+[4]agosto!H109+'[4]sept. '!H80+[4]oct.!H81+[4]nov.!H109+[4]dic.!H100</f>
        <v>11487</v>
      </c>
      <c r="I36" s="90">
        <f>+[4]enero!I82+[4]feb.!I82+[4]marzo!I82+[4]abril!I81+[4]mayo!I96+[4]junio!I98+[4]julio!I99+[4]agosto!I109+'[4]sept. '!I80+[4]oct.!I81+[4]nov.!I109+[4]dic.!I100</f>
        <v>7224</v>
      </c>
      <c r="J36" s="90">
        <f t="shared" si="0"/>
        <v>313785</v>
      </c>
      <c r="K36" s="20"/>
      <c r="L36" s="20"/>
      <c r="M36" s="20"/>
      <c r="N36" s="20"/>
      <c r="O36" s="20"/>
      <c r="P36" s="20"/>
      <c r="Q36" s="20"/>
      <c r="R36" s="20"/>
      <c r="S36" s="20"/>
    </row>
    <row r="37" spans="1:19" ht="20.100000000000001" customHeight="1" x14ac:dyDescent="0.3">
      <c r="A37" s="91" t="s">
        <v>126</v>
      </c>
      <c r="B37" s="90">
        <f>+[4]enero!B83+[4]feb.!B83+[4]marzo!B83+[4]abril!B82+[4]mayo!B97+[4]junio!B99+[4]julio!B100+[4]agosto!B110+'[4]sept. '!B81+[4]oct.!B82+[4]nov.!B110+[4]dic.!B101</f>
        <v>4002</v>
      </c>
      <c r="C37" s="90">
        <f>+[4]enero!C83+[4]feb.!C83+[4]marzo!C83+[4]abril!C82+[4]mayo!C97+[4]junio!C99+[4]julio!C100+[4]agosto!C110+'[4]sept. '!C81+[4]oct.!C82+[4]nov.!C110+[4]dic.!C101</f>
        <v>55105</v>
      </c>
      <c r="D37" s="90">
        <f>+[4]enero!D83+[4]feb.!D83+[4]marzo!D83+[4]abril!D82+[4]mayo!D97+[4]junio!D99+[4]julio!D100+[4]agosto!D110+'[4]sept. '!D81+[4]oct.!D82+[4]nov.!D110+[4]dic.!D101</f>
        <v>759</v>
      </c>
      <c r="E37" s="90">
        <f>+[4]enero!E83+[4]feb.!E83+[4]marzo!E83+[4]abril!E82+[4]mayo!E97+[4]junio!E99+[4]julio!E100+[4]agosto!E110+'[4]sept. '!E81+[4]oct.!E82+[4]nov.!E110+[4]dic.!E101</f>
        <v>1821</v>
      </c>
      <c r="F37" s="90">
        <f>+[4]enero!F83+[4]feb.!F83+[4]marzo!F83+[4]abril!F82+[4]mayo!F97+[4]junio!F99+[4]julio!F100+[4]agosto!F110+'[4]sept. '!F81+[4]oct.!F82+[4]nov.!F110+[4]dic.!F101</f>
        <v>68946</v>
      </c>
      <c r="G37" s="90">
        <f>+[4]enero!G83+[4]feb.!G83+[4]marzo!G83+[4]abril!G82+[4]mayo!G97+[4]junio!G99+[4]julio!G100+[4]agosto!G110+'[4]sept. '!G81+[4]oct.!G82+[4]nov.!G110+[4]dic.!G101</f>
        <v>799</v>
      </c>
      <c r="H37" s="90">
        <f>+[4]enero!H83+[4]feb.!H83+[4]marzo!H83+[4]abril!H82+[4]mayo!H97+[4]junio!H99+[4]julio!H100+[4]agosto!H110+'[4]sept. '!H81+[4]oct.!H82+[4]nov.!H110+[4]dic.!H101</f>
        <v>177</v>
      </c>
      <c r="I37" s="90">
        <f>+[4]enero!I83+[4]feb.!I83+[4]marzo!I83+[4]abril!I82+[4]mayo!I97+[4]junio!I99+[4]julio!I100+[4]agosto!I110+'[4]sept. '!I81+[4]oct.!I82+[4]nov.!I110+[4]dic.!I101</f>
        <v>4310</v>
      </c>
      <c r="J37" s="90">
        <f t="shared" si="0"/>
        <v>135919</v>
      </c>
      <c r="K37" s="20"/>
      <c r="L37" s="20"/>
      <c r="M37" s="20"/>
      <c r="N37" s="20"/>
      <c r="O37" s="20"/>
      <c r="P37" s="20"/>
      <c r="Q37" s="20"/>
      <c r="R37" s="20"/>
      <c r="S37" s="20"/>
    </row>
    <row r="38" spans="1:19" ht="20.100000000000001" customHeight="1" x14ac:dyDescent="0.3">
      <c r="A38" s="91" t="s">
        <v>127</v>
      </c>
      <c r="B38" s="90">
        <f>+[4]enero!B84+[4]feb.!B84+[4]marzo!B84+[4]abril!B83+[4]mayo!B98+[4]junio!B100+[4]julio!B101+[4]agosto!B111+'[4]sept. '!B82+[4]oct.!B83+[4]nov.!B111+[4]dic.!B102</f>
        <v>19360</v>
      </c>
      <c r="C38" s="90">
        <f>+[4]enero!C84+[4]feb.!C84+[4]marzo!C84+[4]abril!C83+[4]mayo!C98+[4]junio!C100+[4]julio!C101+[4]agosto!C111+'[4]sept. '!C82+[4]oct.!C83+[4]nov.!C111+[4]dic.!C102</f>
        <v>14002</v>
      </c>
      <c r="D38" s="90">
        <f>+[4]enero!D84+[4]feb.!D84+[4]marzo!D84+[4]abril!D83+[4]mayo!D98+[4]junio!D100+[4]julio!D101+[4]agosto!D111+'[4]sept. '!D82+[4]oct.!D83+[4]nov.!D111+[4]dic.!D102</f>
        <v>21594</v>
      </c>
      <c r="E38" s="90">
        <f>+[4]enero!E84+[4]feb.!E84+[4]marzo!E84+[4]abril!E83+[4]mayo!E98+[4]junio!E100+[4]julio!E101+[4]agosto!E111+'[4]sept. '!E82+[4]oct.!E83+[4]nov.!E111+[4]dic.!E102</f>
        <v>4176</v>
      </c>
      <c r="F38" s="90">
        <f>+[4]enero!F84+[4]feb.!F84+[4]marzo!F84+[4]abril!F83+[4]mayo!F98+[4]junio!F100+[4]julio!F101+[4]agosto!F111+'[4]sept. '!F82+[4]oct.!F83+[4]nov.!F111+[4]dic.!F102</f>
        <v>4984</v>
      </c>
      <c r="G38" s="90">
        <f>+[4]enero!G84+[4]feb.!G84+[4]marzo!G84+[4]abril!G83+[4]mayo!G98+[4]junio!G100+[4]julio!G101+[4]agosto!G111+'[4]sept. '!G82+[4]oct.!G83+[4]nov.!G111+[4]dic.!G102</f>
        <v>16258</v>
      </c>
      <c r="H38" s="90">
        <f>+[4]enero!H84+[4]feb.!H84+[4]marzo!H84+[4]abril!H83+[4]mayo!H98+[4]junio!H100+[4]julio!H101+[4]agosto!H111+'[4]sept. '!H82+[4]oct.!H83+[4]nov.!H111+[4]dic.!H102</f>
        <v>3444</v>
      </c>
      <c r="I38" s="90">
        <f>+[4]enero!I84+[4]feb.!I84+[4]marzo!I84+[4]abril!I83+[4]mayo!I98+[4]junio!I100+[4]julio!I101+[4]agosto!I111+'[4]sept. '!I82+[4]oct.!I83+[4]nov.!I111+[4]dic.!I102</f>
        <v>2060</v>
      </c>
      <c r="J38" s="90">
        <f t="shared" si="0"/>
        <v>85878</v>
      </c>
      <c r="K38" s="20"/>
      <c r="L38" s="20"/>
      <c r="M38" s="20"/>
      <c r="N38" s="20"/>
      <c r="O38" s="20"/>
      <c r="P38" s="20"/>
      <c r="Q38" s="20"/>
      <c r="R38" s="20"/>
      <c r="S38" s="20"/>
    </row>
    <row r="39" spans="1:19" ht="20.100000000000001" customHeight="1" x14ac:dyDescent="0.3">
      <c r="A39" s="91" t="s">
        <v>128</v>
      </c>
      <c r="B39" s="90">
        <f>+[4]enero!B85+[4]feb.!B85+[4]marzo!B85+[4]abril!B84+[4]mayo!B99+[4]junio!B101+[4]julio!B102+[4]agosto!B112+'[4]sept. '!B83+[4]oct.!B84+[4]nov.!B112+[4]dic.!B103</f>
        <v>2502</v>
      </c>
      <c r="C39" s="90">
        <f>+[4]enero!C85+[4]feb.!C85+[4]marzo!C85+[4]abril!C84+[4]mayo!C99+[4]junio!C101+[4]julio!C102+[4]agosto!C112+'[4]sept. '!C83+[4]oct.!C84+[4]nov.!C112+[4]dic.!C103</f>
        <v>671</v>
      </c>
      <c r="D39" s="90">
        <f>+[4]enero!D85+[4]feb.!D85+[4]marzo!D85+[4]abril!D84+[4]mayo!D99+[4]junio!D101+[4]julio!D102+[4]agosto!D112+'[4]sept. '!D83+[4]oct.!D84+[4]nov.!D112+[4]dic.!D103</f>
        <v>26066</v>
      </c>
      <c r="E39" s="90">
        <f>+[4]enero!E85+[4]feb.!E85+[4]marzo!E85+[4]abril!E84+[4]mayo!E99+[4]junio!E101+[4]julio!E102+[4]agosto!E112+'[4]sept. '!E83+[4]oct.!E84+[4]nov.!E112+[4]dic.!E103</f>
        <v>0</v>
      </c>
      <c r="F39" s="90">
        <f>+[4]enero!F85+[4]feb.!F85+[4]marzo!F85+[4]abril!F84+[4]mayo!F99+[4]junio!F101+[4]julio!F102+[4]agosto!F112+'[4]sept. '!F83+[4]oct.!F84+[4]nov.!F112+[4]dic.!F103</f>
        <v>112</v>
      </c>
      <c r="G39" s="90">
        <f>+[4]enero!G85+[4]feb.!G85+[4]marzo!G85+[4]abril!G84+[4]mayo!G99+[4]junio!G101+[4]julio!G102+[4]agosto!G112+'[4]sept. '!G83+[4]oct.!G84+[4]nov.!G112+[4]dic.!G103</f>
        <v>4520</v>
      </c>
      <c r="H39" s="90">
        <f>+[4]enero!H85+[4]feb.!H85+[4]marzo!H85+[4]abril!H84+[4]mayo!H99+[4]junio!H101+[4]julio!H102+[4]agosto!H112+'[4]sept. '!H83+[4]oct.!H84+[4]nov.!H112+[4]dic.!H103</f>
        <v>6903</v>
      </c>
      <c r="I39" s="90">
        <f>+[4]enero!I85+[4]feb.!I85+[4]marzo!I85+[4]abril!I84+[4]mayo!I99+[4]junio!I101+[4]julio!I102+[4]agosto!I112+'[4]sept. '!I83+[4]oct.!I84+[4]nov.!I112+[4]dic.!I103</f>
        <v>2064</v>
      </c>
      <c r="J39" s="90">
        <f t="shared" si="0"/>
        <v>42838</v>
      </c>
      <c r="K39" s="20"/>
      <c r="L39" s="20"/>
      <c r="M39" s="20"/>
      <c r="N39" s="20"/>
      <c r="O39" s="20"/>
      <c r="P39" s="20"/>
      <c r="Q39" s="20"/>
      <c r="R39" s="20"/>
      <c r="S39" s="20"/>
    </row>
    <row r="40" spans="1:19" ht="20.100000000000001" customHeight="1" x14ac:dyDescent="0.3">
      <c r="A40" s="91" t="s">
        <v>129</v>
      </c>
      <c r="B40" s="90">
        <f>+[4]enero!B86+[4]feb.!B86+[4]marzo!B86+[4]abril!B85+[4]mayo!B100+[4]junio!B102+[4]julio!B103+[4]agosto!B113+'[4]sept. '!B84+[4]oct.!B85+[4]nov.!B113+[4]dic.!B104</f>
        <v>70720</v>
      </c>
      <c r="C40" s="90">
        <f>+[4]enero!C86+[4]feb.!C86+[4]marzo!C86+[4]abril!C85+[4]mayo!C100+[4]junio!C102+[4]julio!C103+[4]agosto!C113+'[4]sept. '!C84+[4]oct.!C85+[4]nov.!C113+[4]dic.!C104</f>
        <v>100978</v>
      </c>
      <c r="D40" s="90">
        <f>+[4]enero!D86+[4]feb.!D86+[4]marzo!D86+[4]abril!D85+[4]mayo!D100+[4]junio!D102+[4]julio!D103+[4]agosto!D113+'[4]sept. '!D84+[4]oct.!D85+[4]nov.!D113+[4]dic.!D104</f>
        <v>3789</v>
      </c>
      <c r="E40" s="90">
        <f>+[4]enero!E86+[4]feb.!E86+[4]marzo!E86+[4]abril!E85+[4]mayo!E100+[4]junio!E102+[4]julio!E103+[4]agosto!E113+'[4]sept. '!E84+[4]oct.!E85+[4]nov.!E113+[4]dic.!E104</f>
        <v>24414</v>
      </c>
      <c r="F40" s="90">
        <f>+[4]enero!F86+[4]feb.!F86+[4]marzo!F86+[4]abril!F85+[4]mayo!F100+[4]junio!F102+[4]julio!F103+[4]agosto!F113+'[4]sept. '!F84+[4]oct.!F85+[4]nov.!F113+[4]dic.!F104</f>
        <v>110623</v>
      </c>
      <c r="G40" s="90">
        <f>+[4]enero!G86+[4]feb.!G86+[4]marzo!G86+[4]abril!G85+[4]mayo!G100+[4]junio!G102+[4]julio!G103+[4]agosto!G113+'[4]sept. '!G84+[4]oct.!G85+[4]nov.!G113+[4]dic.!G104</f>
        <v>20189</v>
      </c>
      <c r="H40" s="90">
        <f>+[4]enero!H86+[4]feb.!H86+[4]marzo!H86+[4]abril!H85+[4]mayo!H100+[4]junio!H102+[4]julio!H103+[4]agosto!H113+'[4]sept. '!H84+[4]oct.!H85+[4]nov.!H113+[4]dic.!H104</f>
        <v>843</v>
      </c>
      <c r="I40" s="90">
        <f>+[4]enero!I86+[4]feb.!I86+[4]marzo!I86+[4]abril!I85+[4]mayo!I100+[4]junio!I102+[4]julio!I103+[4]agosto!I113+'[4]sept. '!I84+[4]oct.!I85+[4]nov.!I113+[4]dic.!I104</f>
        <v>85935</v>
      </c>
      <c r="J40" s="90">
        <f t="shared" si="0"/>
        <v>417491</v>
      </c>
      <c r="K40" s="20"/>
      <c r="L40" s="20"/>
      <c r="M40" s="20"/>
      <c r="N40" s="20"/>
      <c r="O40" s="20"/>
      <c r="P40" s="20"/>
      <c r="Q40" s="20"/>
      <c r="R40" s="20"/>
      <c r="S40" s="20"/>
    </row>
    <row r="41" spans="1:19" ht="20.100000000000001" customHeight="1" x14ac:dyDescent="0.3">
      <c r="A41" s="91" t="s">
        <v>130</v>
      </c>
      <c r="B41" s="90">
        <f>+[4]enero!B87+[4]feb.!B87+[4]marzo!B87+[4]abril!B86+[4]mayo!B101+[4]junio!B103+[4]julio!B104+[4]agosto!B114+'[4]sept. '!B85+[4]oct.!B86+[4]nov.!B114+[4]dic.!B105</f>
        <v>6626</v>
      </c>
      <c r="C41" s="90">
        <f>+[4]enero!C87+[4]feb.!C87+[4]marzo!C87+[4]abril!C86+[4]mayo!C101+[4]junio!C103+[4]julio!C104+[4]agosto!C114+'[4]sept. '!C85+[4]oct.!C86+[4]nov.!C114+[4]dic.!C105</f>
        <v>91782</v>
      </c>
      <c r="D41" s="90">
        <f>+[4]enero!D87+[4]feb.!D87+[4]marzo!D87+[4]abril!D86+[4]mayo!D101+[4]junio!D103+[4]julio!D104+[4]agosto!D114+'[4]sept. '!D85+[4]oct.!D86+[4]nov.!D114+[4]dic.!D105</f>
        <v>95</v>
      </c>
      <c r="E41" s="90">
        <f>+[4]enero!E87+[4]feb.!E87+[4]marzo!E87+[4]abril!E86+[4]mayo!E101+[4]junio!E103+[4]julio!E104+[4]agosto!E114+'[4]sept. '!E85+[4]oct.!E86+[4]nov.!E114+[4]dic.!E105</f>
        <v>861</v>
      </c>
      <c r="F41" s="90">
        <f>+[4]enero!F87+[4]feb.!F87+[4]marzo!F87+[4]abril!F86+[4]mayo!F101+[4]junio!F103+[4]julio!F104+[4]agosto!F114+'[4]sept. '!F85+[4]oct.!F86+[4]nov.!F114+[4]dic.!F105</f>
        <v>2148</v>
      </c>
      <c r="G41" s="90">
        <f>+[4]enero!G87+[4]feb.!G87+[4]marzo!G87+[4]abril!G86+[4]mayo!G101+[4]junio!G103+[4]julio!G104+[4]agosto!G114+'[4]sept. '!G85+[4]oct.!G86+[4]nov.!G114+[4]dic.!G105</f>
        <v>0</v>
      </c>
      <c r="H41" s="90">
        <f>+[4]enero!H87+[4]feb.!H87+[4]marzo!H87+[4]abril!H86+[4]mayo!H101+[4]junio!H103+[4]julio!H104+[4]agosto!H114+'[4]sept. '!H85+[4]oct.!H86+[4]nov.!H114+[4]dic.!H105</f>
        <v>1</v>
      </c>
      <c r="I41" s="90">
        <f>+[4]enero!I87+[4]feb.!I87+[4]marzo!I87+[4]abril!I86+[4]mayo!I101+[4]junio!I103+[4]julio!I104+[4]agosto!I114+'[4]sept. '!I85+[4]oct.!I86+[4]nov.!I114+[4]dic.!I105</f>
        <v>1060</v>
      </c>
      <c r="J41" s="90">
        <f t="shared" si="0"/>
        <v>102573</v>
      </c>
      <c r="K41" s="20"/>
      <c r="L41" s="20"/>
      <c r="M41" s="20"/>
      <c r="N41" s="20"/>
      <c r="O41" s="20"/>
      <c r="P41" s="20"/>
      <c r="Q41" s="20"/>
      <c r="R41" s="20"/>
      <c r="S41" s="20"/>
    </row>
    <row r="42" spans="1:19" ht="20.100000000000001" customHeight="1" x14ac:dyDescent="0.3">
      <c r="A42" s="91" t="s">
        <v>131</v>
      </c>
      <c r="B42" s="90">
        <f>+[4]enero!B88+[4]feb.!B88+[4]marzo!B88+[4]abril!B87+[4]mayo!B102+[4]junio!B104+[4]julio!B105+[4]agosto!B115+'[4]sept. '!B86+[4]oct.!B87+[4]nov.!B115+[4]dic.!B106</f>
        <v>1350</v>
      </c>
      <c r="C42" s="90">
        <f>+[4]enero!C88+[4]feb.!C88+[4]marzo!C88+[4]abril!C87+[4]mayo!C102+[4]junio!C104+[4]julio!C105+[4]agosto!C115+'[4]sept. '!C86+[4]oct.!C87+[4]nov.!C115+[4]dic.!C106</f>
        <v>1166</v>
      </c>
      <c r="D42" s="90">
        <f>+[4]enero!D88+[4]feb.!D88+[4]marzo!D88+[4]abril!D87+[4]mayo!D102+[4]junio!D104+[4]julio!D105+[4]agosto!D115+'[4]sept. '!D86+[4]oct.!D87+[4]nov.!D115+[4]dic.!D106</f>
        <v>0</v>
      </c>
      <c r="E42" s="90">
        <f>+[4]enero!E88+[4]feb.!E88+[4]marzo!E88+[4]abril!E87+[4]mayo!E102+[4]junio!E104+[4]julio!E105+[4]agosto!E115+'[4]sept. '!E86+[4]oct.!E87+[4]nov.!E115+[4]dic.!E106</f>
        <v>1152</v>
      </c>
      <c r="F42" s="90">
        <f>+[4]enero!F88+[4]feb.!F88+[4]marzo!F88+[4]abril!F87+[4]mayo!F102+[4]junio!F104+[4]julio!F105+[4]agosto!F115+'[4]sept. '!F86+[4]oct.!F87+[4]nov.!F115+[4]dic.!F106</f>
        <v>35148</v>
      </c>
      <c r="G42" s="90">
        <f>+[4]enero!G88+[4]feb.!G88+[4]marzo!G88+[4]abril!G87+[4]mayo!G102+[4]junio!G104+[4]julio!G105+[4]agosto!G115+'[4]sept. '!G86+[4]oct.!G87+[4]nov.!G115+[4]dic.!G106</f>
        <v>8888</v>
      </c>
      <c r="H42" s="90">
        <f>+[4]enero!H88+[4]feb.!H88+[4]marzo!H88+[4]abril!H87+[4]mayo!H102+[4]junio!H104+[4]julio!H105+[4]agosto!H115+'[4]sept. '!H86+[4]oct.!H87+[4]nov.!H115+[4]dic.!H106</f>
        <v>0</v>
      </c>
      <c r="I42" s="90">
        <f>+[4]enero!I88+[4]feb.!I88+[4]marzo!I88+[4]abril!I87+[4]mayo!I102+[4]junio!I104+[4]julio!I105+[4]agosto!I115+'[4]sept. '!I86+[4]oct.!I87+[4]nov.!I115+[4]dic.!I106</f>
        <v>4943</v>
      </c>
      <c r="J42" s="90">
        <f t="shared" si="0"/>
        <v>52647</v>
      </c>
      <c r="K42" s="20"/>
      <c r="L42" s="20"/>
      <c r="M42" s="20"/>
      <c r="N42" s="20"/>
      <c r="O42" s="20"/>
      <c r="P42" s="20"/>
      <c r="Q42" s="20"/>
      <c r="R42" s="20"/>
      <c r="S42" s="20"/>
    </row>
    <row r="43" spans="1:19" ht="20.100000000000001" customHeight="1" x14ac:dyDescent="0.3">
      <c r="A43" s="91" t="s">
        <v>132</v>
      </c>
      <c r="B43" s="90">
        <f>+[4]enero!B89+[4]feb.!B89+[4]marzo!B89+[4]abril!B88+[4]mayo!B103+[4]junio!B105+[4]julio!B106+[4]agosto!B116+'[4]sept. '!B87+[4]oct.!B88+[4]nov.!B116+[4]dic.!B107</f>
        <v>302528</v>
      </c>
      <c r="C43" s="90">
        <f>+[4]enero!C89+[4]feb.!C89+[4]marzo!C89+[4]abril!C88+[4]mayo!C103+[4]junio!C105+[4]julio!C106+[4]agosto!C116+'[4]sept. '!C87+[4]oct.!C88+[4]nov.!C116+[4]dic.!C107</f>
        <v>106056</v>
      </c>
      <c r="D43" s="90">
        <f>+[4]enero!D89+[4]feb.!D89+[4]marzo!D89+[4]abril!D88+[4]mayo!D103+[4]junio!D105+[4]julio!D106+[4]agosto!D116+'[4]sept. '!D87+[4]oct.!D88+[4]nov.!D116+[4]dic.!D107</f>
        <v>1125205</v>
      </c>
      <c r="E43" s="90">
        <f>+[4]enero!E89+[4]feb.!E89+[4]marzo!E89+[4]abril!E88+[4]mayo!E103+[4]junio!E105+[4]julio!E106+[4]agosto!E116+'[4]sept. '!E87+[4]oct.!E88+[4]nov.!E116+[4]dic.!E107</f>
        <v>45239</v>
      </c>
      <c r="F43" s="90">
        <f>+[4]enero!F89+[4]feb.!F89+[4]marzo!F89+[4]abril!F88+[4]mayo!F103+[4]junio!F105+[4]julio!F106+[4]agosto!F116+'[4]sept. '!F87+[4]oct.!F88+[4]nov.!F116+[4]dic.!F107</f>
        <v>341477</v>
      </c>
      <c r="G43" s="90">
        <f>+[4]enero!G89+[4]feb.!G89+[4]marzo!G89+[4]abril!G88+[4]mayo!G103+[4]junio!G105+[4]julio!G106+[4]agosto!G116+'[4]sept. '!G87+[4]oct.!G88+[4]nov.!G116+[4]dic.!G107</f>
        <v>989403</v>
      </c>
      <c r="H43" s="90">
        <f>+[4]enero!H89+[4]feb.!H89+[4]marzo!H89+[4]abril!H88+[4]mayo!H103+[4]junio!H105+[4]julio!H106+[4]agosto!H116+'[4]sept. '!H87+[4]oct.!H88+[4]nov.!H116+[4]dic.!H107</f>
        <v>181795</v>
      </c>
      <c r="I43" s="90">
        <f>+[4]enero!I89+[4]feb.!I89+[4]marzo!I89+[4]abril!I88+[4]mayo!I103+[4]junio!I105+[4]julio!I106+[4]agosto!I116+'[4]sept. '!I87+[4]oct.!I88+[4]nov.!I116+[4]dic.!I107</f>
        <v>5806</v>
      </c>
      <c r="J43" s="90">
        <f t="shared" si="0"/>
        <v>3097509</v>
      </c>
      <c r="K43" s="20"/>
      <c r="L43" s="20"/>
      <c r="M43" s="20"/>
      <c r="N43" s="20"/>
      <c r="O43" s="20"/>
      <c r="P43" s="20"/>
      <c r="Q43" s="20"/>
      <c r="R43" s="20"/>
      <c r="S43" s="20"/>
    </row>
    <row r="44" spans="1:19" ht="20.100000000000001" customHeight="1" x14ac:dyDescent="0.3">
      <c r="A44" s="91" t="s">
        <v>133</v>
      </c>
      <c r="B44" s="90">
        <f>+[4]enero!B90+[4]feb.!B90+[4]marzo!B90+[4]abril!B89+[4]mayo!B104+[4]junio!B106+[4]julio!B107+[4]agosto!B117+'[4]sept. '!B88+[4]oct.!B89+[4]nov.!B117+[4]dic.!B108</f>
        <v>1689890</v>
      </c>
      <c r="C44" s="90">
        <f>+[4]enero!C90+[4]feb.!C90+[4]marzo!C90+[4]abril!C89+[4]mayo!C104+[4]junio!C106+[4]julio!C107+[4]agosto!C117+'[4]sept. '!C88+[4]oct.!C89+[4]nov.!C117+[4]dic.!C108</f>
        <v>1627700</v>
      </c>
      <c r="D44" s="90">
        <f>+[4]enero!D90+[4]feb.!D90+[4]marzo!D90+[4]abril!D89+[4]mayo!D104+[4]junio!D106+[4]julio!D107+[4]agosto!D117+'[4]sept. '!D88+[4]oct.!D89+[4]nov.!D117+[4]dic.!D108</f>
        <v>166935</v>
      </c>
      <c r="E44" s="90">
        <f>+[4]enero!E90+[4]feb.!E90+[4]marzo!E90+[4]abril!E89+[4]mayo!E104+[4]junio!E106+[4]julio!E107+[4]agosto!E117+'[4]sept. '!E88+[4]oct.!E89+[4]nov.!E117+[4]dic.!E108</f>
        <v>2260647</v>
      </c>
      <c r="F44" s="90">
        <f>+[4]enero!F90+[4]feb.!F90+[4]marzo!F90+[4]abril!F89+[4]mayo!F104+[4]junio!F106+[4]julio!F107+[4]agosto!F117+'[4]sept. '!F88+[4]oct.!F89+[4]nov.!F117+[4]dic.!F108</f>
        <v>413763</v>
      </c>
      <c r="G44" s="90">
        <f>+[4]enero!G90+[4]feb.!G90+[4]marzo!G90+[4]abril!G89+[4]mayo!G104+[4]junio!G106+[4]julio!G107+[4]agosto!G117+'[4]sept. '!G88+[4]oct.!G89+[4]nov.!G117+[4]dic.!G108</f>
        <v>1575111</v>
      </c>
      <c r="H44" s="90">
        <f>+[4]enero!H90+[4]feb.!H90+[4]marzo!H90+[4]abril!H89+[4]mayo!H104+[4]junio!H106+[4]julio!H107+[4]agosto!H117+'[4]sept. '!H88+[4]oct.!H89+[4]nov.!H117+[4]dic.!H108</f>
        <v>344196</v>
      </c>
      <c r="I44" s="90">
        <f>+[4]enero!I90+[4]feb.!I90+[4]marzo!I90+[4]abril!I89+[4]mayo!I104+[4]junio!I106+[4]julio!I107+[4]agosto!I117+'[4]sept. '!I88+[4]oct.!I89+[4]nov.!I117+[4]dic.!I108</f>
        <v>53455</v>
      </c>
      <c r="J44" s="90">
        <f t="shared" si="0"/>
        <v>8131697</v>
      </c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20.100000000000001" customHeight="1" thickBot="1" x14ac:dyDescent="0.35">
      <c r="A45" s="92" t="s">
        <v>134</v>
      </c>
      <c r="B45" s="90">
        <f>+[4]enero!B91+[4]feb.!B91+[4]marzo!B91+[4]abril!B90+[4]mayo!B105+[4]junio!B107+[4]julio!B108+[4]agosto!B118+'[4]sept. '!B89+[4]oct.!B90+[4]nov.!B118+[4]dic.!B109</f>
        <v>0</v>
      </c>
      <c r="C45" s="90">
        <f>+[4]enero!C91+[4]feb.!C91+[4]marzo!C91+[4]abril!C90+[4]mayo!C105+[4]junio!C107+[4]julio!C108+[4]agosto!C118+'[4]sept. '!C89+[4]oct.!C90+[4]nov.!C118+[4]dic.!C109</f>
        <v>0</v>
      </c>
      <c r="D45" s="90">
        <f>+[4]enero!D91+[4]feb.!D91+[4]marzo!D91+[4]abril!D90+[4]mayo!D105+[4]junio!D107+[4]julio!D108+[4]agosto!D118+'[4]sept. '!D89+[4]oct.!D90+[4]nov.!D118+[4]dic.!D109</f>
        <v>0</v>
      </c>
      <c r="E45" s="90">
        <f>+[4]enero!E91+[4]feb.!E91+[4]marzo!E91+[4]abril!E90+[4]mayo!E105+[4]junio!E107+[4]julio!E108+[4]agosto!E118+'[4]sept. '!E89+[4]oct.!E90+[4]nov.!E118+[4]dic.!E109</f>
        <v>0</v>
      </c>
      <c r="F45" s="90">
        <f>+[4]enero!F91+[4]feb.!F91+[4]marzo!F91+[4]abril!F90+[4]mayo!F105+[4]junio!F107+[4]julio!F108+[4]agosto!F118+'[4]sept. '!F89+[4]oct.!F90+[4]nov.!F118+[4]dic.!F109</f>
        <v>0</v>
      </c>
      <c r="G45" s="90">
        <f>+[4]enero!G91+[4]feb.!G91+[4]marzo!G91+[4]abril!G90+[4]mayo!G105+[4]junio!G107+[4]julio!G108+[4]agosto!G118+'[4]sept. '!G89+[4]oct.!G90+[4]nov.!G118+[4]dic.!G109</f>
        <v>0</v>
      </c>
      <c r="H45" s="90">
        <f>+[4]enero!H91+[4]feb.!H91+[4]marzo!H91+[4]abril!H90+[4]mayo!H105+[4]junio!H107+[4]julio!H108+[4]agosto!H118+'[4]sept. '!H89+[4]oct.!H90+[4]nov.!H118+[4]dic.!H109</f>
        <v>0</v>
      </c>
      <c r="I45" s="90">
        <f>+[4]enero!I91+[4]feb.!I91+[4]marzo!I91+[4]abril!I90+[4]mayo!I105+[4]junio!I107+[4]julio!I108+[4]agosto!I118+'[4]sept. '!I89+[4]oct.!I90+[4]nov.!I118+[4]dic.!I109</f>
        <v>0</v>
      </c>
      <c r="J45" s="90">
        <f t="shared" si="0"/>
        <v>0</v>
      </c>
      <c r="K45" s="20"/>
      <c r="L45" s="20"/>
      <c r="M45" s="20"/>
      <c r="N45" s="20"/>
      <c r="O45" s="20"/>
      <c r="P45" s="20"/>
      <c r="Q45" s="20"/>
      <c r="R45" s="20"/>
      <c r="S45" s="20"/>
    </row>
    <row r="46" spans="1:19" ht="18" thickBot="1" x14ac:dyDescent="0.35">
      <c r="A46" s="98" t="s">
        <v>11</v>
      </c>
      <c r="B46" s="99">
        <f>SUM(B11:B45)</f>
        <v>2672776</v>
      </c>
      <c r="C46" s="99">
        <f t="shared" ref="C46:I46" si="1">SUM(C11:C45)</f>
        <v>4148371</v>
      </c>
      <c r="D46" s="99">
        <f t="shared" si="1"/>
        <v>2137895</v>
      </c>
      <c r="E46" s="99">
        <f t="shared" si="1"/>
        <v>3048013</v>
      </c>
      <c r="F46" s="99">
        <f t="shared" si="1"/>
        <v>1481858</v>
      </c>
      <c r="G46" s="99">
        <f t="shared" si="1"/>
        <v>3194106</v>
      </c>
      <c r="H46" s="99">
        <f t="shared" si="1"/>
        <v>1517913</v>
      </c>
      <c r="I46" s="99">
        <f t="shared" si="1"/>
        <v>761604</v>
      </c>
      <c r="J46" s="99">
        <f>SUM(J11:J45)</f>
        <v>18962536</v>
      </c>
      <c r="K46" s="20"/>
      <c r="L46" s="20"/>
      <c r="M46" s="20"/>
      <c r="N46" s="20"/>
      <c r="O46" s="20"/>
      <c r="P46" s="20"/>
      <c r="Q46" s="20"/>
      <c r="R46" s="20"/>
      <c r="S46" s="20"/>
    </row>
    <row r="47" spans="1:19" x14ac:dyDescent="0.25">
      <c r="A47" s="94" t="s">
        <v>142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x14ac:dyDescent="0.25">
      <c r="A48" s="3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1:19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1:19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19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1:19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1:19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19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1:19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19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1:19" x14ac:dyDescent="0.25">
      <c r="A64" s="113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1:19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1:19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19" ht="20.100000000000001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1:19" ht="20.10000000000000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1:19" ht="20.100000000000001" customHeight="1" x14ac:dyDescent="0.25">
      <c r="K70" s="20"/>
      <c r="L70" s="20"/>
      <c r="M70" s="20"/>
      <c r="N70" s="20"/>
      <c r="O70" s="20"/>
      <c r="P70" s="20"/>
      <c r="Q70" s="20"/>
      <c r="R70" s="20"/>
      <c r="S70" s="20"/>
    </row>
    <row r="71" spans="1:19" ht="20.100000000000001" customHeight="1" x14ac:dyDescent="0.25">
      <c r="K71" s="20"/>
      <c r="L71" s="20"/>
      <c r="M71" s="20"/>
      <c r="N71" s="20"/>
      <c r="O71" s="20"/>
      <c r="P71" s="20"/>
      <c r="Q71" s="20"/>
      <c r="R71" s="20"/>
      <c r="S71" s="20"/>
    </row>
    <row r="72" spans="1:19" ht="20.100000000000001" customHeight="1" x14ac:dyDescent="0.25">
      <c r="K72" s="20"/>
      <c r="L72" s="20"/>
      <c r="M72" s="20"/>
      <c r="N72" s="20"/>
      <c r="O72" s="20"/>
      <c r="P72" s="20"/>
      <c r="Q72" s="20"/>
      <c r="R72" s="20"/>
      <c r="S72" s="20"/>
    </row>
    <row r="73" spans="1:19" ht="20.100000000000001" customHeight="1" x14ac:dyDescent="0.25">
      <c r="K73" s="20"/>
      <c r="L73" s="20"/>
      <c r="M73" s="20"/>
      <c r="N73" s="20"/>
      <c r="O73" s="20"/>
      <c r="P73" s="20"/>
      <c r="Q73" s="20"/>
      <c r="R73" s="20"/>
      <c r="S73" s="20"/>
    </row>
    <row r="74" spans="1:19" ht="20.100000000000001" customHeight="1" x14ac:dyDescent="0.25">
      <c r="K74" s="20"/>
      <c r="L74" s="20"/>
      <c r="M74" s="20"/>
      <c r="N74" s="20"/>
      <c r="O74" s="20"/>
      <c r="P74" s="20"/>
      <c r="Q74" s="20"/>
      <c r="R74" s="20"/>
      <c r="S74" s="20"/>
    </row>
    <row r="75" spans="1:19" ht="20.100000000000001" customHeight="1" x14ac:dyDescent="0.25">
      <c r="K75" s="20"/>
      <c r="L75" s="20"/>
      <c r="M75" s="20"/>
      <c r="N75" s="20"/>
      <c r="O75" s="20"/>
      <c r="P75" s="20"/>
      <c r="Q75" s="20"/>
      <c r="R75" s="20"/>
      <c r="S75" s="20"/>
    </row>
    <row r="76" spans="1:19" ht="20.100000000000001" customHeight="1" x14ac:dyDescent="0.25">
      <c r="K76" s="20"/>
      <c r="L76" s="20"/>
      <c r="M76" s="20"/>
      <c r="N76" s="20"/>
      <c r="O76" s="20"/>
      <c r="P76" s="20"/>
      <c r="Q76" s="20"/>
      <c r="R76" s="20"/>
      <c r="S76" s="20"/>
    </row>
    <row r="77" spans="1:19" ht="20.100000000000001" customHeight="1" x14ac:dyDescent="0.25">
      <c r="K77" s="20"/>
      <c r="L77" s="20"/>
      <c r="M77" s="20"/>
      <c r="N77" s="20"/>
      <c r="O77" s="20"/>
      <c r="P77" s="20"/>
      <c r="Q77" s="20"/>
      <c r="R77" s="20"/>
      <c r="S77" s="20"/>
    </row>
    <row r="78" spans="1:19" ht="20.100000000000001" customHeight="1" x14ac:dyDescent="0.25">
      <c r="K78" s="20"/>
      <c r="L78" s="20"/>
      <c r="M78" s="20"/>
      <c r="N78" s="20"/>
      <c r="O78" s="20"/>
      <c r="P78" s="20"/>
      <c r="Q78" s="20"/>
      <c r="R78" s="20"/>
      <c r="S78" s="20"/>
    </row>
    <row r="79" spans="1:19" ht="20.100000000000001" customHeight="1" x14ac:dyDescent="0.25">
      <c r="K79" s="20"/>
      <c r="L79" s="20"/>
      <c r="M79" s="20"/>
      <c r="N79" s="20"/>
      <c r="O79" s="20"/>
      <c r="P79" s="20"/>
      <c r="Q79" s="20"/>
      <c r="R79" s="20"/>
      <c r="S79" s="20"/>
    </row>
    <row r="80" spans="1:19" ht="20.100000000000001" customHeight="1" x14ac:dyDescent="0.25">
      <c r="K80" s="20"/>
      <c r="L80" s="20"/>
      <c r="M80" s="20"/>
      <c r="N80" s="20"/>
      <c r="O80" s="20"/>
      <c r="P80" s="20"/>
      <c r="Q80" s="20"/>
      <c r="R80" s="20"/>
      <c r="S80" s="20"/>
    </row>
    <row r="81" spans="11:19" ht="20.100000000000001" customHeight="1" x14ac:dyDescent="0.25">
      <c r="K81" s="20"/>
      <c r="L81" s="20"/>
      <c r="M81" s="20"/>
      <c r="N81" s="20"/>
      <c r="O81" s="20"/>
      <c r="P81" s="20"/>
      <c r="Q81" s="20"/>
      <c r="R81" s="20"/>
      <c r="S81" s="20"/>
    </row>
    <row r="82" spans="11:19" ht="20.100000000000001" customHeight="1" x14ac:dyDescent="0.25">
      <c r="K82" s="20"/>
      <c r="L82" s="20"/>
      <c r="M82" s="20"/>
      <c r="N82" s="20"/>
      <c r="O82" s="20"/>
      <c r="P82" s="20"/>
      <c r="Q82" s="20"/>
      <c r="R82" s="20"/>
      <c r="S82" s="20"/>
    </row>
    <row r="83" spans="11:19" ht="20.100000000000001" customHeight="1" x14ac:dyDescent="0.25">
      <c r="K83" s="20"/>
      <c r="L83" s="20"/>
      <c r="M83" s="20"/>
      <c r="N83" s="20"/>
      <c r="O83" s="20"/>
      <c r="P83" s="20"/>
      <c r="Q83" s="20"/>
      <c r="R83" s="20"/>
      <c r="S83" s="20"/>
    </row>
    <row r="84" spans="11:19" ht="20.100000000000001" customHeight="1" x14ac:dyDescent="0.25">
      <c r="K84" s="20"/>
      <c r="L84" s="20"/>
      <c r="M84" s="20"/>
      <c r="N84" s="20"/>
      <c r="O84" s="20"/>
      <c r="P84" s="20"/>
      <c r="Q84" s="20"/>
      <c r="R84" s="20"/>
      <c r="S84" s="20"/>
    </row>
    <row r="85" spans="11:19" ht="20.100000000000001" customHeight="1" x14ac:dyDescent="0.25">
      <c r="K85" s="20"/>
      <c r="L85" s="20"/>
      <c r="M85" s="20"/>
      <c r="N85" s="20"/>
      <c r="O85" s="20"/>
      <c r="P85" s="20"/>
      <c r="Q85" s="20"/>
      <c r="R85" s="20"/>
      <c r="S85" s="20"/>
    </row>
    <row r="86" spans="11:19" ht="20.100000000000001" customHeight="1" x14ac:dyDescent="0.25">
      <c r="K86" s="20"/>
      <c r="L86" s="20"/>
      <c r="M86" s="20"/>
      <c r="N86" s="20"/>
      <c r="O86" s="20"/>
      <c r="P86" s="20"/>
      <c r="Q86" s="20"/>
      <c r="R86" s="20"/>
      <c r="S86" s="20"/>
    </row>
    <row r="87" spans="11:19" ht="20.100000000000001" customHeight="1" x14ac:dyDescent="0.25">
      <c r="K87" s="20"/>
      <c r="L87" s="20"/>
      <c r="M87" s="20"/>
      <c r="N87" s="20"/>
      <c r="O87" s="20"/>
      <c r="P87" s="20"/>
      <c r="Q87" s="20"/>
      <c r="R87" s="20"/>
      <c r="S87" s="20"/>
    </row>
    <row r="88" spans="11:19" ht="20.100000000000001" customHeight="1" x14ac:dyDescent="0.25">
      <c r="K88" s="20"/>
      <c r="L88" s="20"/>
      <c r="M88" s="20"/>
      <c r="N88" s="20"/>
      <c r="O88" s="20"/>
      <c r="P88" s="20"/>
      <c r="Q88" s="20"/>
      <c r="R88" s="20"/>
      <c r="S88" s="20"/>
    </row>
    <row r="89" spans="11:19" ht="20.100000000000001" customHeight="1" x14ac:dyDescent="0.25">
      <c r="K89" s="20"/>
      <c r="L89" s="20"/>
      <c r="M89" s="20"/>
      <c r="N89" s="20"/>
      <c r="O89" s="20"/>
      <c r="P89" s="20"/>
      <c r="Q89" s="20"/>
      <c r="R89" s="20"/>
      <c r="S89" s="20"/>
    </row>
    <row r="90" spans="11:19" ht="20.100000000000001" customHeight="1" x14ac:dyDescent="0.25">
      <c r="K90" s="20"/>
      <c r="L90" s="20"/>
      <c r="M90" s="20"/>
      <c r="N90" s="20"/>
      <c r="O90" s="20"/>
      <c r="P90" s="20"/>
      <c r="Q90" s="20"/>
      <c r="R90" s="20"/>
      <c r="S90" s="20"/>
    </row>
    <row r="91" spans="11:19" ht="20.100000000000001" customHeight="1" x14ac:dyDescent="0.25">
      <c r="K91" s="20"/>
      <c r="L91" s="20"/>
      <c r="M91" s="20"/>
      <c r="N91" s="20"/>
      <c r="O91" s="20"/>
      <c r="P91" s="20"/>
      <c r="Q91" s="20"/>
      <c r="R91" s="20"/>
      <c r="S91" s="20"/>
    </row>
    <row r="92" spans="11:19" ht="20.100000000000001" customHeight="1" x14ac:dyDescent="0.25">
      <c r="K92" s="20"/>
      <c r="L92" s="20"/>
      <c r="M92" s="20"/>
      <c r="N92" s="20"/>
      <c r="O92" s="20"/>
      <c r="P92" s="20"/>
      <c r="Q92" s="20"/>
      <c r="R92" s="20"/>
      <c r="S92" s="20"/>
    </row>
    <row r="93" spans="11:19" ht="20.100000000000001" customHeight="1" x14ac:dyDescent="0.25">
      <c r="K93" s="20"/>
      <c r="L93" s="20"/>
      <c r="M93" s="20"/>
      <c r="N93" s="20"/>
      <c r="O93" s="20"/>
      <c r="P93" s="20"/>
      <c r="Q93" s="20"/>
      <c r="R93" s="20"/>
      <c r="S93" s="20"/>
    </row>
    <row r="94" spans="11:19" ht="20.100000000000001" customHeight="1" x14ac:dyDescent="0.25">
      <c r="K94" s="20"/>
      <c r="L94" s="20"/>
      <c r="M94" s="20"/>
      <c r="N94" s="20"/>
      <c r="O94" s="20"/>
      <c r="P94" s="20"/>
      <c r="Q94" s="20"/>
      <c r="R94" s="20"/>
      <c r="S94" s="20"/>
    </row>
    <row r="95" spans="11:19" ht="20.100000000000001" customHeight="1" x14ac:dyDescent="0.25">
      <c r="K95" s="20"/>
      <c r="L95" s="20"/>
      <c r="M95" s="20"/>
      <c r="N95" s="20"/>
      <c r="O95" s="20"/>
      <c r="P95" s="20"/>
      <c r="Q95" s="20"/>
      <c r="R95" s="20"/>
      <c r="S95" s="20"/>
    </row>
    <row r="96" spans="11:19" ht="20.100000000000001" customHeight="1" x14ac:dyDescent="0.25">
      <c r="K96" s="20"/>
      <c r="L96" s="20"/>
      <c r="M96" s="20"/>
      <c r="N96" s="20"/>
      <c r="O96" s="20"/>
      <c r="P96" s="20"/>
      <c r="Q96" s="20"/>
      <c r="R96" s="20"/>
      <c r="S96" s="20"/>
    </row>
    <row r="97" spans="11:19" ht="20.100000000000001" customHeight="1" x14ac:dyDescent="0.25">
      <c r="K97" s="20"/>
      <c r="L97" s="20"/>
      <c r="M97" s="20"/>
      <c r="N97" s="20"/>
      <c r="O97" s="20"/>
      <c r="P97" s="20"/>
      <c r="Q97" s="20"/>
      <c r="R97" s="20"/>
      <c r="S97" s="20"/>
    </row>
    <row r="98" spans="11:19" ht="20.100000000000001" customHeight="1" x14ac:dyDescent="0.25">
      <c r="K98" s="20"/>
      <c r="L98" s="20"/>
      <c r="M98" s="20"/>
      <c r="N98" s="20"/>
      <c r="O98" s="20"/>
      <c r="P98" s="20"/>
      <c r="Q98" s="20"/>
      <c r="R98" s="20"/>
      <c r="S98" s="20"/>
    </row>
    <row r="99" spans="11:19" ht="20.100000000000001" customHeight="1" x14ac:dyDescent="0.25">
      <c r="K99" s="20"/>
      <c r="L99" s="20"/>
      <c r="M99" s="20"/>
      <c r="N99" s="20"/>
      <c r="O99" s="20"/>
      <c r="P99" s="20"/>
      <c r="Q99" s="20"/>
      <c r="R99" s="20"/>
      <c r="S99" s="20"/>
    </row>
    <row r="100" spans="11:19" ht="20.100000000000001" customHeight="1" x14ac:dyDescent="0.25">
      <c r="K100" s="20"/>
      <c r="L100" s="20"/>
      <c r="M100" s="20"/>
      <c r="N100" s="20"/>
      <c r="O100" s="20"/>
      <c r="P100" s="20"/>
      <c r="Q100" s="20"/>
      <c r="R100" s="20"/>
      <c r="S100" s="20"/>
    </row>
    <row r="101" spans="11:19" ht="20.100000000000001" customHeight="1" x14ac:dyDescent="0.25">
      <c r="K101" s="20"/>
      <c r="L101" s="20"/>
      <c r="M101" s="20"/>
      <c r="N101" s="20"/>
      <c r="O101" s="20"/>
      <c r="P101" s="20"/>
      <c r="Q101" s="20"/>
      <c r="R101" s="20"/>
      <c r="S101" s="20"/>
    </row>
    <row r="102" spans="11:19" ht="20.100000000000001" customHeight="1" x14ac:dyDescent="0.25">
      <c r="K102" s="20"/>
      <c r="L102" s="20"/>
      <c r="M102" s="20"/>
      <c r="N102" s="20"/>
      <c r="O102" s="20"/>
      <c r="P102" s="20"/>
      <c r="Q102" s="20"/>
      <c r="R102" s="20"/>
      <c r="S102" s="20"/>
    </row>
    <row r="103" spans="11:19" ht="20.100000000000001" customHeight="1" x14ac:dyDescent="0.25">
      <c r="K103" s="20"/>
      <c r="L103" s="20"/>
      <c r="M103" s="20"/>
      <c r="N103" s="20"/>
      <c r="O103" s="20"/>
      <c r="P103" s="20"/>
      <c r="Q103" s="20"/>
      <c r="R103" s="20"/>
      <c r="S103" s="20"/>
    </row>
    <row r="104" spans="11:19" x14ac:dyDescent="0.25">
      <c r="K104" s="20"/>
      <c r="L104" s="20"/>
      <c r="M104" s="20"/>
      <c r="N104" s="20"/>
      <c r="O104" s="20"/>
      <c r="P104" s="20"/>
      <c r="Q104" s="20"/>
      <c r="R104" s="20"/>
      <c r="S104" s="20"/>
    </row>
    <row r="105" spans="11:19" x14ac:dyDescent="0.25"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11:19" x14ac:dyDescent="0.25">
      <c r="K106" s="20"/>
      <c r="L106" s="20"/>
      <c r="M106" s="20"/>
      <c r="N106" s="20"/>
      <c r="O106" s="20"/>
      <c r="P106" s="20"/>
      <c r="Q106" s="20"/>
      <c r="R106" s="20"/>
      <c r="S106" s="20"/>
    </row>
    <row r="107" spans="11:19" x14ac:dyDescent="0.25">
      <c r="K107" s="20"/>
      <c r="L107" s="20"/>
      <c r="M107" s="20"/>
      <c r="N107" s="20"/>
      <c r="O107" s="20"/>
      <c r="P107" s="20"/>
      <c r="Q107" s="20"/>
      <c r="R107" s="20"/>
      <c r="S107" s="20"/>
    </row>
    <row r="108" spans="11:19" x14ac:dyDescent="0.25">
      <c r="K108" s="20"/>
      <c r="L108" s="20"/>
      <c r="M108" s="20"/>
      <c r="N108" s="20"/>
      <c r="O108" s="20"/>
      <c r="P108" s="20"/>
      <c r="Q108" s="20"/>
      <c r="R108" s="20"/>
      <c r="S108" s="20"/>
    </row>
    <row r="109" spans="11:19" x14ac:dyDescent="0.25">
      <c r="K109" s="20"/>
      <c r="L109" s="20"/>
      <c r="M109" s="20"/>
      <c r="N109" s="20"/>
      <c r="O109" s="20"/>
      <c r="P109" s="20"/>
      <c r="Q109" s="20"/>
      <c r="R109" s="20"/>
      <c r="S109" s="20"/>
    </row>
    <row r="110" spans="11:19" x14ac:dyDescent="0.25">
      <c r="K110" s="20"/>
      <c r="L110" s="20"/>
      <c r="M110" s="20"/>
      <c r="N110" s="20"/>
      <c r="O110" s="20"/>
      <c r="P110" s="20"/>
      <c r="Q110" s="20"/>
      <c r="R110" s="20"/>
      <c r="S110" s="20"/>
    </row>
    <row r="111" spans="11:19" x14ac:dyDescent="0.25">
      <c r="K111" s="20"/>
      <c r="L111" s="20"/>
      <c r="M111" s="20"/>
      <c r="N111" s="20"/>
      <c r="O111" s="20"/>
      <c r="P111" s="20"/>
      <c r="Q111" s="20"/>
      <c r="R111" s="20"/>
      <c r="S111" s="20"/>
    </row>
    <row r="112" spans="11:19" x14ac:dyDescent="0.25">
      <c r="K112" s="20"/>
      <c r="L112" s="20"/>
      <c r="M112" s="20"/>
      <c r="N112" s="20"/>
      <c r="O112" s="20"/>
      <c r="P112" s="20"/>
      <c r="Q112" s="20"/>
      <c r="R112" s="20"/>
      <c r="S112" s="20"/>
    </row>
    <row r="113" spans="11:19" x14ac:dyDescent="0.25">
      <c r="K113" s="20"/>
      <c r="L113" s="20"/>
      <c r="M113" s="20"/>
      <c r="N113" s="20"/>
      <c r="O113" s="20"/>
      <c r="P113" s="20"/>
      <c r="Q113" s="20"/>
      <c r="R113" s="20"/>
      <c r="S113" s="20"/>
    </row>
    <row r="114" spans="11:19" x14ac:dyDescent="0.25">
      <c r="K114" s="20"/>
      <c r="L114" s="20"/>
      <c r="M114" s="20"/>
      <c r="N114" s="20"/>
      <c r="O114" s="20"/>
      <c r="P114" s="20"/>
      <c r="Q114" s="20"/>
      <c r="R114" s="20"/>
      <c r="S114" s="20"/>
    </row>
    <row r="115" spans="11:19" ht="20.100000000000001" customHeight="1" x14ac:dyDescent="0.25">
      <c r="K115" s="20"/>
      <c r="L115" s="20"/>
      <c r="M115" s="20"/>
      <c r="N115" s="20"/>
      <c r="O115" s="20"/>
      <c r="P115" s="20"/>
      <c r="Q115" s="20"/>
      <c r="R115" s="20"/>
      <c r="S115" s="20"/>
    </row>
    <row r="116" spans="11:19" ht="20.100000000000001" customHeight="1" x14ac:dyDescent="0.25">
      <c r="K116" s="20"/>
      <c r="L116" s="20"/>
      <c r="M116" s="20"/>
      <c r="N116" s="20"/>
      <c r="O116" s="20"/>
      <c r="P116" s="20"/>
      <c r="Q116" s="20"/>
      <c r="R116" s="20"/>
      <c r="S116" s="20"/>
    </row>
    <row r="117" spans="11:19" ht="20.100000000000001" customHeight="1" x14ac:dyDescent="0.25">
      <c r="K117" s="20"/>
      <c r="L117" s="20"/>
      <c r="M117" s="20"/>
      <c r="N117" s="20"/>
      <c r="O117" s="20"/>
      <c r="P117" s="20"/>
      <c r="Q117" s="20"/>
      <c r="R117" s="20"/>
      <c r="S117" s="20"/>
    </row>
    <row r="118" spans="11:19" ht="20.100000000000001" customHeight="1" x14ac:dyDescent="0.25">
      <c r="K118" s="20"/>
      <c r="L118" s="20"/>
      <c r="M118" s="20"/>
      <c r="N118" s="20"/>
      <c r="O118" s="20"/>
      <c r="P118" s="20"/>
      <c r="Q118" s="20"/>
      <c r="R118" s="20"/>
      <c r="S118" s="20"/>
    </row>
    <row r="119" spans="11:19" ht="20.100000000000001" customHeight="1" x14ac:dyDescent="0.25">
      <c r="K119" s="20"/>
      <c r="L119" s="20"/>
      <c r="M119" s="20"/>
      <c r="N119" s="20"/>
      <c r="O119" s="20"/>
      <c r="P119" s="20"/>
      <c r="Q119" s="20"/>
      <c r="R119" s="20"/>
      <c r="S119" s="20"/>
    </row>
    <row r="120" spans="11:19" ht="20.100000000000001" customHeight="1" x14ac:dyDescent="0.25">
      <c r="K120" s="20"/>
      <c r="L120" s="20"/>
      <c r="M120" s="20"/>
      <c r="N120" s="20"/>
      <c r="O120" s="20"/>
      <c r="P120" s="20"/>
      <c r="Q120" s="20"/>
      <c r="R120" s="20"/>
      <c r="S120" s="20"/>
    </row>
    <row r="121" spans="11:19" ht="20.100000000000001" customHeight="1" x14ac:dyDescent="0.25">
      <c r="K121" s="20"/>
      <c r="L121" s="20"/>
      <c r="M121" s="20"/>
      <c r="N121" s="20"/>
      <c r="O121" s="20"/>
      <c r="P121" s="20"/>
      <c r="Q121" s="20"/>
      <c r="R121" s="20"/>
      <c r="S121" s="20"/>
    </row>
    <row r="122" spans="11:19" ht="20.100000000000001" customHeight="1" x14ac:dyDescent="0.25">
      <c r="K122" s="20"/>
      <c r="L122" s="20"/>
      <c r="M122" s="20"/>
      <c r="N122" s="20"/>
      <c r="O122" s="20"/>
      <c r="P122" s="20"/>
      <c r="Q122" s="20"/>
      <c r="R122" s="20"/>
      <c r="S122" s="20"/>
    </row>
    <row r="123" spans="11:19" ht="20.100000000000001" customHeight="1" x14ac:dyDescent="0.25">
      <c r="K123" s="20"/>
      <c r="L123" s="20"/>
      <c r="M123" s="20"/>
      <c r="N123" s="20"/>
      <c r="O123" s="20"/>
      <c r="P123" s="20"/>
      <c r="Q123" s="20"/>
      <c r="R123" s="20"/>
      <c r="S123" s="20"/>
    </row>
    <row r="124" spans="11:19" ht="20.100000000000001" customHeight="1" x14ac:dyDescent="0.25">
      <c r="K124" s="20"/>
      <c r="L124" s="20"/>
      <c r="M124" s="20"/>
      <c r="N124" s="20"/>
      <c r="O124" s="20"/>
      <c r="P124" s="20"/>
      <c r="Q124" s="20"/>
      <c r="R124" s="20"/>
      <c r="S124" s="20"/>
    </row>
    <row r="125" spans="11:19" ht="20.100000000000001" customHeight="1" x14ac:dyDescent="0.25">
      <c r="K125" s="20"/>
      <c r="L125" s="20"/>
      <c r="M125" s="20"/>
      <c r="N125" s="20"/>
      <c r="O125" s="20"/>
      <c r="P125" s="20"/>
      <c r="Q125" s="20"/>
      <c r="R125" s="20"/>
      <c r="S125" s="20"/>
    </row>
    <row r="126" spans="11:19" ht="20.100000000000001" customHeight="1" x14ac:dyDescent="0.25">
      <c r="K126" s="20"/>
      <c r="L126" s="20"/>
      <c r="M126" s="20"/>
      <c r="N126" s="20"/>
      <c r="O126" s="20"/>
      <c r="P126" s="20"/>
      <c r="Q126" s="20"/>
      <c r="R126" s="20"/>
      <c r="S126" s="20"/>
    </row>
    <row r="127" spans="11:19" ht="20.100000000000001" customHeight="1" x14ac:dyDescent="0.25">
      <c r="K127" s="20"/>
      <c r="L127" s="20"/>
      <c r="M127" s="20"/>
      <c r="N127" s="20"/>
      <c r="O127" s="20"/>
      <c r="P127" s="20"/>
      <c r="Q127" s="20"/>
      <c r="R127" s="20"/>
      <c r="S127" s="20"/>
    </row>
    <row r="128" spans="11:19" ht="20.100000000000001" customHeight="1" x14ac:dyDescent="0.25">
      <c r="K128" s="20"/>
      <c r="L128" s="20"/>
      <c r="M128" s="20"/>
      <c r="N128" s="20"/>
      <c r="O128" s="20"/>
      <c r="P128" s="20"/>
      <c r="Q128" s="20"/>
      <c r="R128" s="20"/>
      <c r="S128" s="20"/>
    </row>
    <row r="129" spans="11:19" ht="20.100000000000001" customHeight="1" x14ac:dyDescent="0.25">
      <c r="K129" s="20"/>
      <c r="L129" s="20"/>
      <c r="M129" s="20"/>
      <c r="N129" s="20"/>
      <c r="O129" s="20"/>
      <c r="P129" s="20"/>
      <c r="Q129" s="20"/>
      <c r="R129" s="20"/>
      <c r="S129" s="20"/>
    </row>
    <row r="130" spans="11:19" ht="20.100000000000001" customHeight="1" x14ac:dyDescent="0.25">
      <c r="K130" s="20"/>
      <c r="L130" s="20"/>
      <c r="M130" s="20"/>
      <c r="N130" s="20"/>
      <c r="O130" s="20"/>
      <c r="P130" s="20"/>
      <c r="Q130" s="20"/>
      <c r="R130" s="20"/>
      <c r="S130" s="20"/>
    </row>
    <row r="131" spans="11:19" ht="20.100000000000001" customHeight="1" x14ac:dyDescent="0.25">
      <c r="K131" s="20"/>
      <c r="L131" s="20"/>
      <c r="M131" s="20"/>
      <c r="N131" s="20"/>
      <c r="O131" s="20"/>
      <c r="P131" s="20"/>
      <c r="Q131" s="20"/>
      <c r="R131" s="20"/>
      <c r="S131" s="20"/>
    </row>
    <row r="132" spans="11:19" ht="20.100000000000001" customHeight="1" x14ac:dyDescent="0.25">
      <c r="K132" s="20"/>
      <c r="L132" s="20"/>
      <c r="M132" s="20"/>
      <c r="N132" s="20"/>
      <c r="O132" s="20"/>
      <c r="P132" s="20"/>
      <c r="Q132" s="20"/>
      <c r="R132" s="20"/>
      <c r="S132" s="20"/>
    </row>
    <row r="133" spans="11:19" ht="20.100000000000001" customHeight="1" x14ac:dyDescent="0.25">
      <c r="K133" s="20"/>
      <c r="L133" s="20"/>
      <c r="M133" s="20"/>
      <c r="N133" s="20"/>
      <c r="O133" s="20"/>
      <c r="P133" s="20"/>
      <c r="Q133" s="20"/>
      <c r="R133" s="20"/>
      <c r="S133" s="20"/>
    </row>
    <row r="134" spans="11:19" ht="20.100000000000001" customHeight="1" x14ac:dyDescent="0.25">
      <c r="K134" s="20"/>
      <c r="L134" s="20"/>
      <c r="M134" s="20"/>
      <c r="N134" s="20"/>
      <c r="O134" s="20"/>
      <c r="P134" s="20"/>
      <c r="Q134" s="20"/>
      <c r="R134" s="20"/>
      <c r="S134" s="20"/>
    </row>
    <row r="135" spans="11:19" ht="20.100000000000001" customHeight="1" x14ac:dyDescent="0.25">
      <c r="K135" s="20"/>
      <c r="L135" s="20"/>
      <c r="M135" s="20"/>
      <c r="N135" s="20"/>
      <c r="O135" s="20"/>
      <c r="P135" s="20"/>
      <c r="Q135" s="20"/>
      <c r="R135" s="20"/>
      <c r="S135" s="20"/>
    </row>
    <row r="136" spans="11:19" ht="20.100000000000001" customHeight="1" x14ac:dyDescent="0.25">
      <c r="K136" s="20"/>
      <c r="L136" s="20"/>
      <c r="M136" s="20"/>
      <c r="N136" s="20"/>
      <c r="O136" s="20"/>
      <c r="P136" s="20"/>
      <c r="Q136" s="20"/>
      <c r="R136" s="20"/>
      <c r="S136" s="20"/>
    </row>
    <row r="137" spans="11:19" ht="20.100000000000001" customHeight="1" x14ac:dyDescent="0.25">
      <c r="K137" s="20"/>
      <c r="L137" s="20"/>
      <c r="M137" s="20"/>
      <c r="N137" s="20"/>
      <c r="O137" s="20"/>
      <c r="P137" s="20"/>
      <c r="Q137" s="20"/>
      <c r="R137" s="20"/>
      <c r="S137" s="20"/>
    </row>
    <row r="138" spans="11:19" ht="20.100000000000001" customHeight="1" x14ac:dyDescent="0.25">
      <c r="K138" s="20"/>
      <c r="L138" s="20"/>
      <c r="M138" s="20"/>
      <c r="N138" s="20"/>
      <c r="O138" s="20"/>
      <c r="P138" s="20"/>
      <c r="Q138" s="20"/>
      <c r="R138" s="20"/>
      <c r="S138" s="20"/>
    </row>
    <row r="139" spans="11:19" ht="20.100000000000001" customHeight="1" x14ac:dyDescent="0.25">
      <c r="K139" s="20"/>
      <c r="L139" s="20"/>
      <c r="M139" s="20"/>
      <c r="N139" s="20"/>
      <c r="O139" s="20"/>
      <c r="P139" s="20"/>
      <c r="Q139" s="20"/>
      <c r="R139" s="20"/>
      <c r="S139" s="20"/>
    </row>
    <row r="140" spans="11:19" ht="20.100000000000001" customHeight="1" x14ac:dyDescent="0.25">
      <c r="K140" s="20"/>
      <c r="L140" s="20"/>
      <c r="M140" s="20"/>
      <c r="N140" s="20"/>
      <c r="O140" s="20"/>
      <c r="P140" s="20"/>
      <c r="Q140" s="20"/>
      <c r="R140" s="20"/>
      <c r="S140" s="20"/>
    </row>
    <row r="141" spans="11:19" ht="20.100000000000001" customHeight="1" x14ac:dyDescent="0.25">
      <c r="K141" s="20"/>
      <c r="L141" s="20"/>
      <c r="M141" s="20"/>
      <c r="N141" s="20"/>
      <c r="O141" s="20"/>
      <c r="P141" s="20"/>
      <c r="Q141" s="20"/>
      <c r="R141" s="20"/>
      <c r="S141" s="20"/>
    </row>
    <row r="142" spans="11:19" ht="20.100000000000001" customHeight="1" x14ac:dyDescent="0.25">
      <c r="K142" s="20"/>
      <c r="L142" s="20"/>
      <c r="M142" s="20"/>
      <c r="N142" s="20"/>
      <c r="O142" s="20"/>
      <c r="P142" s="20"/>
      <c r="Q142" s="20"/>
      <c r="R142" s="20"/>
      <c r="S142" s="20"/>
    </row>
    <row r="143" spans="11:19" ht="20.100000000000001" customHeight="1" x14ac:dyDescent="0.25"/>
    <row r="144" spans="11:19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</sheetData>
  <mergeCells count="2">
    <mergeCell ref="A7:J7"/>
    <mergeCell ref="A8:J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9FEC-B087-4945-874E-0EDE190E9BBD}">
  <dimension ref="A1:U146"/>
  <sheetViews>
    <sheetView zoomScale="80" zoomScaleNormal="80" workbookViewId="0">
      <selection activeCell="N11" sqref="N11"/>
    </sheetView>
  </sheetViews>
  <sheetFormatPr baseColWidth="10" defaultRowHeight="15" x14ac:dyDescent="0.25"/>
  <cols>
    <col min="1" max="1" width="17.85546875" customWidth="1"/>
    <col min="2" max="2" width="14.28515625" customWidth="1"/>
    <col min="3" max="3" width="14.85546875" customWidth="1"/>
    <col min="4" max="4" width="15.42578125" customWidth="1"/>
    <col min="5" max="5" width="15.5703125" customWidth="1"/>
    <col min="6" max="6" width="14.85546875" customWidth="1"/>
    <col min="7" max="7" width="14.140625" customWidth="1"/>
    <col min="8" max="8" width="15" customWidth="1"/>
    <col min="9" max="9" width="13.28515625" bestFit="1" customWidth="1"/>
    <col min="10" max="10" width="16" customWidth="1"/>
    <col min="11" max="21" width="11.42578125" style="20"/>
    <col min="257" max="257" width="17.85546875" customWidth="1"/>
    <col min="258" max="258" width="14.28515625" customWidth="1"/>
    <col min="259" max="259" width="14.85546875" customWidth="1"/>
    <col min="260" max="260" width="15.42578125" customWidth="1"/>
    <col min="261" max="261" width="15.5703125" customWidth="1"/>
    <col min="262" max="262" width="13.42578125" customWidth="1"/>
    <col min="263" max="263" width="13.5703125" customWidth="1"/>
    <col min="264" max="264" width="13.42578125" customWidth="1"/>
    <col min="265" max="265" width="13.28515625" bestFit="1" customWidth="1"/>
    <col min="266" max="266" width="16" customWidth="1"/>
    <col min="513" max="513" width="17.85546875" customWidth="1"/>
    <col min="514" max="514" width="14.28515625" customWidth="1"/>
    <col min="515" max="515" width="14.85546875" customWidth="1"/>
    <col min="516" max="516" width="15.42578125" customWidth="1"/>
    <col min="517" max="517" width="15.5703125" customWidth="1"/>
    <col min="518" max="518" width="13.42578125" customWidth="1"/>
    <col min="519" max="519" width="13.5703125" customWidth="1"/>
    <col min="520" max="520" width="13.42578125" customWidth="1"/>
    <col min="521" max="521" width="13.28515625" bestFit="1" customWidth="1"/>
    <col min="522" max="522" width="16" customWidth="1"/>
    <col min="769" max="769" width="17.85546875" customWidth="1"/>
    <col min="770" max="770" width="14.28515625" customWidth="1"/>
    <col min="771" max="771" width="14.85546875" customWidth="1"/>
    <col min="772" max="772" width="15.42578125" customWidth="1"/>
    <col min="773" max="773" width="15.5703125" customWidth="1"/>
    <col min="774" max="774" width="13.42578125" customWidth="1"/>
    <col min="775" max="775" width="13.5703125" customWidth="1"/>
    <col min="776" max="776" width="13.42578125" customWidth="1"/>
    <col min="777" max="777" width="13.28515625" bestFit="1" customWidth="1"/>
    <col min="778" max="778" width="16" customWidth="1"/>
    <col min="1025" max="1025" width="17.85546875" customWidth="1"/>
    <col min="1026" max="1026" width="14.28515625" customWidth="1"/>
    <col min="1027" max="1027" width="14.85546875" customWidth="1"/>
    <col min="1028" max="1028" width="15.42578125" customWidth="1"/>
    <col min="1029" max="1029" width="15.5703125" customWidth="1"/>
    <col min="1030" max="1030" width="13.42578125" customWidth="1"/>
    <col min="1031" max="1031" width="13.5703125" customWidth="1"/>
    <col min="1032" max="1032" width="13.42578125" customWidth="1"/>
    <col min="1033" max="1033" width="13.28515625" bestFit="1" customWidth="1"/>
    <col min="1034" max="1034" width="16" customWidth="1"/>
    <col min="1281" max="1281" width="17.85546875" customWidth="1"/>
    <col min="1282" max="1282" width="14.28515625" customWidth="1"/>
    <col min="1283" max="1283" width="14.85546875" customWidth="1"/>
    <col min="1284" max="1284" width="15.42578125" customWidth="1"/>
    <col min="1285" max="1285" width="15.5703125" customWidth="1"/>
    <col min="1286" max="1286" width="13.42578125" customWidth="1"/>
    <col min="1287" max="1287" width="13.5703125" customWidth="1"/>
    <col min="1288" max="1288" width="13.42578125" customWidth="1"/>
    <col min="1289" max="1289" width="13.28515625" bestFit="1" customWidth="1"/>
    <col min="1290" max="1290" width="16" customWidth="1"/>
    <col min="1537" max="1537" width="17.85546875" customWidth="1"/>
    <col min="1538" max="1538" width="14.28515625" customWidth="1"/>
    <col min="1539" max="1539" width="14.85546875" customWidth="1"/>
    <col min="1540" max="1540" width="15.42578125" customWidth="1"/>
    <col min="1541" max="1541" width="15.5703125" customWidth="1"/>
    <col min="1542" max="1542" width="13.42578125" customWidth="1"/>
    <col min="1543" max="1543" width="13.5703125" customWidth="1"/>
    <col min="1544" max="1544" width="13.42578125" customWidth="1"/>
    <col min="1545" max="1545" width="13.28515625" bestFit="1" customWidth="1"/>
    <col min="1546" max="1546" width="16" customWidth="1"/>
    <col min="1793" max="1793" width="17.85546875" customWidth="1"/>
    <col min="1794" max="1794" width="14.28515625" customWidth="1"/>
    <col min="1795" max="1795" width="14.85546875" customWidth="1"/>
    <col min="1796" max="1796" width="15.42578125" customWidth="1"/>
    <col min="1797" max="1797" width="15.5703125" customWidth="1"/>
    <col min="1798" max="1798" width="13.42578125" customWidth="1"/>
    <col min="1799" max="1799" width="13.5703125" customWidth="1"/>
    <col min="1800" max="1800" width="13.42578125" customWidth="1"/>
    <col min="1801" max="1801" width="13.28515625" bestFit="1" customWidth="1"/>
    <col min="1802" max="1802" width="16" customWidth="1"/>
    <col min="2049" max="2049" width="17.85546875" customWidth="1"/>
    <col min="2050" max="2050" width="14.28515625" customWidth="1"/>
    <col min="2051" max="2051" width="14.85546875" customWidth="1"/>
    <col min="2052" max="2052" width="15.42578125" customWidth="1"/>
    <col min="2053" max="2053" width="15.5703125" customWidth="1"/>
    <col min="2054" max="2054" width="13.42578125" customWidth="1"/>
    <col min="2055" max="2055" width="13.5703125" customWidth="1"/>
    <col min="2056" max="2056" width="13.42578125" customWidth="1"/>
    <col min="2057" max="2057" width="13.28515625" bestFit="1" customWidth="1"/>
    <col min="2058" max="2058" width="16" customWidth="1"/>
    <col min="2305" max="2305" width="17.85546875" customWidth="1"/>
    <col min="2306" max="2306" width="14.28515625" customWidth="1"/>
    <col min="2307" max="2307" width="14.85546875" customWidth="1"/>
    <col min="2308" max="2308" width="15.42578125" customWidth="1"/>
    <col min="2309" max="2309" width="15.5703125" customWidth="1"/>
    <col min="2310" max="2310" width="13.42578125" customWidth="1"/>
    <col min="2311" max="2311" width="13.5703125" customWidth="1"/>
    <col min="2312" max="2312" width="13.42578125" customWidth="1"/>
    <col min="2313" max="2313" width="13.28515625" bestFit="1" customWidth="1"/>
    <col min="2314" max="2314" width="16" customWidth="1"/>
    <col min="2561" max="2561" width="17.85546875" customWidth="1"/>
    <col min="2562" max="2562" width="14.28515625" customWidth="1"/>
    <col min="2563" max="2563" width="14.85546875" customWidth="1"/>
    <col min="2564" max="2564" width="15.42578125" customWidth="1"/>
    <col min="2565" max="2565" width="15.5703125" customWidth="1"/>
    <col min="2566" max="2566" width="13.42578125" customWidth="1"/>
    <col min="2567" max="2567" width="13.5703125" customWidth="1"/>
    <col min="2568" max="2568" width="13.42578125" customWidth="1"/>
    <col min="2569" max="2569" width="13.28515625" bestFit="1" customWidth="1"/>
    <col min="2570" max="2570" width="16" customWidth="1"/>
    <col min="2817" max="2817" width="17.85546875" customWidth="1"/>
    <col min="2818" max="2818" width="14.28515625" customWidth="1"/>
    <col min="2819" max="2819" width="14.85546875" customWidth="1"/>
    <col min="2820" max="2820" width="15.42578125" customWidth="1"/>
    <col min="2821" max="2821" width="15.5703125" customWidth="1"/>
    <col min="2822" max="2822" width="13.42578125" customWidth="1"/>
    <col min="2823" max="2823" width="13.5703125" customWidth="1"/>
    <col min="2824" max="2824" width="13.42578125" customWidth="1"/>
    <col min="2825" max="2825" width="13.28515625" bestFit="1" customWidth="1"/>
    <col min="2826" max="2826" width="16" customWidth="1"/>
    <col min="3073" max="3073" width="17.85546875" customWidth="1"/>
    <col min="3074" max="3074" width="14.28515625" customWidth="1"/>
    <col min="3075" max="3075" width="14.85546875" customWidth="1"/>
    <col min="3076" max="3076" width="15.42578125" customWidth="1"/>
    <col min="3077" max="3077" width="15.5703125" customWidth="1"/>
    <col min="3078" max="3078" width="13.42578125" customWidth="1"/>
    <col min="3079" max="3079" width="13.5703125" customWidth="1"/>
    <col min="3080" max="3080" width="13.42578125" customWidth="1"/>
    <col min="3081" max="3081" width="13.28515625" bestFit="1" customWidth="1"/>
    <col min="3082" max="3082" width="16" customWidth="1"/>
    <col min="3329" max="3329" width="17.85546875" customWidth="1"/>
    <col min="3330" max="3330" width="14.28515625" customWidth="1"/>
    <col min="3331" max="3331" width="14.85546875" customWidth="1"/>
    <col min="3332" max="3332" width="15.42578125" customWidth="1"/>
    <col min="3333" max="3333" width="15.5703125" customWidth="1"/>
    <col min="3334" max="3334" width="13.42578125" customWidth="1"/>
    <col min="3335" max="3335" width="13.5703125" customWidth="1"/>
    <col min="3336" max="3336" width="13.42578125" customWidth="1"/>
    <col min="3337" max="3337" width="13.28515625" bestFit="1" customWidth="1"/>
    <col min="3338" max="3338" width="16" customWidth="1"/>
    <col min="3585" max="3585" width="17.85546875" customWidth="1"/>
    <col min="3586" max="3586" width="14.28515625" customWidth="1"/>
    <col min="3587" max="3587" width="14.85546875" customWidth="1"/>
    <col min="3588" max="3588" width="15.42578125" customWidth="1"/>
    <col min="3589" max="3589" width="15.5703125" customWidth="1"/>
    <col min="3590" max="3590" width="13.42578125" customWidth="1"/>
    <col min="3591" max="3591" width="13.5703125" customWidth="1"/>
    <col min="3592" max="3592" width="13.42578125" customWidth="1"/>
    <col min="3593" max="3593" width="13.28515625" bestFit="1" customWidth="1"/>
    <col min="3594" max="3594" width="16" customWidth="1"/>
    <col min="3841" max="3841" width="17.85546875" customWidth="1"/>
    <col min="3842" max="3842" width="14.28515625" customWidth="1"/>
    <col min="3843" max="3843" width="14.85546875" customWidth="1"/>
    <col min="3844" max="3844" width="15.42578125" customWidth="1"/>
    <col min="3845" max="3845" width="15.5703125" customWidth="1"/>
    <col min="3846" max="3846" width="13.42578125" customWidth="1"/>
    <col min="3847" max="3847" width="13.5703125" customWidth="1"/>
    <col min="3848" max="3848" width="13.42578125" customWidth="1"/>
    <col min="3849" max="3849" width="13.28515625" bestFit="1" customWidth="1"/>
    <col min="3850" max="3850" width="16" customWidth="1"/>
    <col min="4097" max="4097" width="17.85546875" customWidth="1"/>
    <col min="4098" max="4098" width="14.28515625" customWidth="1"/>
    <col min="4099" max="4099" width="14.85546875" customWidth="1"/>
    <col min="4100" max="4100" width="15.42578125" customWidth="1"/>
    <col min="4101" max="4101" width="15.5703125" customWidth="1"/>
    <col min="4102" max="4102" width="13.42578125" customWidth="1"/>
    <col min="4103" max="4103" width="13.5703125" customWidth="1"/>
    <col min="4104" max="4104" width="13.42578125" customWidth="1"/>
    <col min="4105" max="4105" width="13.28515625" bestFit="1" customWidth="1"/>
    <col min="4106" max="4106" width="16" customWidth="1"/>
    <col min="4353" max="4353" width="17.85546875" customWidth="1"/>
    <col min="4354" max="4354" width="14.28515625" customWidth="1"/>
    <col min="4355" max="4355" width="14.85546875" customWidth="1"/>
    <col min="4356" max="4356" width="15.42578125" customWidth="1"/>
    <col min="4357" max="4357" width="15.5703125" customWidth="1"/>
    <col min="4358" max="4358" width="13.42578125" customWidth="1"/>
    <col min="4359" max="4359" width="13.5703125" customWidth="1"/>
    <col min="4360" max="4360" width="13.42578125" customWidth="1"/>
    <col min="4361" max="4361" width="13.28515625" bestFit="1" customWidth="1"/>
    <col min="4362" max="4362" width="16" customWidth="1"/>
    <col min="4609" max="4609" width="17.85546875" customWidth="1"/>
    <col min="4610" max="4610" width="14.28515625" customWidth="1"/>
    <col min="4611" max="4611" width="14.85546875" customWidth="1"/>
    <col min="4612" max="4612" width="15.42578125" customWidth="1"/>
    <col min="4613" max="4613" width="15.5703125" customWidth="1"/>
    <col min="4614" max="4614" width="13.42578125" customWidth="1"/>
    <col min="4615" max="4615" width="13.5703125" customWidth="1"/>
    <col min="4616" max="4616" width="13.42578125" customWidth="1"/>
    <col min="4617" max="4617" width="13.28515625" bestFit="1" customWidth="1"/>
    <col min="4618" max="4618" width="16" customWidth="1"/>
    <col min="4865" max="4865" width="17.85546875" customWidth="1"/>
    <col min="4866" max="4866" width="14.28515625" customWidth="1"/>
    <col min="4867" max="4867" width="14.85546875" customWidth="1"/>
    <col min="4868" max="4868" width="15.42578125" customWidth="1"/>
    <col min="4869" max="4869" width="15.5703125" customWidth="1"/>
    <col min="4870" max="4870" width="13.42578125" customWidth="1"/>
    <col min="4871" max="4871" width="13.5703125" customWidth="1"/>
    <col min="4872" max="4872" width="13.42578125" customWidth="1"/>
    <col min="4873" max="4873" width="13.28515625" bestFit="1" customWidth="1"/>
    <col min="4874" max="4874" width="16" customWidth="1"/>
    <col min="5121" max="5121" width="17.85546875" customWidth="1"/>
    <col min="5122" max="5122" width="14.28515625" customWidth="1"/>
    <col min="5123" max="5123" width="14.85546875" customWidth="1"/>
    <col min="5124" max="5124" width="15.42578125" customWidth="1"/>
    <col min="5125" max="5125" width="15.5703125" customWidth="1"/>
    <col min="5126" max="5126" width="13.42578125" customWidth="1"/>
    <col min="5127" max="5127" width="13.5703125" customWidth="1"/>
    <col min="5128" max="5128" width="13.42578125" customWidth="1"/>
    <col min="5129" max="5129" width="13.28515625" bestFit="1" customWidth="1"/>
    <col min="5130" max="5130" width="16" customWidth="1"/>
    <col min="5377" max="5377" width="17.85546875" customWidth="1"/>
    <col min="5378" max="5378" width="14.28515625" customWidth="1"/>
    <col min="5379" max="5379" width="14.85546875" customWidth="1"/>
    <col min="5380" max="5380" width="15.42578125" customWidth="1"/>
    <col min="5381" max="5381" width="15.5703125" customWidth="1"/>
    <col min="5382" max="5382" width="13.42578125" customWidth="1"/>
    <col min="5383" max="5383" width="13.5703125" customWidth="1"/>
    <col min="5384" max="5384" width="13.42578125" customWidth="1"/>
    <col min="5385" max="5385" width="13.28515625" bestFit="1" customWidth="1"/>
    <col min="5386" max="5386" width="16" customWidth="1"/>
    <col min="5633" max="5633" width="17.85546875" customWidth="1"/>
    <col min="5634" max="5634" width="14.28515625" customWidth="1"/>
    <col min="5635" max="5635" width="14.85546875" customWidth="1"/>
    <col min="5636" max="5636" width="15.42578125" customWidth="1"/>
    <col min="5637" max="5637" width="15.5703125" customWidth="1"/>
    <col min="5638" max="5638" width="13.42578125" customWidth="1"/>
    <col min="5639" max="5639" width="13.5703125" customWidth="1"/>
    <col min="5640" max="5640" width="13.42578125" customWidth="1"/>
    <col min="5641" max="5641" width="13.28515625" bestFit="1" customWidth="1"/>
    <col min="5642" max="5642" width="16" customWidth="1"/>
    <col min="5889" max="5889" width="17.85546875" customWidth="1"/>
    <col min="5890" max="5890" width="14.28515625" customWidth="1"/>
    <col min="5891" max="5891" width="14.85546875" customWidth="1"/>
    <col min="5892" max="5892" width="15.42578125" customWidth="1"/>
    <col min="5893" max="5893" width="15.5703125" customWidth="1"/>
    <col min="5894" max="5894" width="13.42578125" customWidth="1"/>
    <col min="5895" max="5895" width="13.5703125" customWidth="1"/>
    <col min="5896" max="5896" width="13.42578125" customWidth="1"/>
    <col min="5897" max="5897" width="13.28515625" bestFit="1" customWidth="1"/>
    <col min="5898" max="5898" width="16" customWidth="1"/>
    <col min="6145" max="6145" width="17.85546875" customWidth="1"/>
    <col min="6146" max="6146" width="14.28515625" customWidth="1"/>
    <col min="6147" max="6147" width="14.85546875" customWidth="1"/>
    <col min="6148" max="6148" width="15.42578125" customWidth="1"/>
    <col min="6149" max="6149" width="15.5703125" customWidth="1"/>
    <col min="6150" max="6150" width="13.42578125" customWidth="1"/>
    <col min="6151" max="6151" width="13.5703125" customWidth="1"/>
    <col min="6152" max="6152" width="13.42578125" customWidth="1"/>
    <col min="6153" max="6153" width="13.28515625" bestFit="1" customWidth="1"/>
    <col min="6154" max="6154" width="16" customWidth="1"/>
    <col min="6401" max="6401" width="17.85546875" customWidth="1"/>
    <col min="6402" max="6402" width="14.28515625" customWidth="1"/>
    <col min="6403" max="6403" width="14.85546875" customWidth="1"/>
    <col min="6404" max="6404" width="15.42578125" customWidth="1"/>
    <col min="6405" max="6405" width="15.5703125" customWidth="1"/>
    <col min="6406" max="6406" width="13.42578125" customWidth="1"/>
    <col min="6407" max="6407" width="13.5703125" customWidth="1"/>
    <col min="6408" max="6408" width="13.42578125" customWidth="1"/>
    <col min="6409" max="6409" width="13.28515625" bestFit="1" customWidth="1"/>
    <col min="6410" max="6410" width="16" customWidth="1"/>
    <col min="6657" max="6657" width="17.85546875" customWidth="1"/>
    <col min="6658" max="6658" width="14.28515625" customWidth="1"/>
    <col min="6659" max="6659" width="14.85546875" customWidth="1"/>
    <col min="6660" max="6660" width="15.42578125" customWidth="1"/>
    <col min="6661" max="6661" width="15.5703125" customWidth="1"/>
    <col min="6662" max="6662" width="13.42578125" customWidth="1"/>
    <col min="6663" max="6663" width="13.5703125" customWidth="1"/>
    <col min="6664" max="6664" width="13.42578125" customWidth="1"/>
    <col min="6665" max="6665" width="13.28515625" bestFit="1" customWidth="1"/>
    <col min="6666" max="6666" width="16" customWidth="1"/>
    <col min="6913" max="6913" width="17.85546875" customWidth="1"/>
    <col min="6914" max="6914" width="14.28515625" customWidth="1"/>
    <col min="6915" max="6915" width="14.85546875" customWidth="1"/>
    <col min="6916" max="6916" width="15.42578125" customWidth="1"/>
    <col min="6917" max="6917" width="15.5703125" customWidth="1"/>
    <col min="6918" max="6918" width="13.42578125" customWidth="1"/>
    <col min="6919" max="6919" width="13.5703125" customWidth="1"/>
    <col min="6920" max="6920" width="13.42578125" customWidth="1"/>
    <col min="6921" max="6921" width="13.28515625" bestFit="1" customWidth="1"/>
    <col min="6922" max="6922" width="16" customWidth="1"/>
    <col min="7169" max="7169" width="17.85546875" customWidth="1"/>
    <col min="7170" max="7170" width="14.28515625" customWidth="1"/>
    <col min="7171" max="7171" width="14.85546875" customWidth="1"/>
    <col min="7172" max="7172" width="15.42578125" customWidth="1"/>
    <col min="7173" max="7173" width="15.5703125" customWidth="1"/>
    <col min="7174" max="7174" width="13.42578125" customWidth="1"/>
    <col min="7175" max="7175" width="13.5703125" customWidth="1"/>
    <col min="7176" max="7176" width="13.42578125" customWidth="1"/>
    <col min="7177" max="7177" width="13.28515625" bestFit="1" customWidth="1"/>
    <col min="7178" max="7178" width="16" customWidth="1"/>
    <col min="7425" max="7425" width="17.85546875" customWidth="1"/>
    <col min="7426" max="7426" width="14.28515625" customWidth="1"/>
    <col min="7427" max="7427" width="14.85546875" customWidth="1"/>
    <col min="7428" max="7428" width="15.42578125" customWidth="1"/>
    <col min="7429" max="7429" width="15.5703125" customWidth="1"/>
    <col min="7430" max="7430" width="13.42578125" customWidth="1"/>
    <col min="7431" max="7431" width="13.5703125" customWidth="1"/>
    <col min="7432" max="7432" width="13.42578125" customWidth="1"/>
    <col min="7433" max="7433" width="13.28515625" bestFit="1" customWidth="1"/>
    <col min="7434" max="7434" width="16" customWidth="1"/>
    <col min="7681" max="7681" width="17.85546875" customWidth="1"/>
    <col min="7682" max="7682" width="14.28515625" customWidth="1"/>
    <col min="7683" max="7683" width="14.85546875" customWidth="1"/>
    <col min="7684" max="7684" width="15.42578125" customWidth="1"/>
    <col min="7685" max="7685" width="15.5703125" customWidth="1"/>
    <col min="7686" max="7686" width="13.42578125" customWidth="1"/>
    <col min="7687" max="7687" width="13.5703125" customWidth="1"/>
    <col min="7688" max="7688" width="13.42578125" customWidth="1"/>
    <col min="7689" max="7689" width="13.28515625" bestFit="1" customWidth="1"/>
    <col min="7690" max="7690" width="16" customWidth="1"/>
    <col min="7937" max="7937" width="17.85546875" customWidth="1"/>
    <col min="7938" max="7938" width="14.28515625" customWidth="1"/>
    <col min="7939" max="7939" width="14.85546875" customWidth="1"/>
    <col min="7940" max="7940" width="15.42578125" customWidth="1"/>
    <col min="7941" max="7941" width="15.5703125" customWidth="1"/>
    <col min="7942" max="7942" width="13.42578125" customWidth="1"/>
    <col min="7943" max="7943" width="13.5703125" customWidth="1"/>
    <col min="7944" max="7944" width="13.42578125" customWidth="1"/>
    <col min="7945" max="7945" width="13.28515625" bestFit="1" customWidth="1"/>
    <col min="7946" max="7946" width="16" customWidth="1"/>
    <col min="8193" max="8193" width="17.85546875" customWidth="1"/>
    <col min="8194" max="8194" width="14.28515625" customWidth="1"/>
    <col min="8195" max="8195" width="14.85546875" customWidth="1"/>
    <col min="8196" max="8196" width="15.42578125" customWidth="1"/>
    <col min="8197" max="8197" width="15.5703125" customWidth="1"/>
    <col min="8198" max="8198" width="13.42578125" customWidth="1"/>
    <col min="8199" max="8199" width="13.5703125" customWidth="1"/>
    <col min="8200" max="8200" width="13.42578125" customWidth="1"/>
    <col min="8201" max="8201" width="13.28515625" bestFit="1" customWidth="1"/>
    <col min="8202" max="8202" width="16" customWidth="1"/>
    <col min="8449" max="8449" width="17.85546875" customWidth="1"/>
    <col min="8450" max="8450" width="14.28515625" customWidth="1"/>
    <col min="8451" max="8451" width="14.85546875" customWidth="1"/>
    <col min="8452" max="8452" width="15.42578125" customWidth="1"/>
    <col min="8453" max="8453" width="15.5703125" customWidth="1"/>
    <col min="8454" max="8454" width="13.42578125" customWidth="1"/>
    <col min="8455" max="8455" width="13.5703125" customWidth="1"/>
    <col min="8456" max="8456" width="13.42578125" customWidth="1"/>
    <col min="8457" max="8457" width="13.28515625" bestFit="1" customWidth="1"/>
    <col min="8458" max="8458" width="16" customWidth="1"/>
    <col min="8705" max="8705" width="17.85546875" customWidth="1"/>
    <col min="8706" max="8706" width="14.28515625" customWidth="1"/>
    <col min="8707" max="8707" width="14.85546875" customWidth="1"/>
    <col min="8708" max="8708" width="15.42578125" customWidth="1"/>
    <col min="8709" max="8709" width="15.5703125" customWidth="1"/>
    <col min="8710" max="8710" width="13.42578125" customWidth="1"/>
    <col min="8711" max="8711" width="13.5703125" customWidth="1"/>
    <col min="8712" max="8712" width="13.42578125" customWidth="1"/>
    <col min="8713" max="8713" width="13.28515625" bestFit="1" customWidth="1"/>
    <col min="8714" max="8714" width="16" customWidth="1"/>
    <col min="8961" max="8961" width="17.85546875" customWidth="1"/>
    <col min="8962" max="8962" width="14.28515625" customWidth="1"/>
    <col min="8963" max="8963" width="14.85546875" customWidth="1"/>
    <col min="8964" max="8964" width="15.42578125" customWidth="1"/>
    <col min="8965" max="8965" width="15.5703125" customWidth="1"/>
    <col min="8966" max="8966" width="13.42578125" customWidth="1"/>
    <col min="8967" max="8967" width="13.5703125" customWidth="1"/>
    <col min="8968" max="8968" width="13.42578125" customWidth="1"/>
    <col min="8969" max="8969" width="13.28515625" bestFit="1" customWidth="1"/>
    <col min="8970" max="8970" width="16" customWidth="1"/>
    <col min="9217" max="9217" width="17.85546875" customWidth="1"/>
    <col min="9218" max="9218" width="14.28515625" customWidth="1"/>
    <col min="9219" max="9219" width="14.85546875" customWidth="1"/>
    <col min="9220" max="9220" width="15.42578125" customWidth="1"/>
    <col min="9221" max="9221" width="15.5703125" customWidth="1"/>
    <col min="9222" max="9222" width="13.42578125" customWidth="1"/>
    <col min="9223" max="9223" width="13.5703125" customWidth="1"/>
    <col min="9224" max="9224" width="13.42578125" customWidth="1"/>
    <col min="9225" max="9225" width="13.28515625" bestFit="1" customWidth="1"/>
    <col min="9226" max="9226" width="16" customWidth="1"/>
    <col min="9473" max="9473" width="17.85546875" customWidth="1"/>
    <col min="9474" max="9474" width="14.28515625" customWidth="1"/>
    <col min="9475" max="9475" width="14.85546875" customWidth="1"/>
    <col min="9476" max="9476" width="15.42578125" customWidth="1"/>
    <col min="9477" max="9477" width="15.5703125" customWidth="1"/>
    <col min="9478" max="9478" width="13.42578125" customWidth="1"/>
    <col min="9479" max="9479" width="13.5703125" customWidth="1"/>
    <col min="9480" max="9480" width="13.42578125" customWidth="1"/>
    <col min="9481" max="9481" width="13.28515625" bestFit="1" customWidth="1"/>
    <col min="9482" max="9482" width="16" customWidth="1"/>
    <col min="9729" max="9729" width="17.85546875" customWidth="1"/>
    <col min="9730" max="9730" width="14.28515625" customWidth="1"/>
    <col min="9731" max="9731" width="14.85546875" customWidth="1"/>
    <col min="9732" max="9732" width="15.42578125" customWidth="1"/>
    <col min="9733" max="9733" width="15.5703125" customWidth="1"/>
    <col min="9734" max="9734" width="13.42578125" customWidth="1"/>
    <col min="9735" max="9735" width="13.5703125" customWidth="1"/>
    <col min="9736" max="9736" width="13.42578125" customWidth="1"/>
    <col min="9737" max="9737" width="13.28515625" bestFit="1" customWidth="1"/>
    <col min="9738" max="9738" width="16" customWidth="1"/>
    <col min="9985" max="9985" width="17.85546875" customWidth="1"/>
    <col min="9986" max="9986" width="14.28515625" customWidth="1"/>
    <col min="9987" max="9987" width="14.85546875" customWidth="1"/>
    <col min="9988" max="9988" width="15.42578125" customWidth="1"/>
    <col min="9989" max="9989" width="15.5703125" customWidth="1"/>
    <col min="9990" max="9990" width="13.42578125" customWidth="1"/>
    <col min="9991" max="9991" width="13.5703125" customWidth="1"/>
    <col min="9992" max="9992" width="13.42578125" customWidth="1"/>
    <col min="9993" max="9993" width="13.28515625" bestFit="1" customWidth="1"/>
    <col min="9994" max="9994" width="16" customWidth="1"/>
    <col min="10241" max="10241" width="17.85546875" customWidth="1"/>
    <col min="10242" max="10242" width="14.28515625" customWidth="1"/>
    <col min="10243" max="10243" width="14.85546875" customWidth="1"/>
    <col min="10244" max="10244" width="15.42578125" customWidth="1"/>
    <col min="10245" max="10245" width="15.5703125" customWidth="1"/>
    <col min="10246" max="10246" width="13.42578125" customWidth="1"/>
    <col min="10247" max="10247" width="13.5703125" customWidth="1"/>
    <col min="10248" max="10248" width="13.42578125" customWidth="1"/>
    <col min="10249" max="10249" width="13.28515625" bestFit="1" customWidth="1"/>
    <col min="10250" max="10250" width="16" customWidth="1"/>
    <col min="10497" max="10497" width="17.85546875" customWidth="1"/>
    <col min="10498" max="10498" width="14.28515625" customWidth="1"/>
    <col min="10499" max="10499" width="14.85546875" customWidth="1"/>
    <col min="10500" max="10500" width="15.42578125" customWidth="1"/>
    <col min="10501" max="10501" width="15.5703125" customWidth="1"/>
    <col min="10502" max="10502" width="13.42578125" customWidth="1"/>
    <col min="10503" max="10503" width="13.5703125" customWidth="1"/>
    <col min="10504" max="10504" width="13.42578125" customWidth="1"/>
    <col min="10505" max="10505" width="13.28515625" bestFit="1" customWidth="1"/>
    <col min="10506" max="10506" width="16" customWidth="1"/>
    <col min="10753" max="10753" width="17.85546875" customWidth="1"/>
    <col min="10754" max="10754" width="14.28515625" customWidth="1"/>
    <col min="10755" max="10755" width="14.85546875" customWidth="1"/>
    <col min="10756" max="10756" width="15.42578125" customWidth="1"/>
    <col min="10757" max="10757" width="15.5703125" customWidth="1"/>
    <col min="10758" max="10758" width="13.42578125" customWidth="1"/>
    <col min="10759" max="10759" width="13.5703125" customWidth="1"/>
    <col min="10760" max="10760" width="13.42578125" customWidth="1"/>
    <col min="10761" max="10761" width="13.28515625" bestFit="1" customWidth="1"/>
    <col min="10762" max="10762" width="16" customWidth="1"/>
    <col min="11009" max="11009" width="17.85546875" customWidth="1"/>
    <col min="11010" max="11010" width="14.28515625" customWidth="1"/>
    <col min="11011" max="11011" width="14.85546875" customWidth="1"/>
    <col min="11012" max="11012" width="15.42578125" customWidth="1"/>
    <col min="11013" max="11013" width="15.5703125" customWidth="1"/>
    <col min="11014" max="11014" width="13.42578125" customWidth="1"/>
    <col min="11015" max="11015" width="13.5703125" customWidth="1"/>
    <col min="11016" max="11016" width="13.42578125" customWidth="1"/>
    <col min="11017" max="11017" width="13.28515625" bestFit="1" customWidth="1"/>
    <col min="11018" max="11018" width="16" customWidth="1"/>
    <col min="11265" max="11265" width="17.85546875" customWidth="1"/>
    <col min="11266" max="11266" width="14.28515625" customWidth="1"/>
    <col min="11267" max="11267" width="14.85546875" customWidth="1"/>
    <col min="11268" max="11268" width="15.42578125" customWidth="1"/>
    <col min="11269" max="11269" width="15.5703125" customWidth="1"/>
    <col min="11270" max="11270" width="13.42578125" customWidth="1"/>
    <col min="11271" max="11271" width="13.5703125" customWidth="1"/>
    <col min="11272" max="11272" width="13.42578125" customWidth="1"/>
    <col min="11273" max="11273" width="13.28515625" bestFit="1" customWidth="1"/>
    <col min="11274" max="11274" width="16" customWidth="1"/>
    <col min="11521" max="11521" width="17.85546875" customWidth="1"/>
    <col min="11522" max="11522" width="14.28515625" customWidth="1"/>
    <col min="11523" max="11523" width="14.85546875" customWidth="1"/>
    <col min="11524" max="11524" width="15.42578125" customWidth="1"/>
    <col min="11525" max="11525" width="15.5703125" customWidth="1"/>
    <col min="11526" max="11526" width="13.42578125" customWidth="1"/>
    <col min="11527" max="11527" width="13.5703125" customWidth="1"/>
    <col min="11528" max="11528" width="13.42578125" customWidth="1"/>
    <col min="11529" max="11529" width="13.28515625" bestFit="1" customWidth="1"/>
    <col min="11530" max="11530" width="16" customWidth="1"/>
    <col min="11777" max="11777" width="17.85546875" customWidth="1"/>
    <col min="11778" max="11778" width="14.28515625" customWidth="1"/>
    <col min="11779" max="11779" width="14.85546875" customWidth="1"/>
    <col min="11780" max="11780" width="15.42578125" customWidth="1"/>
    <col min="11781" max="11781" width="15.5703125" customWidth="1"/>
    <col min="11782" max="11782" width="13.42578125" customWidth="1"/>
    <col min="11783" max="11783" width="13.5703125" customWidth="1"/>
    <col min="11784" max="11784" width="13.42578125" customWidth="1"/>
    <col min="11785" max="11785" width="13.28515625" bestFit="1" customWidth="1"/>
    <col min="11786" max="11786" width="16" customWidth="1"/>
    <col min="12033" max="12033" width="17.85546875" customWidth="1"/>
    <col min="12034" max="12034" width="14.28515625" customWidth="1"/>
    <col min="12035" max="12035" width="14.85546875" customWidth="1"/>
    <col min="12036" max="12036" width="15.42578125" customWidth="1"/>
    <col min="12037" max="12037" width="15.5703125" customWidth="1"/>
    <col min="12038" max="12038" width="13.42578125" customWidth="1"/>
    <col min="12039" max="12039" width="13.5703125" customWidth="1"/>
    <col min="12040" max="12040" width="13.42578125" customWidth="1"/>
    <col min="12041" max="12041" width="13.28515625" bestFit="1" customWidth="1"/>
    <col min="12042" max="12042" width="16" customWidth="1"/>
    <col min="12289" max="12289" width="17.85546875" customWidth="1"/>
    <col min="12290" max="12290" width="14.28515625" customWidth="1"/>
    <col min="12291" max="12291" width="14.85546875" customWidth="1"/>
    <col min="12292" max="12292" width="15.42578125" customWidth="1"/>
    <col min="12293" max="12293" width="15.5703125" customWidth="1"/>
    <col min="12294" max="12294" width="13.42578125" customWidth="1"/>
    <col min="12295" max="12295" width="13.5703125" customWidth="1"/>
    <col min="12296" max="12296" width="13.42578125" customWidth="1"/>
    <col min="12297" max="12297" width="13.28515625" bestFit="1" customWidth="1"/>
    <col min="12298" max="12298" width="16" customWidth="1"/>
    <col min="12545" max="12545" width="17.85546875" customWidth="1"/>
    <col min="12546" max="12546" width="14.28515625" customWidth="1"/>
    <col min="12547" max="12547" width="14.85546875" customWidth="1"/>
    <col min="12548" max="12548" width="15.42578125" customWidth="1"/>
    <col min="12549" max="12549" width="15.5703125" customWidth="1"/>
    <col min="12550" max="12550" width="13.42578125" customWidth="1"/>
    <col min="12551" max="12551" width="13.5703125" customWidth="1"/>
    <col min="12552" max="12552" width="13.42578125" customWidth="1"/>
    <col min="12553" max="12553" width="13.28515625" bestFit="1" customWidth="1"/>
    <col min="12554" max="12554" width="16" customWidth="1"/>
    <col min="12801" max="12801" width="17.85546875" customWidth="1"/>
    <col min="12802" max="12802" width="14.28515625" customWidth="1"/>
    <col min="12803" max="12803" width="14.85546875" customWidth="1"/>
    <col min="12804" max="12804" width="15.42578125" customWidth="1"/>
    <col min="12805" max="12805" width="15.5703125" customWidth="1"/>
    <col min="12806" max="12806" width="13.42578125" customWidth="1"/>
    <col min="12807" max="12807" width="13.5703125" customWidth="1"/>
    <col min="12808" max="12808" width="13.42578125" customWidth="1"/>
    <col min="12809" max="12809" width="13.28515625" bestFit="1" customWidth="1"/>
    <col min="12810" max="12810" width="16" customWidth="1"/>
    <col min="13057" max="13057" width="17.85546875" customWidth="1"/>
    <col min="13058" max="13058" width="14.28515625" customWidth="1"/>
    <col min="13059" max="13059" width="14.85546875" customWidth="1"/>
    <col min="13060" max="13060" width="15.42578125" customWidth="1"/>
    <col min="13061" max="13061" width="15.5703125" customWidth="1"/>
    <col min="13062" max="13062" width="13.42578125" customWidth="1"/>
    <col min="13063" max="13063" width="13.5703125" customWidth="1"/>
    <col min="13064" max="13064" width="13.42578125" customWidth="1"/>
    <col min="13065" max="13065" width="13.28515625" bestFit="1" customWidth="1"/>
    <col min="13066" max="13066" width="16" customWidth="1"/>
    <col min="13313" max="13313" width="17.85546875" customWidth="1"/>
    <col min="13314" max="13314" width="14.28515625" customWidth="1"/>
    <col min="13315" max="13315" width="14.85546875" customWidth="1"/>
    <col min="13316" max="13316" width="15.42578125" customWidth="1"/>
    <col min="13317" max="13317" width="15.5703125" customWidth="1"/>
    <col min="13318" max="13318" width="13.42578125" customWidth="1"/>
    <col min="13319" max="13319" width="13.5703125" customWidth="1"/>
    <col min="13320" max="13320" width="13.42578125" customWidth="1"/>
    <col min="13321" max="13321" width="13.28515625" bestFit="1" customWidth="1"/>
    <col min="13322" max="13322" width="16" customWidth="1"/>
    <col min="13569" max="13569" width="17.85546875" customWidth="1"/>
    <col min="13570" max="13570" width="14.28515625" customWidth="1"/>
    <col min="13571" max="13571" width="14.85546875" customWidth="1"/>
    <col min="13572" max="13572" width="15.42578125" customWidth="1"/>
    <col min="13573" max="13573" width="15.5703125" customWidth="1"/>
    <col min="13574" max="13574" width="13.42578125" customWidth="1"/>
    <col min="13575" max="13575" width="13.5703125" customWidth="1"/>
    <col min="13576" max="13576" width="13.42578125" customWidth="1"/>
    <col min="13577" max="13577" width="13.28515625" bestFit="1" customWidth="1"/>
    <col min="13578" max="13578" width="16" customWidth="1"/>
    <col min="13825" max="13825" width="17.85546875" customWidth="1"/>
    <col min="13826" max="13826" width="14.28515625" customWidth="1"/>
    <col min="13827" max="13827" width="14.85546875" customWidth="1"/>
    <col min="13828" max="13828" width="15.42578125" customWidth="1"/>
    <col min="13829" max="13829" width="15.5703125" customWidth="1"/>
    <col min="13830" max="13830" width="13.42578125" customWidth="1"/>
    <col min="13831" max="13831" width="13.5703125" customWidth="1"/>
    <col min="13832" max="13832" width="13.42578125" customWidth="1"/>
    <col min="13833" max="13833" width="13.28515625" bestFit="1" customWidth="1"/>
    <col min="13834" max="13834" width="16" customWidth="1"/>
    <col min="14081" max="14081" width="17.85546875" customWidth="1"/>
    <col min="14082" max="14082" width="14.28515625" customWidth="1"/>
    <col min="14083" max="14083" width="14.85546875" customWidth="1"/>
    <col min="14084" max="14084" width="15.42578125" customWidth="1"/>
    <col min="14085" max="14085" width="15.5703125" customWidth="1"/>
    <col min="14086" max="14086" width="13.42578125" customWidth="1"/>
    <col min="14087" max="14087" width="13.5703125" customWidth="1"/>
    <col min="14088" max="14088" width="13.42578125" customWidth="1"/>
    <col min="14089" max="14089" width="13.28515625" bestFit="1" customWidth="1"/>
    <col min="14090" max="14090" width="16" customWidth="1"/>
    <col min="14337" max="14337" width="17.85546875" customWidth="1"/>
    <col min="14338" max="14338" width="14.28515625" customWidth="1"/>
    <col min="14339" max="14339" width="14.85546875" customWidth="1"/>
    <col min="14340" max="14340" width="15.42578125" customWidth="1"/>
    <col min="14341" max="14341" width="15.5703125" customWidth="1"/>
    <col min="14342" max="14342" width="13.42578125" customWidth="1"/>
    <col min="14343" max="14343" width="13.5703125" customWidth="1"/>
    <col min="14344" max="14344" width="13.42578125" customWidth="1"/>
    <col min="14345" max="14345" width="13.28515625" bestFit="1" customWidth="1"/>
    <col min="14346" max="14346" width="16" customWidth="1"/>
    <col min="14593" max="14593" width="17.85546875" customWidth="1"/>
    <col min="14594" max="14594" width="14.28515625" customWidth="1"/>
    <col min="14595" max="14595" width="14.85546875" customWidth="1"/>
    <col min="14596" max="14596" width="15.42578125" customWidth="1"/>
    <col min="14597" max="14597" width="15.5703125" customWidth="1"/>
    <col min="14598" max="14598" width="13.42578125" customWidth="1"/>
    <col min="14599" max="14599" width="13.5703125" customWidth="1"/>
    <col min="14600" max="14600" width="13.42578125" customWidth="1"/>
    <col min="14601" max="14601" width="13.28515625" bestFit="1" customWidth="1"/>
    <col min="14602" max="14602" width="16" customWidth="1"/>
    <col min="14849" max="14849" width="17.85546875" customWidth="1"/>
    <col min="14850" max="14850" width="14.28515625" customWidth="1"/>
    <col min="14851" max="14851" width="14.85546875" customWidth="1"/>
    <col min="14852" max="14852" width="15.42578125" customWidth="1"/>
    <col min="14853" max="14853" width="15.5703125" customWidth="1"/>
    <col min="14854" max="14854" width="13.42578125" customWidth="1"/>
    <col min="14855" max="14855" width="13.5703125" customWidth="1"/>
    <col min="14856" max="14856" width="13.42578125" customWidth="1"/>
    <col min="14857" max="14857" width="13.28515625" bestFit="1" customWidth="1"/>
    <col min="14858" max="14858" width="16" customWidth="1"/>
    <col min="15105" max="15105" width="17.85546875" customWidth="1"/>
    <col min="15106" max="15106" width="14.28515625" customWidth="1"/>
    <col min="15107" max="15107" width="14.85546875" customWidth="1"/>
    <col min="15108" max="15108" width="15.42578125" customWidth="1"/>
    <col min="15109" max="15109" width="15.5703125" customWidth="1"/>
    <col min="15110" max="15110" width="13.42578125" customWidth="1"/>
    <col min="15111" max="15111" width="13.5703125" customWidth="1"/>
    <col min="15112" max="15112" width="13.42578125" customWidth="1"/>
    <col min="15113" max="15113" width="13.28515625" bestFit="1" customWidth="1"/>
    <col min="15114" max="15114" width="16" customWidth="1"/>
    <col min="15361" max="15361" width="17.85546875" customWidth="1"/>
    <col min="15362" max="15362" width="14.28515625" customWidth="1"/>
    <col min="15363" max="15363" width="14.85546875" customWidth="1"/>
    <col min="15364" max="15364" width="15.42578125" customWidth="1"/>
    <col min="15365" max="15365" width="15.5703125" customWidth="1"/>
    <col min="15366" max="15366" width="13.42578125" customWidth="1"/>
    <col min="15367" max="15367" width="13.5703125" customWidth="1"/>
    <col min="15368" max="15368" width="13.42578125" customWidth="1"/>
    <col min="15369" max="15369" width="13.28515625" bestFit="1" customWidth="1"/>
    <col min="15370" max="15370" width="16" customWidth="1"/>
    <col min="15617" max="15617" width="17.85546875" customWidth="1"/>
    <col min="15618" max="15618" width="14.28515625" customWidth="1"/>
    <col min="15619" max="15619" width="14.85546875" customWidth="1"/>
    <col min="15620" max="15620" width="15.42578125" customWidth="1"/>
    <col min="15621" max="15621" width="15.5703125" customWidth="1"/>
    <col min="15622" max="15622" width="13.42578125" customWidth="1"/>
    <col min="15623" max="15623" width="13.5703125" customWidth="1"/>
    <col min="15624" max="15624" width="13.42578125" customWidth="1"/>
    <col min="15625" max="15625" width="13.28515625" bestFit="1" customWidth="1"/>
    <col min="15626" max="15626" width="16" customWidth="1"/>
    <col min="15873" max="15873" width="17.85546875" customWidth="1"/>
    <col min="15874" max="15874" width="14.28515625" customWidth="1"/>
    <col min="15875" max="15875" width="14.85546875" customWidth="1"/>
    <col min="15876" max="15876" width="15.42578125" customWidth="1"/>
    <col min="15877" max="15877" width="15.5703125" customWidth="1"/>
    <col min="15878" max="15878" width="13.42578125" customWidth="1"/>
    <col min="15879" max="15879" width="13.5703125" customWidth="1"/>
    <col min="15880" max="15880" width="13.42578125" customWidth="1"/>
    <col min="15881" max="15881" width="13.28515625" bestFit="1" customWidth="1"/>
    <col min="15882" max="15882" width="16" customWidth="1"/>
    <col min="16129" max="16129" width="17.85546875" customWidth="1"/>
    <col min="16130" max="16130" width="14.28515625" customWidth="1"/>
    <col min="16131" max="16131" width="14.85546875" customWidth="1"/>
    <col min="16132" max="16132" width="15.42578125" customWidth="1"/>
    <col min="16133" max="16133" width="15.5703125" customWidth="1"/>
    <col min="16134" max="16134" width="13.42578125" customWidth="1"/>
    <col min="16135" max="16135" width="13.5703125" customWidth="1"/>
    <col min="16136" max="16136" width="13.42578125" customWidth="1"/>
    <col min="16137" max="16137" width="13.28515625" bestFit="1" customWidth="1"/>
    <col min="16138" max="16138" width="16" customWidth="1"/>
  </cols>
  <sheetData>
    <row r="1" spans="1:10" s="20" customFormat="1" x14ac:dyDescent="0.25"/>
    <row r="2" spans="1:10" s="20" customFormat="1" x14ac:dyDescent="0.25"/>
    <row r="3" spans="1:10" s="20" customFormat="1" x14ac:dyDescent="0.25"/>
    <row r="4" spans="1:10" ht="15.75" customHeight="1" x14ac:dyDescent="0.25">
      <c r="A4" s="20" t="s">
        <v>94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18.75" x14ac:dyDescent="0.3">
      <c r="A6" s="129" t="s">
        <v>144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x14ac:dyDescent="0.25">
      <c r="A7" s="131" t="s">
        <v>67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0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20.100000000000001" customHeight="1" thickBot="1" x14ac:dyDescent="0.3">
      <c r="A9" s="95" t="s">
        <v>2</v>
      </c>
      <c r="B9" s="96" t="s">
        <v>3</v>
      </c>
      <c r="C9" s="97" t="s">
        <v>4</v>
      </c>
      <c r="D9" s="96" t="s">
        <v>5</v>
      </c>
      <c r="E9" s="97" t="s">
        <v>6</v>
      </c>
      <c r="F9" s="96" t="s">
        <v>7</v>
      </c>
      <c r="G9" s="97" t="s">
        <v>8</v>
      </c>
      <c r="H9" s="96" t="s">
        <v>9</v>
      </c>
      <c r="I9" s="97" t="s">
        <v>10</v>
      </c>
      <c r="J9" s="96" t="s">
        <v>11</v>
      </c>
    </row>
    <row r="10" spans="1:10" ht="20.100000000000001" customHeight="1" x14ac:dyDescent="0.3">
      <c r="A10" s="89" t="s">
        <v>100</v>
      </c>
      <c r="B10" s="90">
        <v>30563</v>
      </c>
      <c r="C10" s="90">
        <v>976234</v>
      </c>
      <c r="D10" s="90">
        <v>607637</v>
      </c>
      <c r="E10" s="90">
        <v>347288</v>
      </c>
      <c r="F10" s="90">
        <v>50879</v>
      </c>
      <c r="G10" s="90">
        <v>0</v>
      </c>
      <c r="H10" s="90">
        <v>110694</v>
      </c>
      <c r="I10" s="90">
        <v>6677</v>
      </c>
      <c r="J10" s="90">
        <v>2129972</v>
      </c>
    </row>
    <row r="11" spans="1:10" ht="20.100000000000001" customHeight="1" x14ac:dyDescent="0.3">
      <c r="A11" s="91" t="s">
        <v>101</v>
      </c>
      <c r="B11" s="90">
        <v>82930</v>
      </c>
      <c r="C11" s="90">
        <v>15201</v>
      </c>
      <c r="D11" s="90">
        <v>33971</v>
      </c>
      <c r="E11" s="90">
        <v>16308</v>
      </c>
      <c r="F11" s="90">
        <v>33537</v>
      </c>
      <c r="G11" s="90">
        <v>48223</v>
      </c>
      <c r="H11" s="90">
        <v>158203</v>
      </c>
      <c r="I11" s="90">
        <v>13374</v>
      </c>
      <c r="J11" s="90">
        <v>401747</v>
      </c>
    </row>
    <row r="12" spans="1:10" ht="20.100000000000001" customHeight="1" x14ac:dyDescent="0.3">
      <c r="A12" s="91" t="s">
        <v>102</v>
      </c>
      <c r="B12" s="90">
        <v>2845</v>
      </c>
      <c r="C12" s="90">
        <v>242</v>
      </c>
      <c r="D12" s="90">
        <v>2560</v>
      </c>
      <c r="E12" s="90">
        <v>0</v>
      </c>
      <c r="F12" s="90">
        <v>0</v>
      </c>
      <c r="G12" s="90">
        <v>36701</v>
      </c>
      <c r="H12" s="90">
        <v>1950</v>
      </c>
      <c r="I12" s="90">
        <v>1285</v>
      </c>
      <c r="J12" s="90">
        <v>45583</v>
      </c>
    </row>
    <row r="13" spans="1:10" ht="20.100000000000001" customHeight="1" x14ac:dyDescent="0.3">
      <c r="A13" s="91" t="s">
        <v>103</v>
      </c>
      <c r="B13" s="90">
        <v>18080</v>
      </c>
      <c r="C13" s="90">
        <v>976216</v>
      </c>
      <c r="D13" s="90">
        <v>4445</v>
      </c>
      <c r="E13" s="90">
        <v>14940</v>
      </c>
      <c r="F13" s="90">
        <v>109013</v>
      </c>
      <c r="G13" s="90">
        <v>227540</v>
      </c>
      <c r="H13" s="90">
        <v>6714</v>
      </c>
      <c r="I13" s="90">
        <v>403882</v>
      </c>
      <c r="J13" s="90">
        <v>1760830</v>
      </c>
    </row>
    <row r="14" spans="1:10" ht="20.100000000000001" customHeight="1" x14ac:dyDescent="0.3">
      <c r="A14" s="91" t="s">
        <v>104</v>
      </c>
      <c r="B14" s="90">
        <v>65</v>
      </c>
      <c r="C14" s="90">
        <v>201</v>
      </c>
      <c r="D14" s="90">
        <v>8077</v>
      </c>
      <c r="E14" s="90">
        <v>0</v>
      </c>
      <c r="F14" s="90">
        <v>126</v>
      </c>
      <c r="G14" s="90">
        <v>121</v>
      </c>
      <c r="H14" s="90">
        <v>21976</v>
      </c>
      <c r="I14" s="90">
        <v>3276</v>
      </c>
      <c r="J14" s="90">
        <v>33842</v>
      </c>
    </row>
    <row r="15" spans="1:10" ht="20.100000000000001" customHeight="1" x14ac:dyDescent="0.3">
      <c r="A15" s="91" t="s">
        <v>105</v>
      </c>
      <c r="B15" s="90">
        <v>14734</v>
      </c>
      <c r="C15" s="90">
        <v>2134</v>
      </c>
      <c r="D15" s="90">
        <v>10009</v>
      </c>
      <c r="E15" s="90">
        <v>24970</v>
      </c>
      <c r="F15" s="90">
        <v>22687</v>
      </c>
      <c r="G15" s="90">
        <v>21907</v>
      </c>
      <c r="H15" s="90">
        <v>175617</v>
      </c>
      <c r="I15" s="90">
        <v>14623</v>
      </c>
      <c r="J15" s="90">
        <v>286681</v>
      </c>
    </row>
    <row r="16" spans="1:10" ht="20.100000000000001" customHeight="1" x14ac:dyDescent="0.3">
      <c r="A16" s="91" t="s">
        <v>106</v>
      </c>
      <c r="B16" s="90">
        <v>4421</v>
      </c>
      <c r="C16" s="90">
        <v>1362</v>
      </c>
      <c r="D16" s="90">
        <v>6143</v>
      </c>
      <c r="E16" s="90">
        <v>647</v>
      </c>
      <c r="F16" s="90">
        <v>1977</v>
      </c>
      <c r="G16" s="90">
        <v>67803</v>
      </c>
      <c r="H16" s="90">
        <v>84452</v>
      </c>
      <c r="I16" s="90">
        <v>14324</v>
      </c>
      <c r="J16" s="90">
        <v>181129</v>
      </c>
    </row>
    <row r="17" spans="1:10" ht="20.100000000000001" customHeight="1" x14ac:dyDescent="0.3">
      <c r="A17" s="91" t="s">
        <v>107</v>
      </c>
      <c r="B17" s="90">
        <v>1405</v>
      </c>
      <c r="C17" s="90">
        <v>47</v>
      </c>
      <c r="D17" s="90">
        <v>92</v>
      </c>
      <c r="E17" s="90">
        <v>11</v>
      </c>
      <c r="F17" s="90">
        <v>401</v>
      </c>
      <c r="G17" s="90">
        <v>5996</v>
      </c>
      <c r="H17" s="90">
        <v>10403</v>
      </c>
      <c r="I17" s="90">
        <v>0</v>
      </c>
      <c r="J17" s="90">
        <v>18355</v>
      </c>
    </row>
    <row r="18" spans="1:10" ht="20.100000000000001" customHeight="1" x14ac:dyDescent="0.3">
      <c r="A18" s="91" t="s">
        <v>108</v>
      </c>
      <c r="B18" s="90">
        <v>37502</v>
      </c>
      <c r="C18" s="90">
        <v>9368</v>
      </c>
      <c r="D18" s="90">
        <v>13943</v>
      </c>
      <c r="E18" s="90">
        <v>3831</v>
      </c>
      <c r="F18" s="90">
        <v>49883</v>
      </c>
      <c r="G18" s="90">
        <v>90036</v>
      </c>
      <c r="H18" s="90">
        <v>140750</v>
      </c>
      <c r="I18" s="90">
        <v>4391</v>
      </c>
      <c r="J18" s="90">
        <v>349704</v>
      </c>
    </row>
    <row r="19" spans="1:10" ht="20.100000000000001" customHeight="1" x14ac:dyDescent="0.3">
      <c r="A19" s="91" t="s">
        <v>109</v>
      </c>
      <c r="B19" s="90">
        <v>9497</v>
      </c>
      <c r="C19" s="90">
        <v>7213</v>
      </c>
      <c r="D19" s="90">
        <v>1676</v>
      </c>
      <c r="E19" s="90">
        <v>12706</v>
      </c>
      <c r="F19" s="90">
        <v>7893</v>
      </c>
      <c r="G19" s="90">
        <v>3940</v>
      </c>
      <c r="H19" s="90">
        <v>23195</v>
      </c>
      <c r="I19" s="90">
        <v>2322</v>
      </c>
      <c r="J19" s="90">
        <v>68442</v>
      </c>
    </row>
    <row r="20" spans="1:10" ht="20.100000000000001" customHeight="1" x14ac:dyDescent="0.3">
      <c r="A20" s="91" t="s">
        <v>110</v>
      </c>
      <c r="B20" s="90">
        <v>471</v>
      </c>
      <c r="C20" s="90">
        <v>9718</v>
      </c>
      <c r="D20" s="90">
        <v>196</v>
      </c>
      <c r="E20" s="90">
        <v>264</v>
      </c>
      <c r="F20" s="90">
        <v>12246</v>
      </c>
      <c r="G20" s="90">
        <v>10127</v>
      </c>
      <c r="H20" s="90">
        <v>680</v>
      </c>
      <c r="I20" s="90">
        <v>6551</v>
      </c>
      <c r="J20" s="90">
        <v>40253</v>
      </c>
    </row>
    <row r="21" spans="1:10" ht="20.100000000000001" customHeight="1" x14ac:dyDescent="0.3">
      <c r="A21" s="91" t="s">
        <v>111</v>
      </c>
      <c r="B21" s="90">
        <v>1</v>
      </c>
      <c r="C21" s="90">
        <v>0</v>
      </c>
      <c r="D21" s="90">
        <v>1601</v>
      </c>
      <c r="E21" s="90">
        <v>23755</v>
      </c>
      <c r="F21" s="90">
        <v>3341</v>
      </c>
      <c r="G21" s="90">
        <v>3858</v>
      </c>
      <c r="H21" s="90">
        <v>20</v>
      </c>
      <c r="I21" s="90">
        <v>0</v>
      </c>
      <c r="J21" s="90">
        <v>32576</v>
      </c>
    </row>
    <row r="22" spans="1:10" ht="20.100000000000001" customHeight="1" x14ac:dyDescent="0.3">
      <c r="A22" s="91" t="s">
        <v>112</v>
      </c>
      <c r="B22" s="90">
        <v>4134</v>
      </c>
      <c r="C22" s="90">
        <v>38435</v>
      </c>
      <c r="D22" s="90">
        <v>1440</v>
      </c>
      <c r="E22" s="90">
        <v>5570</v>
      </c>
      <c r="F22" s="90">
        <v>17604</v>
      </c>
      <c r="G22" s="90">
        <v>12359</v>
      </c>
      <c r="H22" s="90">
        <v>305</v>
      </c>
      <c r="I22" s="90">
        <v>4363</v>
      </c>
      <c r="J22" s="90">
        <v>84210</v>
      </c>
    </row>
    <row r="23" spans="1:10" ht="20.100000000000001" customHeight="1" x14ac:dyDescent="0.3">
      <c r="A23" s="91" t="s">
        <v>113</v>
      </c>
      <c r="B23" s="90">
        <v>58720</v>
      </c>
      <c r="C23" s="90">
        <v>17892</v>
      </c>
      <c r="D23" s="90">
        <v>38095</v>
      </c>
      <c r="E23" s="90">
        <v>33341</v>
      </c>
      <c r="F23" s="90">
        <v>29545</v>
      </c>
      <c r="G23" s="90">
        <v>8806</v>
      </c>
      <c r="H23" s="90">
        <v>19489</v>
      </c>
      <c r="I23" s="90">
        <v>13816</v>
      </c>
      <c r="J23" s="90">
        <v>219704</v>
      </c>
    </row>
    <row r="24" spans="1:10" ht="20.100000000000001" customHeight="1" x14ac:dyDescent="0.3">
      <c r="A24" s="91" t="s">
        <v>114</v>
      </c>
      <c r="B24" s="90">
        <v>14584</v>
      </c>
      <c r="C24" s="90">
        <v>2576</v>
      </c>
      <c r="D24" s="90">
        <v>19456</v>
      </c>
      <c r="E24" s="90">
        <v>11708</v>
      </c>
      <c r="F24" s="90">
        <v>13058</v>
      </c>
      <c r="G24" s="90">
        <v>9606</v>
      </c>
      <c r="H24" s="90">
        <v>12748</v>
      </c>
      <c r="I24" s="90">
        <v>1373</v>
      </c>
      <c r="J24" s="90">
        <v>85109</v>
      </c>
    </row>
    <row r="25" spans="1:10" ht="20.100000000000001" customHeight="1" x14ac:dyDescent="0.3">
      <c r="A25" s="91" t="s">
        <v>115</v>
      </c>
      <c r="B25" s="90">
        <v>13</v>
      </c>
      <c r="C25" s="90">
        <v>0</v>
      </c>
      <c r="D25" s="90">
        <v>0</v>
      </c>
      <c r="E25" s="90">
        <v>5171</v>
      </c>
      <c r="F25" s="90">
        <v>370</v>
      </c>
      <c r="G25" s="90">
        <v>10</v>
      </c>
      <c r="H25" s="90">
        <v>12</v>
      </c>
      <c r="I25" s="90">
        <v>0</v>
      </c>
      <c r="J25" s="90">
        <v>5576</v>
      </c>
    </row>
    <row r="26" spans="1:10" ht="20.100000000000001" customHeight="1" x14ac:dyDescent="0.3">
      <c r="A26" s="91" t="s">
        <v>116</v>
      </c>
      <c r="B26" s="90">
        <v>26904</v>
      </c>
      <c r="C26" s="90">
        <v>29455</v>
      </c>
      <c r="D26" s="90">
        <v>4875</v>
      </c>
      <c r="E26" s="90">
        <v>5204</v>
      </c>
      <c r="F26" s="90">
        <v>17068</v>
      </c>
      <c r="G26" s="90">
        <v>7526</v>
      </c>
      <c r="H26" s="90">
        <v>6740</v>
      </c>
      <c r="I26" s="90">
        <v>8164</v>
      </c>
      <c r="J26" s="90">
        <v>105936</v>
      </c>
    </row>
    <row r="27" spans="1:10" ht="20.100000000000001" customHeight="1" x14ac:dyDescent="0.3">
      <c r="A27" s="91" t="s">
        <v>117</v>
      </c>
      <c r="B27" s="90">
        <v>16184</v>
      </c>
      <c r="C27" s="90">
        <v>1830</v>
      </c>
      <c r="D27" s="90">
        <v>7530</v>
      </c>
      <c r="E27" s="90">
        <v>8887</v>
      </c>
      <c r="F27" s="90">
        <v>5102</v>
      </c>
      <c r="G27" s="90">
        <v>4810</v>
      </c>
      <c r="H27" s="90">
        <v>13808</v>
      </c>
      <c r="I27" s="90">
        <v>92</v>
      </c>
      <c r="J27" s="90">
        <v>58243</v>
      </c>
    </row>
    <row r="28" spans="1:10" ht="20.100000000000001" customHeight="1" x14ac:dyDescent="0.3">
      <c r="A28" s="91" t="s">
        <v>118</v>
      </c>
      <c r="B28" s="90">
        <v>1505</v>
      </c>
      <c r="C28" s="90">
        <v>10</v>
      </c>
      <c r="D28" s="90">
        <v>3610</v>
      </c>
      <c r="E28" s="90">
        <v>3436</v>
      </c>
      <c r="F28" s="90">
        <v>12981</v>
      </c>
      <c r="G28" s="90">
        <v>3140</v>
      </c>
      <c r="H28" s="90">
        <v>22075</v>
      </c>
      <c r="I28" s="90">
        <v>172</v>
      </c>
      <c r="J28" s="90">
        <v>46929</v>
      </c>
    </row>
    <row r="29" spans="1:10" ht="20.100000000000001" customHeight="1" x14ac:dyDescent="0.3">
      <c r="A29" s="91" t="s">
        <v>119</v>
      </c>
      <c r="B29" s="90">
        <v>1738</v>
      </c>
      <c r="C29" s="90">
        <v>448</v>
      </c>
      <c r="D29" s="90">
        <v>2057</v>
      </c>
      <c r="E29" s="90">
        <v>16276</v>
      </c>
      <c r="F29" s="90">
        <v>4728</v>
      </c>
      <c r="G29" s="90">
        <v>810</v>
      </c>
      <c r="H29" s="90">
        <v>1488</v>
      </c>
      <c r="I29" s="90">
        <v>60</v>
      </c>
      <c r="J29" s="90">
        <v>27605</v>
      </c>
    </row>
    <row r="30" spans="1:10" ht="20.100000000000001" customHeight="1" x14ac:dyDescent="0.3">
      <c r="A30" s="91" t="s">
        <v>120</v>
      </c>
      <c r="B30" s="90">
        <v>181</v>
      </c>
      <c r="C30" s="90">
        <v>100</v>
      </c>
      <c r="D30" s="90">
        <v>30</v>
      </c>
      <c r="E30" s="90">
        <v>7805</v>
      </c>
      <c r="F30" s="90">
        <v>2090</v>
      </c>
      <c r="G30" s="90">
        <v>276</v>
      </c>
      <c r="H30" s="90">
        <v>48</v>
      </c>
      <c r="I30" s="90">
        <v>29</v>
      </c>
      <c r="J30" s="90">
        <v>10559</v>
      </c>
    </row>
    <row r="31" spans="1:10" ht="20.100000000000001" customHeight="1" x14ac:dyDescent="0.3">
      <c r="A31" s="91" t="s">
        <v>121</v>
      </c>
      <c r="B31" s="90">
        <v>1436</v>
      </c>
      <c r="C31" s="90">
        <v>0</v>
      </c>
      <c r="D31" s="90">
        <v>999</v>
      </c>
      <c r="E31" s="90">
        <v>19911</v>
      </c>
      <c r="F31" s="90">
        <v>2179</v>
      </c>
      <c r="G31" s="90">
        <v>6288</v>
      </c>
      <c r="H31" s="90">
        <v>1315</v>
      </c>
      <c r="I31" s="90">
        <v>29</v>
      </c>
      <c r="J31" s="90">
        <v>32157</v>
      </c>
    </row>
    <row r="32" spans="1:10" ht="20.100000000000001" customHeight="1" x14ac:dyDescent="0.3">
      <c r="A32" s="91" t="s">
        <v>122</v>
      </c>
      <c r="B32" s="90">
        <v>5739</v>
      </c>
      <c r="C32" s="90">
        <v>441</v>
      </c>
      <c r="D32" s="90">
        <v>416</v>
      </c>
      <c r="E32" s="90">
        <v>6418</v>
      </c>
      <c r="F32" s="90">
        <v>10298</v>
      </c>
      <c r="G32" s="90">
        <v>505</v>
      </c>
      <c r="H32" s="90">
        <v>295</v>
      </c>
      <c r="I32" s="90">
        <v>113</v>
      </c>
      <c r="J32" s="90">
        <v>24225</v>
      </c>
    </row>
    <row r="33" spans="1:10" ht="20.100000000000001" customHeight="1" x14ac:dyDescent="0.3">
      <c r="A33" s="91" t="s">
        <v>123</v>
      </c>
      <c r="B33" s="90">
        <v>24992</v>
      </c>
      <c r="C33" s="90">
        <v>0</v>
      </c>
      <c r="D33" s="90">
        <v>5088</v>
      </c>
      <c r="E33" s="90">
        <v>0</v>
      </c>
      <c r="F33" s="90">
        <v>7500</v>
      </c>
      <c r="G33" s="90">
        <v>21736</v>
      </c>
      <c r="H33" s="90">
        <v>34496</v>
      </c>
      <c r="I33" s="90">
        <v>0</v>
      </c>
      <c r="J33" s="90">
        <v>93812</v>
      </c>
    </row>
    <row r="34" spans="1:10" ht="20.100000000000001" customHeight="1" x14ac:dyDescent="0.3">
      <c r="A34" s="91" t="s">
        <v>124</v>
      </c>
      <c r="B34" s="90">
        <v>80</v>
      </c>
      <c r="C34" s="90">
        <v>20</v>
      </c>
      <c r="D34" s="90">
        <v>0</v>
      </c>
      <c r="E34" s="90">
        <v>7444</v>
      </c>
      <c r="F34" s="90">
        <v>2770</v>
      </c>
      <c r="G34" s="90">
        <v>3246</v>
      </c>
      <c r="H34" s="90">
        <v>25</v>
      </c>
      <c r="I34" s="90">
        <v>5</v>
      </c>
      <c r="J34" s="90">
        <v>13590</v>
      </c>
    </row>
    <row r="35" spans="1:10" ht="20.100000000000001" customHeight="1" x14ac:dyDescent="0.3">
      <c r="A35" s="91" t="s">
        <v>125</v>
      </c>
      <c r="B35" s="90">
        <v>224817</v>
      </c>
      <c r="C35" s="90">
        <v>4095</v>
      </c>
      <c r="D35" s="90">
        <v>24076</v>
      </c>
      <c r="E35" s="90">
        <v>6583</v>
      </c>
      <c r="F35" s="90">
        <v>31882</v>
      </c>
      <c r="G35" s="90">
        <v>17959</v>
      </c>
      <c r="H35" s="90">
        <v>11699</v>
      </c>
      <c r="I35" s="90">
        <v>6058</v>
      </c>
      <c r="J35" s="90">
        <v>327169</v>
      </c>
    </row>
    <row r="36" spans="1:10" ht="20.100000000000001" customHeight="1" x14ac:dyDescent="0.3">
      <c r="A36" s="91" t="s">
        <v>126</v>
      </c>
      <c r="B36" s="90">
        <v>3493</v>
      </c>
      <c r="C36" s="90">
        <v>37021</v>
      </c>
      <c r="D36" s="90">
        <v>202</v>
      </c>
      <c r="E36" s="90">
        <v>2185</v>
      </c>
      <c r="F36" s="90">
        <v>53498</v>
      </c>
      <c r="G36" s="90">
        <v>866</v>
      </c>
      <c r="H36" s="90">
        <v>10</v>
      </c>
      <c r="I36" s="90">
        <v>2039</v>
      </c>
      <c r="J36" s="90">
        <v>99314</v>
      </c>
    </row>
    <row r="37" spans="1:10" ht="20.100000000000001" customHeight="1" x14ac:dyDescent="0.3">
      <c r="A37" s="91" t="s">
        <v>127</v>
      </c>
      <c r="B37" s="90">
        <v>15466</v>
      </c>
      <c r="C37" s="90">
        <v>24331</v>
      </c>
      <c r="D37" s="90">
        <v>17182</v>
      </c>
      <c r="E37" s="90">
        <v>1596</v>
      </c>
      <c r="F37" s="90">
        <v>7469</v>
      </c>
      <c r="G37" s="90">
        <v>15161</v>
      </c>
      <c r="H37" s="90">
        <v>5172</v>
      </c>
      <c r="I37" s="90">
        <v>1637</v>
      </c>
      <c r="J37" s="90">
        <v>88014</v>
      </c>
    </row>
    <row r="38" spans="1:10" ht="20.100000000000001" customHeight="1" x14ac:dyDescent="0.3">
      <c r="A38" s="91" t="s">
        <v>128</v>
      </c>
      <c r="B38" s="90">
        <v>1812</v>
      </c>
      <c r="C38" s="90">
        <v>9</v>
      </c>
      <c r="D38" s="90">
        <v>17641</v>
      </c>
      <c r="E38" s="90">
        <v>0</v>
      </c>
      <c r="F38" s="90">
        <v>50</v>
      </c>
      <c r="G38" s="90">
        <v>3476</v>
      </c>
      <c r="H38" s="90">
        <v>8315</v>
      </c>
      <c r="I38" s="90">
        <v>4319</v>
      </c>
      <c r="J38" s="90">
        <v>35622</v>
      </c>
    </row>
    <row r="39" spans="1:10" ht="20.100000000000001" customHeight="1" x14ac:dyDescent="0.3">
      <c r="A39" s="91" t="s">
        <v>129</v>
      </c>
      <c r="B39" s="90">
        <v>74420</v>
      </c>
      <c r="C39" s="90">
        <v>59232</v>
      </c>
      <c r="D39" s="90">
        <v>1023</v>
      </c>
      <c r="E39" s="90">
        <v>16234</v>
      </c>
      <c r="F39" s="90">
        <v>51569</v>
      </c>
      <c r="G39" s="90">
        <v>18873</v>
      </c>
      <c r="H39" s="90">
        <v>916</v>
      </c>
      <c r="I39" s="90">
        <v>100019</v>
      </c>
      <c r="J39" s="90">
        <v>322286</v>
      </c>
    </row>
    <row r="40" spans="1:10" ht="20.100000000000001" customHeight="1" x14ac:dyDescent="0.3">
      <c r="A40" s="91" t="s">
        <v>130</v>
      </c>
      <c r="B40" s="90">
        <v>3800</v>
      </c>
      <c r="C40" s="90">
        <v>106852</v>
      </c>
      <c r="D40" s="90">
        <v>0</v>
      </c>
      <c r="E40" s="90">
        <v>169</v>
      </c>
      <c r="F40" s="90">
        <v>2555</v>
      </c>
      <c r="G40" s="90">
        <v>0</v>
      </c>
      <c r="H40" s="90">
        <v>0</v>
      </c>
      <c r="I40" s="90">
        <v>1380</v>
      </c>
      <c r="J40" s="90">
        <v>114756</v>
      </c>
    </row>
    <row r="41" spans="1:10" ht="20.100000000000001" customHeight="1" x14ac:dyDescent="0.3">
      <c r="A41" s="91" t="s">
        <v>131</v>
      </c>
      <c r="B41" s="90">
        <v>8518</v>
      </c>
      <c r="C41" s="90">
        <v>436</v>
      </c>
      <c r="D41" s="90">
        <v>0</v>
      </c>
      <c r="E41" s="90">
        <v>201</v>
      </c>
      <c r="F41" s="90">
        <v>14097</v>
      </c>
      <c r="G41" s="90">
        <v>13843</v>
      </c>
      <c r="H41" s="90">
        <v>2</v>
      </c>
      <c r="I41" s="90">
        <v>7188</v>
      </c>
      <c r="J41" s="90">
        <v>44285</v>
      </c>
    </row>
    <row r="42" spans="1:10" ht="20.100000000000001" customHeight="1" x14ac:dyDescent="0.3">
      <c r="A42" s="91" t="s">
        <v>132</v>
      </c>
      <c r="B42" s="90">
        <v>290720</v>
      </c>
      <c r="C42" s="90">
        <v>106453</v>
      </c>
      <c r="D42" s="90">
        <v>1116743</v>
      </c>
      <c r="E42" s="90">
        <v>41971</v>
      </c>
      <c r="F42" s="90">
        <v>298062</v>
      </c>
      <c r="G42" s="90">
        <v>793021</v>
      </c>
      <c r="H42" s="90">
        <v>207077</v>
      </c>
      <c r="I42" s="90">
        <v>4695</v>
      </c>
      <c r="J42" s="90">
        <v>2858742</v>
      </c>
    </row>
    <row r="43" spans="1:10" ht="16.5" customHeight="1" thickBot="1" x14ac:dyDescent="0.35">
      <c r="A43" s="91" t="s">
        <v>133</v>
      </c>
      <c r="B43" s="90">
        <v>1523245</v>
      </c>
      <c r="C43" s="90">
        <v>1746592</v>
      </c>
      <c r="D43" s="90">
        <v>141323</v>
      </c>
      <c r="E43" s="90">
        <v>2008694</v>
      </c>
      <c r="F43" s="90">
        <v>451424</v>
      </c>
      <c r="G43" s="90">
        <v>665951</v>
      </c>
      <c r="H43" s="90">
        <v>330652</v>
      </c>
      <c r="I43" s="90">
        <v>35915</v>
      </c>
      <c r="J43" s="90">
        <v>6903796</v>
      </c>
    </row>
    <row r="44" spans="1:10" ht="18" thickBot="1" x14ac:dyDescent="0.35">
      <c r="A44" s="98" t="s">
        <v>11</v>
      </c>
      <c r="B44" s="99">
        <v>2505015</v>
      </c>
      <c r="C44" s="99">
        <v>4174164</v>
      </c>
      <c r="D44" s="99">
        <v>2092136</v>
      </c>
      <c r="E44" s="99">
        <v>2653524</v>
      </c>
      <c r="F44" s="99">
        <v>1327882</v>
      </c>
      <c r="G44" s="99">
        <v>2124520</v>
      </c>
      <c r="H44" s="99">
        <v>1411341</v>
      </c>
      <c r="I44" s="99">
        <v>662171</v>
      </c>
      <c r="J44" s="99">
        <v>16950753</v>
      </c>
    </row>
    <row r="45" spans="1:10" x14ac:dyDescent="0.25">
      <c r="A45" s="94" t="s">
        <v>142</v>
      </c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x14ac:dyDescent="0.25">
      <c r="A57" s="34"/>
      <c r="B57" s="20"/>
      <c r="C57" s="20"/>
      <c r="D57" s="20"/>
      <c r="E57" s="20"/>
      <c r="F57" s="20"/>
      <c r="G57" s="20"/>
      <c r="H57" s="20"/>
      <c r="I57" s="20"/>
      <c r="J57" s="20"/>
    </row>
    <row r="58" spans="1:10" x14ac:dyDescent="0.25">
      <c r="A58" s="34"/>
      <c r="B58" s="20"/>
      <c r="C58" s="20"/>
      <c r="D58" s="20"/>
      <c r="E58" s="20"/>
      <c r="F58" s="20"/>
      <c r="G58" s="20"/>
      <c r="H58" s="20"/>
      <c r="I58" s="20"/>
      <c r="J58" s="20"/>
    </row>
    <row r="59" spans="1:10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20.100000000000001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20.100000000000001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20.100000000000001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20.10000000000000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20.100000000000001" customHeight="1" x14ac:dyDescent="0.25"/>
    <row r="71" spans="1:10" ht="20.100000000000001" customHeight="1" x14ac:dyDescent="0.25"/>
    <row r="72" spans="1:10" ht="20.100000000000001" customHeight="1" x14ac:dyDescent="0.25"/>
    <row r="73" spans="1:10" ht="20.100000000000001" customHeight="1" x14ac:dyDescent="0.25"/>
    <row r="74" spans="1:10" ht="20.100000000000001" customHeight="1" x14ac:dyDescent="0.25"/>
    <row r="75" spans="1:10" ht="20.100000000000001" customHeight="1" x14ac:dyDescent="0.25"/>
    <row r="76" spans="1:10" ht="20.100000000000001" customHeight="1" x14ac:dyDescent="0.25"/>
    <row r="77" spans="1:10" ht="20.100000000000001" customHeight="1" x14ac:dyDescent="0.25"/>
    <row r="78" spans="1:10" ht="20.100000000000001" customHeight="1" x14ac:dyDescent="0.25"/>
    <row r="79" spans="1:10" ht="20.100000000000001" customHeight="1" x14ac:dyDescent="0.25"/>
    <row r="80" spans="1:1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A5F3B-B8C7-4E41-B5B4-D50A2C59F5CD}">
  <dimension ref="A1:S149"/>
  <sheetViews>
    <sheetView zoomScale="76" zoomScaleNormal="76" workbookViewId="0">
      <selection activeCell="P13" sqref="P13"/>
    </sheetView>
  </sheetViews>
  <sheetFormatPr baseColWidth="10" defaultRowHeight="15" x14ac:dyDescent="0.25"/>
  <cols>
    <col min="1" max="1" width="17.85546875" customWidth="1"/>
    <col min="2" max="2" width="14.28515625" customWidth="1"/>
    <col min="3" max="3" width="14.85546875" customWidth="1"/>
    <col min="4" max="4" width="15.42578125" customWidth="1"/>
    <col min="5" max="5" width="16.140625" customWidth="1"/>
    <col min="6" max="6" width="15" customWidth="1"/>
    <col min="7" max="7" width="13.5703125" customWidth="1"/>
    <col min="8" max="8" width="13.42578125" customWidth="1"/>
    <col min="9" max="9" width="13.28515625" bestFit="1" customWidth="1"/>
    <col min="10" max="10" width="17.5703125" customWidth="1"/>
    <col min="11" max="19" width="11.42578125" style="20"/>
    <col min="257" max="257" width="17.85546875" customWidth="1"/>
    <col min="258" max="258" width="14.28515625" customWidth="1"/>
    <col min="259" max="259" width="14.85546875" customWidth="1"/>
    <col min="260" max="260" width="15.42578125" customWidth="1"/>
    <col min="261" max="261" width="15.5703125" customWidth="1"/>
    <col min="262" max="262" width="15" customWidth="1"/>
    <col min="263" max="263" width="13.5703125" customWidth="1"/>
    <col min="264" max="264" width="13.42578125" customWidth="1"/>
    <col min="265" max="265" width="13.28515625" bestFit="1" customWidth="1"/>
    <col min="266" max="266" width="17.5703125" customWidth="1"/>
    <col min="513" max="513" width="17.85546875" customWidth="1"/>
    <col min="514" max="514" width="14.28515625" customWidth="1"/>
    <col min="515" max="515" width="14.85546875" customWidth="1"/>
    <col min="516" max="516" width="15.42578125" customWidth="1"/>
    <col min="517" max="517" width="15.5703125" customWidth="1"/>
    <col min="518" max="518" width="15" customWidth="1"/>
    <col min="519" max="519" width="13.5703125" customWidth="1"/>
    <col min="520" max="520" width="13.42578125" customWidth="1"/>
    <col min="521" max="521" width="13.28515625" bestFit="1" customWidth="1"/>
    <col min="522" max="522" width="17.5703125" customWidth="1"/>
    <col min="769" max="769" width="17.85546875" customWidth="1"/>
    <col min="770" max="770" width="14.28515625" customWidth="1"/>
    <col min="771" max="771" width="14.85546875" customWidth="1"/>
    <col min="772" max="772" width="15.42578125" customWidth="1"/>
    <col min="773" max="773" width="15.5703125" customWidth="1"/>
    <col min="774" max="774" width="15" customWidth="1"/>
    <col min="775" max="775" width="13.5703125" customWidth="1"/>
    <col min="776" max="776" width="13.42578125" customWidth="1"/>
    <col min="777" max="777" width="13.28515625" bestFit="1" customWidth="1"/>
    <col min="778" max="778" width="17.5703125" customWidth="1"/>
    <col min="1025" max="1025" width="17.85546875" customWidth="1"/>
    <col min="1026" max="1026" width="14.28515625" customWidth="1"/>
    <col min="1027" max="1027" width="14.85546875" customWidth="1"/>
    <col min="1028" max="1028" width="15.42578125" customWidth="1"/>
    <col min="1029" max="1029" width="15.5703125" customWidth="1"/>
    <col min="1030" max="1030" width="15" customWidth="1"/>
    <col min="1031" max="1031" width="13.5703125" customWidth="1"/>
    <col min="1032" max="1032" width="13.42578125" customWidth="1"/>
    <col min="1033" max="1033" width="13.28515625" bestFit="1" customWidth="1"/>
    <col min="1034" max="1034" width="17.5703125" customWidth="1"/>
    <col min="1281" max="1281" width="17.85546875" customWidth="1"/>
    <col min="1282" max="1282" width="14.28515625" customWidth="1"/>
    <col min="1283" max="1283" width="14.85546875" customWidth="1"/>
    <col min="1284" max="1284" width="15.42578125" customWidth="1"/>
    <col min="1285" max="1285" width="15.5703125" customWidth="1"/>
    <col min="1286" max="1286" width="15" customWidth="1"/>
    <col min="1287" max="1287" width="13.5703125" customWidth="1"/>
    <col min="1288" max="1288" width="13.42578125" customWidth="1"/>
    <col min="1289" max="1289" width="13.28515625" bestFit="1" customWidth="1"/>
    <col min="1290" max="1290" width="17.5703125" customWidth="1"/>
    <col min="1537" max="1537" width="17.85546875" customWidth="1"/>
    <col min="1538" max="1538" width="14.28515625" customWidth="1"/>
    <col min="1539" max="1539" width="14.85546875" customWidth="1"/>
    <col min="1540" max="1540" width="15.42578125" customWidth="1"/>
    <col min="1541" max="1541" width="15.5703125" customWidth="1"/>
    <col min="1542" max="1542" width="15" customWidth="1"/>
    <col min="1543" max="1543" width="13.5703125" customWidth="1"/>
    <col min="1544" max="1544" width="13.42578125" customWidth="1"/>
    <col min="1545" max="1545" width="13.28515625" bestFit="1" customWidth="1"/>
    <col min="1546" max="1546" width="17.5703125" customWidth="1"/>
    <col min="1793" max="1793" width="17.85546875" customWidth="1"/>
    <col min="1794" max="1794" width="14.28515625" customWidth="1"/>
    <col min="1795" max="1795" width="14.85546875" customWidth="1"/>
    <col min="1796" max="1796" width="15.42578125" customWidth="1"/>
    <col min="1797" max="1797" width="15.5703125" customWidth="1"/>
    <col min="1798" max="1798" width="15" customWidth="1"/>
    <col min="1799" max="1799" width="13.5703125" customWidth="1"/>
    <col min="1800" max="1800" width="13.42578125" customWidth="1"/>
    <col min="1801" max="1801" width="13.28515625" bestFit="1" customWidth="1"/>
    <col min="1802" max="1802" width="17.5703125" customWidth="1"/>
    <col min="2049" max="2049" width="17.85546875" customWidth="1"/>
    <col min="2050" max="2050" width="14.28515625" customWidth="1"/>
    <col min="2051" max="2051" width="14.85546875" customWidth="1"/>
    <col min="2052" max="2052" width="15.42578125" customWidth="1"/>
    <col min="2053" max="2053" width="15.5703125" customWidth="1"/>
    <col min="2054" max="2054" width="15" customWidth="1"/>
    <col min="2055" max="2055" width="13.5703125" customWidth="1"/>
    <col min="2056" max="2056" width="13.42578125" customWidth="1"/>
    <col min="2057" max="2057" width="13.28515625" bestFit="1" customWidth="1"/>
    <col min="2058" max="2058" width="17.5703125" customWidth="1"/>
    <col min="2305" max="2305" width="17.85546875" customWidth="1"/>
    <col min="2306" max="2306" width="14.28515625" customWidth="1"/>
    <col min="2307" max="2307" width="14.85546875" customWidth="1"/>
    <col min="2308" max="2308" width="15.42578125" customWidth="1"/>
    <col min="2309" max="2309" width="15.5703125" customWidth="1"/>
    <col min="2310" max="2310" width="15" customWidth="1"/>
    <col min="2311" max="2311" width="13.5703125" customWidth="1"/>
    <col min="2312" max="2312" width="13.42578125" customWidth="1"/>
    <col min="2313" max="2313" width="13.28515625" bestFit="1" customWidth="1"/>
    <col min="2314" max="2314" width="17.5703125" customWidth="1"/>
    <col min="2561" max="2561" width="17.85546875" customWidth="1"/>
    <col min="2562" max="2562" width="14.28515625" customWidth="1"/>
    <col min="2563" max="2563" width="14.85546875" customWidth="1"/>
    <col min="2564" max="2564" width="15.42578125" customWidth="1"/>
    <col min="2565" max="2565" width="15.5703125" customWidth="1"/>
    <col min="2566" max="2566" width="15" customWidth="1"/>
    <col min="2567" max="2567" width="13.5703125" customWidth="1"/>
    <col min="2568" max="2568" width="13.42578125" customWidth="1"/>
    <col min="2569" max="2569" width="13.28515625" bestFit="1" customWidth="1"/>
    <col min="2570" max="2570" width="17.5703125" customWidth="1"/>
    <col min="2817" max="2817" width="17.85546875" customWidth="1"/>
    <col min="2818" max="2818" width="14.28515625" customWidth="1"/>
    <col min="2819" max="2819" width="14.85546875" customWidth="1"/>
    <col min="2820" max="2820" width="15.42578125" customWidth="1"/>
    <col min="2821" max="2821" width="15.5703125" customWidth="1"/>
    <col min="2822" max="2822" width="15" customWidth="1"/>
    <col min="2823" max="2823" width="13.5703125" customWidth="1"/>
    <col min="2824" max="2824" width="13.42578125" customWidth="1"/>
    <col min="2825" max="2825" width="13.28515625" bestFit="1" customWidth="1"/>
    <col min="2826" max="2826" width="17.5703125" customWidth="1"/>
    <col min="3073" max="3073" width="17.85546875" customWidth="1"/>
    <col min="3074" max="3074" width="14.28515625" customWidth="1"/>
    <col min="3075" max="3075" width="14.85546875" customWidth="1"/>
    <col min="3076" max="3076" width="15.42578125" customWidth="1"/>
    <col min="3077" max="3077" width="15.5703125" customWidth="1"/>
    <col min="3078" max="3078" width="15" customWidth="1"/>
    <col min="3079" max="3079" width="13.5703125" customWidth="1"/>
    <col min="3080" max="3080" width="13.42578125" customWidth="1"/>
    <col min="3081" max="3081" width="13.28515625" bestFit="1" customWidth="1"/>
    <col min="3082" max="3082" width="17.5703125" customWidth="1"/>
    <col min="3329" max="3329" width="17.85546875" customWidth="1"/>
    <col min="3330" max="3330" width="14.28515625" customWidth="1"/>
    <col min="3331" max="3331" width="14.85546875" customWidth="1"/>
    <col min="3332" max="3332" width="15.42578125" customWidth="1"/>
    <col min="3333" max="3333" width="15.5703125" customWidth="1"/>
    <col min="3334" max="3334" width="15" customWidth="1"/>
    <col min="3335" max="3335" width="13.5703125" customWidth="1"/>
    <col min="3336" max="3336" width="13.42578125" customWidth="1"/>
    <col min="3337" max="3337" width="13.28515625" bestFit="1" customWidth="1"/>
    <col min="3338" max="3338" width="17.5703125" customWidth="1"/>
    <col min="3585" max="3585" width="17.85546875" customWidth="1"/>
    <col min="3586" max="3586" width="14.28515625" customWidth="1"/>
    <col min="3587" max="3587" width="14.85546875" customWidth="1"/>
    <col min="3588" max="3588" width="15.42578125" customWidth="1"/>
    <col min="3589" max="3589" width="15.5703125" customWidth="1"/>
    <col min="3590" max="3590" width="15" customWidth="1"/>
    <col min="3591" max="3591" width="13.5703125" customWidth="1"/>
    <col min="3592" max="3592" width="13.42578125" customWidth="1"/>
    <col min="3593" max="3593" width="13.28515625" bestFit="1" customWidth="1"/>
    <col min="3594" max="3594" width="17.5703125" customWidth="1"/>
    <col min="3841" max="3841" width="17.85546875" customWidth="1"/>
    <col min="3842" max="3842" width="14.28515625" customWidth="1"/>
    <col min="3843" max="3843" width="14.85546875" customWidth="1"/>
    <col min="3844" max="3844" width="15.42578125" customWidth="1"/>
    <col min="3845" max="3845" width="15.5703125" customWidth="1"/>
    <col min="3846" max="3846" width="15" customWidth="1"/>
    <col min="3847" max="3847" width="13.5703125" customWidth="1"/>
    <col min="3848" max="3848" width="13.42578125" customWidth="1"/>
    <col min="3849" max="3849" width="13.28515625" bestFit="1" customWidth="1"/>
    <col min="3850" max="3850" width="17.5703125" customWidth="1"/>
    <col min="4097" max="4097" width="17.85546875" customWidth="1"/>
    <col min="4098" max="4098" width="14.28515625" customWidth="1"/>
    <col min="4099" max="4099" width="14.85546875" customWidth="1"/>
    <col min="4100" max="4100" width="15.42578125" customWidth="1"/>
    <col min="4101" max="4101" width="15.5703125" customWidth="1"/>
    <col min="4102" max="4102" width="15" customWidth="1"/>
    <col min="4103" max="4103" width="13.5703125" customWidth="1"/>
    <col min="4104" max="4104" width="13.42578125" customWidth="1"/>
    <col min="4105" max="4105" width="13.28515625" bestFit="1" customWidth="1"/>
    <col min="4106" max="4106" width="17.5703125" customWidth="1"/>
    <col min="4353" max="4353" width="17.85546875" customWidth="1"/>
    <col min="4354" max="4354" width="14.28515625" customWidth="1"/>
    <col min="4355" max="4355" width="14.85546875" customWidth="1"/>
    <col min="4356" max="4356" width="15.42578125" customWidth="1"/>
    <col min="4357" max="4357" width="15.5703125" customWidth="1"/>
    <col min="4358" max="4358" width="15" customWidth="1"/>
    <col min="4359" max="4359" width="13.5703125" customWidth="1"/>
    <col min="4360" max="4360" width="13.42578125" customWidth="1"/>
    <col min="4361" max="4361" width="13.28515625" bestFit="1" customWidth="1"/>
    <col min="4362" max="4362" width="17.5703125" customWidth="1"/>
    <col min="4609" max="4609" width="17.85546875" customWidth="1"/>
    <col min="4610" max="4610" width="14.28515625" customWidth="1"/>
    <col min="4611" max="4611" width="14.85546875" customWidth="1"/>
    <col min="4612" max="4612" width="15.42578125" customWidth="1"/>
    <col min="4613" max="4613" width="15.5703125" customWidth="1"/>
    <col min="4614" max="4614" width="15" customWidth="1"/>
    <col min="4615" max="4615" width="13.5703125" customWidth="1"/>
    <col min="4616" max="4616" width="13.42578125" customWidth="1"/>
    <col min="4617" max="4617" width="13.28515625" bestFit="1" customWidth="1"/>
    <col min="4618" max="4618" width="17.5703125" customWidth="1"/>
    <col min="4865" max="4865" width="17.85546875" customWidth="1"/>
    <col min="4866" max="4866" width="14.28515625" customWidth="1"/>
    <col min="4867" max="4867" width="14.85546875" customWidth="1"/>
    <col min="4868" max="4868" width="15.42578125" customWidth="1"/>
    <col min="4869" max="4869" width="15.5703125" customWidth="1"/>
    <col min="4870" max="4870" width="15" customWidth="1"/>
    <col min="4871" max="4871" width="13.5703125" customWidth="1"/>
    <col min="4872" max="4872" width="13.42578125" customWidth="1"/>
    <col min="4873" max="4873" width="13.28515625" bestFit="1" customWidth="1"/>
    <col min="4874" max="4874" width="17.5703125" customWidth="1"/>
    <col min="5121" max="5121" width="17.85546875" customWidth="1"/>
    <col min="5122" max="5122" width="14.28515625" customWidth="1"/>
    <col min="5123" max="5123" width="14.85546875" customWidth="1"/>
    <col min="5124" max="5124" width="15.42578125" customWidth="1"/>
    <col min="5125" max="5125" width="15.5703125" customWidth="1"/>
    <col min="5126" max="5126" width="15" customWidth="1"/>
    <col min="5127" max="5127" width="13.5703125" customWidth="1"/>
    <col min="5128" max="5128" width="13.42578125" customWidth="1"/>
    <col min="5129" max="5129" width="13.28515625" bestFit="1" customWidth="1"/>
    <col min="5130" max="5130" width="17.5703125" customWidth="1"/>
    <col min="5377" max="5377" width="17.85546875" customWidth="1"/>
    <col min="5378" max="5378" width="14.28515625" customWidth="1"/>
    <col min="5379" max="5379" width="14.85546875" customWidth="1"/>
    <col min="5380" max="5380" width="15.42578125" customWidth="1"/>
    <col min="5381" max="5381" width="15.5703125" customWidth="1"/>
    <col min="5382" max="5382" width="15" customWidth="1"/>
    <col min="5383" max="5383" width="13.5703125" customWidth="1"/>
    <col min="5384" max="5384" width="13.42578125" customWidth="1"/>
    <col min="5385" max="5385" width="13.28515625" bestFit="1" customWidth="1"/>
    <col min="5386" max="5386" width="17.5703125" customWidth="1"/>
    <col min="5633" max="5633" width="17.85546875" customWidth="1"/>
    <col min="5634" max="5634" width="14.28515625" customWidth="1"/>
    <col min="5635" max="5635" width="14.85546875" customWidth="1"/>
    <col min="5636" max="5636" width="15.42578125" customWidth="1"/>
    <col min="5637" max="5637" width="15.5703125" customWidth="1"/>
    <col min="5638" max="5638" width="15" customWidth="1"/>
    <col min="5639" max="5639" width="13.5703125" customWidth="1"/>
    <col min="5640" max="5640" width="13.42578125" customWidth="1"/>
    <col min="5641" max="5641" width="13.28515625" bestFit="1" customWidth="1"/>
    <col min="5642" max="5642" width="17.5703125" customWidth="1"/>
    <col min="5889" max="5889" width="17.85546875" customWidth="1"/>
    <col min="5890" max="5890" width="14.28515625" customWidth="1"/>
    <col min="5891" max="5891" width="14.85546875" customWidth="1"/>
    <col min="5892" max="5892" width="15.42578125" customWidth="1"/>
    <col min="5893" max="5893" width="15.5703125" customWidth="1"/>
    <col min="5894" max="5894" width="15" customWidth="1"/>
    <col min="5895" max="5895" width="13.5703125" customWidth="1"/>
    <col min="5896" max="5896" width="13.42578125" customWidth="1"/>
    <col min="5897" max="5897" width="13.28515625" bestFit="1" customWidth="1"/>
    <col min="5898" max="5898" width="17.5703125" customWidth="1"/>
    <col min="6145" max="6145" width="17.85546875" customWidth="1"/>
    <col min="6146" max="6146" width="14.28515625" customWidth="1"/>
    <col min="6147" max="6147" width="14.85546875" customWidth="1"/>
    <col min="6148" max="6148" width="15.42578125" customWidth="1"/>
    <col min="6149" max="6149" width="15.5703125" customWidth="1"/>
    <col min="6150" max="6150" width="15" customWidth="1"/>
    <col min="6151" max="6151" width="13.5703125" customWidth="1"/>
    <col min="6152" max="6152" width="13.42578125" customWidth="1"/>
    <col min="6153" max="6153" width="13.28515625" bestFit="1" customWidth="1"/>
    <col min="6154" max="6154" width="17.5703125" customWidth="1"/>
    <col min="6401" max="6401" width="17.85546875" customWidth="1"/>
    <col min="6402" max="6402" width="14.28515625" customWidth="1"/>
    <col min="6403" max="6403" width="14.85546875" customWidth="1"/>
    <col min="6404" max="6404" width="15.42578125" customWidth="1"/>
    <col min="6405" max="6405" width="15.5703125" customWidth="1"/>
    <col min="6406" max="6406" width="15" customWidth="1"/>
    <col min="6407" max="6407" width="13.5703125" customWidth="1"/>
    <col min="6408" max="6408" width="13.42578125" customWidth="1"/>
    <col min="6409" max="6409" width="13.28515625" bestFit="1" customWidth="1"/>
    <col min="6410" max="6410" width="17.5703125" customWidth="1"/>
    <col min="6657" max="6657" width="17.85546875" customWidth="1"/>
    <col min="6658" max="6658" width="14.28515625" customWidth="1"/>
    <col min="6659" max="6659" width="14.85546875" customWidth="1"/>
    <col min="6660" max="6660" width="15.42578125" customWidth="1"/>
    <col min="6661" max="6661" width="15.5703125" customWidth="1"/>
    <col min="6662" max="6662" width="15" customWidth="1"/>
    <col min="6663" max="6663" width="13.5703125" customWidth="1"/>
    <col min="6664" max="6664" width="13.42578125" customWidth="1"/>
    <col min="6665" max="6665" width="13.28515625" bestFit="1" customWidth="1"/>
    <col min="6666" max="6666" width="17.5703125" customWidth="1"/>
    <col min="6913" max="6913" width="17.85546875" customWidth="1"/>
    <col min="6914" max="6914" width="14.28515625" customWidth="1"/>
    <col min="6915" max="6915" width="14.85546875" customWidth="1"/>
    <col min="6916" max="6916" width="15.42578125" customWidth="1"/>
    <col min="6917" max="6917" width="15.5703125" customWidth="1"/>
    <col min="6918" max="6918" width="15" customWidth="1"/>
    <col min="6919" max="6919" width="13.5703125" customWidth="1"/>
    <col min="6920" max="6920" width="13.42578125" customWidth="1"/>
    <col min="6921" max="6921" width="13.28515625" bestFit="1" customWidth="1"/>
    <col min="6922" max="6922" width="17.5703125" customWidth="1"/>
    <col min="7169" max="7169" width="17.85546875" customWidth="1"/>
    <col min="7170" max="7170" width="14.28515625" customWidth="1"/>
    <col min="7171" max="7171" width="14.85546875" customWidth="1"/>
    <col min="7172" max="7172" width="15.42578125" customWidth="1"/>
    <col min="7173" max="7173" width="15.5703125" customWidth="1"/>
    <col min="7174" max="7174" width="15" customWidth="1"/>
    <col min="7175" max="7175" width="13.5703125" customWidth="1"/>
    <col min="7176" max="7176" width="13.42578125" customWidth="1"/>
    <col min="7177" max="7177" width="13.28515625" bestFit="1" customWidth="1"/>
    <col min="7178" max="7178" width="17.5703125" customWidth="1"/>
    <col min="7425" max="7425" width="17.85546875" customWidth="1"/>
    <col min="7426" max="7426" width="14.28515625" customWidth="1"/>
    <col min="7427" max="7427" width="14.85546875" customWidth="1"/>
    <col min="7428" max="7428" width="15.42578125" customWidth="1"/>
    <col min="7429" max="7429" width="15.5703125" customWidth="1"/>
    <col min="7430" max="7430" width="15" customWidth="1"/>
    <col min="7431" max="7431" width="13.5703125" customWidth="1"/>
    <col min="7432" max="7432" width="13.42578125" customWidth="1"/>
    <col min="7433" max="7433" width="13.28515625" bestFit="1" customWidth="1"/>
    <col min="7434" max="7434" width="17.5703125" customWidth="1"/>
    <col min="7681" max="7681" width="17.85546875" customWidth="1"/>
    <col min="7682" max="7682" width="14.28515625" customWidth="1"/>
    <col min="7683" max="7683" width="14.85546875" customWidth="1"/>
    <col min="7684" max="7684" width="15.42578125" customWidth="1"/>
    <col min="7685" max="7685" width="15.5703125" customWidth="1"/>
    <col min="7686" max="7686" width="15" customWidth="1"/>
    <col min="7687" max="7687" width="13.5703125" customWidth="1"/>
    <col min="7688" max="7688" width="13.42578125" customWidth="1"/>
    <col min="7689" max="7689" width="13.28515625" bestFit="1" customWidth="1"/>
    <col min="7690" max="7690" width="17.5703125" customWidth="1"/>
    <col min="7937" max="7937" width="17.85546875" customWidth="1"/>
    <col min="7938" max="7938" width="14.28515625" customWidth="1"/>
    <col min="7939" max="7939" width="14.85546875" customWidth="1"/>
    <col min="7940" max="7940" width="15.42578125" customWidth="1"/>
    <col min="7941" max="7941" width="15.5703125" customWidth="1"/>
    <col min="7942" max="7942" width="15" customWidth="1"/>
    <col min="7943" max="7943" width="13.5703125" customWidth="1"/>
    <col min="7944" max="7944" width="13.42578125" customWidth="1"/>
    <col min="7945" max="7945" width="13.28515625" bestFit="1" customWidth="1"/>
    <col min="7946" max="7946" width="17.5703125" customWidth="1"/>
    <col min="8193" max="8193" width="17.85546875" customWidth="1"/>
    <col min="8194" max="8194" width="14.28515625" customWidth="1"/>
    <col min="8195" max="8195" width="14.85546875" customWidth="1"/>
    <col min="8196" max="8196" width="15.42578125" customWidth="1"/>
    <col min="8197" max="8197" width="15.5703125" customWidth="1"/>
    <col min="8198" max="8198" width="15" customWidth="1"/>
    <col min="8199" max="8199" width="13.5703125" customWidth="1"/>
    <col min="8200" max="8200" width="13.42578125" customWidth="1"/>
    <col min="8201" max="8201" width="13.28515625" bestFit="1" customWidth="1"/>
    <col min="8202" max="8202" width="17.5703125" customWidth="1"/>
    <col min="8449" max="8449" width="17.85546875" customWidth="1"/>
    <col min="8450" max="8450" width="14.28515625" customWidth="1"/>
    <col min="8451" max="8451" width="14.85546875" customWidth="1"/>
    <col min="8452" max="8452" width="15.42578125" customWidth="1"/>
    <col min="8453" max="8453" width="15.5703125" customWidth="1"/>
    <col min="8454" max="8454" width="15" customWidth="1"/>
    <col min="8455" max="8455" width="13.5703125" customWidth="1"/>
    <col min="8456" max="8456" width="13.42578125" customWidth="1"/>
    <col min="8457" max="8457" width="13.28515625" bestFit="1" customWidth="1"/>
    <col min="8458" max="8458" width="17.5703125" customWidth="1"/>
    <col min="8705" max="8705" width="17.85546875" customWidth="1"/>
    <col min="8706" max="8706" width="14.28515625" customWidth="1"/>
    <col min="8707" max="8707" width="14.85546875" customWidth="1"/>
    <col min="8708" max="8708" width="15.42578125" customWidth="1"/>
    <col min="8709" max="8709" width="15.5703125" customWidth="1"/>
    <col min="8710" max="8710" width="15" customWidth="1"/>
    <col min="8711" max="8711" width="13.5703125" customWidth="1"/>
    <col min="8712" max="8712" width="13.42578125" customWidth="1"/>
    <col min="8713" max="8713" width="13.28515625" bestFit="1" customWidth="1"/>
    <col min="8714" max="8714" width="17.5703125" customWidth="1"/>
    <col min="8961" max="8961" width="17.85546875" customWidth="1"/>
    <col min="8962" max="8962" width="14.28515625" customWidth="1"/>
    <col min="8963" max="8963" width="14.85546875" customWidth="1"/>
    <col min="8964" max="8964" width="15.42578125" customWidth="1"/>
    <col min="8965" max="8965" width="15.5703125" customWidth="1"/>
    <col min="8966" max="8966" width="15" customWidth="1"/>
    <col min="8967" max="8967" width="13.5703125" customWidth="1"/>
    <col min="8968" max="8968" width="13.42578125" customWidth="1"/>
    <col min="8969" max="8969" width="13.28515625" bestFit="1" customWidth="1"/>
    <col min="8970" max="8970" width="17.5703125" customWidth="1"/>
    <col min="9217" max="9217" width="17.85546875" customWidth="1"/>
    <col min="9218" max="9218" width="14.28515625" customWidth="1"/>
    <col min="9219" max="9219" width="14.85546875" customWidth="1"/>
    <col min="9220" max="9220" width="15.42578125" customWidth="1"/>
    <col min="9221" max="9221" width="15.5703125" customWidth="1"/>
    <col min="9222" max="9222" width="15" customWidth="1"/>
    <col min="9223" max="9223" width="13.5703125" customWidth="1"/>
    <col min="9224" max="9224" width="13.42578125" customWidth="1"/>
    <col min="9225" max="9225" width="13.28515625" bestFit="1" customWidth="1"/>
    <col min="9226" max="9226" width="17.5703125" customWidth="1"/>
    <col min="9473" max="9473" width="17.85546875" customWidth="1"/>
    <col min="9474" max="9474" width="14.28515625" customWidth="1"/>
    <col min="9475" max="9475" width="14.85546875" customWidth="1"/>
    <col min="9476" max="9476" width="15.42578125" customWidth="1"/>
    <col min="9477" max="9477" width="15.5703125" customWidth="1"/>
    <col min="9478" max="9478" width="15" customWidth="1"/>
    <col min="9479" max="9479" width="13.5703125" customWidth="1"/>
    <col min="9480" max="9480" width="13.42578125" customWidth="1"/>
    <col min="9481" max="9481" width="13.28515625" bestFit="1" customWidth="1"/>
    <col min="9482" max="9482" width="17.5703125" customWidth="1"/>
    <col min="9729" max="9729" width="17.85546875" customWidth="1"/>
    <col min="9730" max="9730" width="14.28515625" customWidth="1"/>
    <col min="9731" max="9731" width="14.85546875" customWidth="1"/>
    <col min="9732" max="9732" width="15.42578125" customWidth="1"/>
    <col min="9733" max="9733" width="15.5703125" customWidth="1"/>
    <col min="9734" max="9734" width="15" customWidth="1"/>
    <col min="9735" max="9735" width="13.5703125" customWidth="1"/>
    <col min="9736" max="9736" width="13.42578125" customWidth="1"/>
    <col min="9737" max="9737" width="13.28515625" bestFit="1" customWidth="1"/>
    <col min="9738" max="9738" width="17.5703125" customWidth="1"/>
    <col min="9985" max="9985" width="17.85546875" customWidth="1"/>
    <col min="9986" max="9986" width="14.28515625" customWidth="1"/>
    <col min="9987" max="9987" width="14.85546875" customWidth="1"/>
    <col min="9988" max="9988" width="15.42578125" customWidth="1"/>
    <col min="9989" max="9989" width="15.5703125" customWidth="1"/>
    <col min="9990" max="9990" width="15" customWidth="1"/>
    <col min="9991" max="9991" width="13.5703125" customWidth="1"/>
    <col min="9992" max="9992" width="13.42578125" customWidth="1"/>
    <col min="9993" max="9993" width="13.28515625" bestFit="1" customWidth="1"/>
    <col min="9994" max="9994" width="17.5703125" customWidth="1"/>
    <col min="10241" max="10241" width="17.85546875" customWidth="1"/>
    <col min="10242" max="10242" width="14.28515625" customWidth="1"/>
    <col min="10243" max="10243" width="14.85546875" customWidth="1"/>
    <col min="10244" max="10244" width="15.42578125" customWidth="1"/>
    <col min="10245" max="10245" width="15.5703125" customWidth="1"/>
    <col min="10246" max="10246" width="15" customWidth="1"/>
    <col min="10247" max="10247" width="13.5703125" customWidth="1"/>
    <col min="10248" max="10248" width="13.42578125" customWidth="1"/>
    <col min="10249" max="10249" width="13.28515625" bestFit="1" customWidth="1"/>
    <col min="10250" max="10250" width="17.5703125" customWidth="1"/>
    <col min="10497" max="10497" width="17.85546875" customWidth="1"/>
    <col min="10498" max="10498" width="14.28515625" customWidth="1"/>
    <col min="10499" max="10499" width="14.85546875" customWidth="1"/>
    <col min="10500" max="10500" width="15.42578125" customWidth="1"/>
    <col min="10501" max="10501" width="15.5703125" customWidth="1"/>
    <col min="10502" max="10502" width="15" customWidth="1"/>
    <col min="10503" max="10503" width="13.5703125" customWidth="1"/>
    <col min="10504" max="10504" width="13.42578125" customWidth="1"/>
    <col min="10505" max="10505" width="13.28515625" bestFit="1" customWidth="1"/>
    <col min="10506" max="10506" width="17.5703125" customWidth="1"/>
    <col min="10753" max="10753" width="17.85546875" customWidth="1"/>
    <col min="10754" max="10754" width="14.28515625" customWidth="1"/>
    <col min="10755" max="10755" width="14.85546875" customWidth="1"/>
    <col min="10756" max="10756" width="15.42578125" customWidth="1"/>
    <col min="10757" max="10757" width="15.5703125" customWidth="1"/>
    <col min="10758" max="10758" width="15" customWidth="1"/>
    <col min="10759" max="10759" width="13.5703125" customWidth="1"/>
    <col min="10760" max="10760" width="13.42578125" customWidth="1"/>
    <col min="10761" max="10761" width="13.28515625" bestFit="1" customWidth="1"/>
    <col min="10762" max="10762" width="17.5703125" customWidth="1"/>
    <col min="11009" max="11009" width="17.85546875" customWidth="1"/>
    <col min="11010" max="11010" width="14.28515625" customWidth="1"/>
    <col min="11011" max="11011" width="14.85546875" customWidth="1"/>
    <col min="11012" max="11012" width="15.42578125" customWidth="1"/>
    <col min="11013" max="11013" width="15.5703125" customWidth="1"/>
    <col min="11014" max="11014" width="15" customWidth="1"/>
    <col min="11015" max="11015" width="13.5703125" customWidth="1"/>
    <col min="11016" max="11016" width="13.42578125" customWidth="1"/>
    <col min="11017" max="11017" width="13.28515625" bestFit="1" customWidth="1"/>
    <col min="11018" max="11018" width="17.5703125" customWidth="1"/>
    <col min="11265" max="11265" width="17.85546875" customWidth="1"/>
    <col min="11266" max="11266" width="14.28515625" customWidth="1"/>
    <col min="11267" max="11267" width="14.85546875" customWidth="1"/>
    <col min="11268" max="11268" width="15.42578125" customWidth="1"/>
    <col min="11269" max="11269" width="15.5703125" customWidth="1"/>
    <col min="11270" max="11270" width="15" customWidth="1"/>
    <col min="11271" max="11271" width="13.5703125" customWidth="1"/>
    <col min="11272" max="11272" width="13.42578125" customWidth="1"/>
    <col min="11273" max="11273" width="13.28515625" bestFit="1" customWidth="1"/>
    <col min="11274" max="11274" width="17.5703125" customWidth="1"/>
    <col min="11521" max="11521" width="17.85546875" customWidth="1"/>
    <col min="11522" max="11522" width="14.28515625" customWidth="1"/>
    <col min="11523" max="11523" width="14.85546875" customWidth="1"/>
    <col min="11524" max="11524" width="15.42578125" customWidth="1"/>
    <col min="11525" max="11525" width="15.5703125" customWidth="1"/>
    <col min="11526" max="11526" width="15" customWidth="1"/>
    <col min="11527" max="11527" width="13.5703125" customWidth="1"/>
    <col min="11528" max="11528" width="13.42578125" customWidth="1"/>
    <col min="11529" max="11529" width="13.28515625" bestFit="1" customWidth="1"/>
    <col min="11530" max="11530" width="17.5703125" customWidth="1"/>
    <col min="11777" max="11777" width="17.85546875" customWidth="1"/>
    <col min="11778" max="11778" width="14.28515625" customWidth="1"/>
    <col min="11779" max="11779" width="14.85546875" customWidth="1"/>
    <col min="11780" max="11780" width="15.42578125" customWidth="1"/>
    <col min="11781" max="11781" width="15.5703125" customWidth="1"/>
    <col min="11782" max="11782" width="15" customWidth="1"/>
    <col min="11783" max="11783" width="13.5703125" customWidth="1"/>
    <col min="11784" max="11784" width="13.42578125" customWidth="1"/>
    <col min="11785" max="11785" width="13.28515625" bestFit="1" customWidth="1"/>
    <col min="11786" max="11786" width="17.5703125" customWidth="1"/>
    <col min="12033" max="12033" width="17.85546875" customWidth="1"/>
    <col min="12034" max="12034" width="14.28515625" customWidth="1"/>
    <col min="12035" max="12035" width="14.85546875" customWidth="1"/>
    <col min="12036" max="12036" width="15.42578125" customWidth="1"/>
    <col min="12037" max="12037" width="15.5703125" customWidth="1"/>
    <col min="12038" max="12038" width="15" customWidth="1"/>
    <col min="12039" max="12039" width="13.5703125" customWidth="1"/>
    <col min="12040" max="12040" width="13.42578125" customWidth="1"/>
    <col min="12041" max="12041" width="13.28515625" bestFit="1" customWidth="1"/>
    <col min="12042" max="12042" width="17.5703125" customWidth="1"/>
    <col min="12289" max="12289" width="17.85546875" customWidth="1"/>
    <col min="12290" max="12290" width="14.28515625" customWidth="1"/>
    <col min="12291" max="12291" width="14.85546875" customWidth="1"/>
    <col min="12292" max="12292" width="15.42578125" customWidth="1"/>
    <col min="12293" max="12293" width="15.5703125" customWidth="1"/>
    <col min="12294" max="12294" width="15" customWidth="1"/>
    <col min="12295" max="12295" width="13.5703125" customWidth="1"/>
    <col min="12296" max="12296" width="13.42578125" customWidth="1"/>
    <col min="12297" max="12297" width="13.28515625" bestFit="1" customWidth="1"/>
    <col min="12298" max="12298" width="17.5703125" customWidth="1"/>
    <col min="12545" max="12545" width="17.85546875" customWidth="1"/>
    <col min="12546" max="12546" width="14.28515625" customWidth="1"/>
    <col min="12547" max="12547" width="14.85546875" customWidth="1"/>
    <col min="12548" max="12548" width="15.42578125" customWidth="1"/>
    <col min="12549" max="12549" width="15.5703125" customWidth="1"/>
    <col min="12550" max="12550" width="15" customWidth="1"/>
    <col min="12551" max="12551" width="13.5703125" customWidth="1"/>
    <col min="12552" max="12552" width="13.42578125" customWidth="1"/>
    <col min="12553" max="12553" width="13.28515625" bestFit="1" customWidth="1"/>
    <col min="12554" max="12554" width="17.5703125" customWidth="1"/>
    <col min="12801" max="12801" width="17.85546875" customWidth="1"/>
    <col min="12802" max="12802" width="14.28515625" customWidth="1"/>
    <col min="12803" max="12803" width="14.85546875" customWidth="1"/>
    <col min="12804" max="12804" width="15.42578125" customWidth="1"/>
    <col min="12805" max="12805" width="15.5703125" customWidth="1"/>
    <col min="12806" max="12806" width="15" customWidth="1"/>
    <col min="12807" max="12807" width="13.5703125" customWidth="1"/>
    <col min="12808" max="12808" width="13.42578125" customWidth="1"/>
    <col min="12809" max="12809" width="13.28515625" bestFit="1" customWidth="1"/>
    <col min="12810" max="12810" width="17.5703125" customWidth="1"/>
    <col min="13057" max="13057" width="17.85546875" customWidth="1"/>
    <col min="13058" max="13058" width="14.28515625" customWidth="1"/>
    <col min="13059" max="13059" width="14.85546875" customWidth="1"/>
    <col min="13060" max="13060" width="15.42578125" customWidth="1"/>
    <col min="13061" max="13061" width="15.5703125" customWidth="1"/>
    <col min="13062" max="13062" width="15" customWidth="1"/>
    <col min="13063" max="13063" width="13.5703125" customWidth="1"/>
    <col min="13064" max="13064" width="13.42578125" customWidth="1"/>
    <col min="13065" max="13065" width="13.28515625" bestFit="1" customWidth="1"/>
    <col min="13066" max="13066" width="17.5703125" customWidth="1"/>
    <col min="13313" max="13313" width="17.85546875" customWidth="1"/>
    <col min="13314" max="13314" width="14.28515625" customWidth="1"/>
    <col min="13315" max="13315" width="14.85546875" customWidth="1"/>
    <col min="13316" max="13316" width="15.42578125" customWidth="1"/>
    <col min="13317" max="13317" width="15.5703125" customWidth="1"/>
    <col min="13318" max="13318" width="15" customWidth="1"/>
    <col min="13319" max="13319" width="13.5703125" customWidth="1"/>
    <col min="13320" max="13320" width="13.42578125" customWidth="1"/>
    <col min="13321" max="13321" width="13.28515625" bestFit="1" customWidth="1"/>
    <col min="13322" max="13322" width="17.5703125" customWidth="1"/>
    <col min="13569" max="13569" width="17.85546875" customWidth="1"/>
    <col min="13570" max="13570" width="14.28515625" customWidth="1"/>
    <col min="13571" max="13571" width="14.85546875" customWidth="1"/>
    <col min="13572" max="13572" width="15.42578125" customWidth="1"/>
    <col min="13573" max="13573" width="15.5703125" customWidth="1"/>
    <col min="13574" max="13574" width="15" customWidth="1"/>
    <col min="13575" max="13575" width="13.5703125" customWidth="1"/>
    <col min="13576" max="13576" width="13.42578125" customWidth="1"/>
    <col min="13577" max="13577" width="13.28515625" bestFit="1" customWidth="1"/>
    <col min="13578" max="13578" width="17.5703125" customWidth="1"/>
    <col min="13825" max="13825" width="17.85546875" customWidth="1"/>
    <col min="13826" max="13826" width="14.28515625" customWidth="1"/>
    <col min="13827" max="13827" width="14.85546875" customWidth="1"/>
    <col min="13828" max="13828" width="15.42578125" customWidth="1"/>
    <col min="13829" max="13829" width="15.5703125" customWidth="1"/>
    <col min="13830" max="13830" width="15" customWidth="1"/>
    <col min="13831" max="13831" width="13.5703125" customWidth="1"/>
    <col min="13832" max="13832" width="13.42578125" customWidth="1"/>
    <col min="13833" max="13833" width="13.28515625" bestFit="1" customWidth="1"/>
    <col min="13834" max="13834" width="17.5703125" customWidth="1"/>
    <col min="14081" max="14081" width="17.85546875" customWidth="1"/>
    <col min="14082" max="14082" width="14.28515625" customWidth="1"/>
    <col min="14083" max="14083" width="14.85546875" customWidth="1"/>
    <col min="14084" max="14084" width="15.42578125" customWidth="1"/>
    <col min="14085" max="14085" width="15.5703125" customWidth="1"/>
    <col min="14086" max="14086" width="15" customWidth="1"/>
    <col min="14087" max="14087" width="13.5703125" customWidth="1"/>
    <col min="14088" max="14088" width="13.42578125" customWidth="1"/>
    <col min="14089" max="14089" width="13.28515625" bestFit="1" customWidth="1"/>
    <col min="14090" max="14090" width="17.5703125" customWidth="1"/>
    <col min="14337" max="14337" width="17.85546875" customWidth="1"/>
    <col min="14338" max="14338" width="14.28515625" customWidth="1"/>
    <col min="14339" max="14339" width="14.85546875" customWidth="1"/>
    <col min="14340" max="14340" width="15.42578125" customWidth="1"/>
    <col min="14341" max="14341" width="15.5703125" customWidth="1"/>
    <col min="14342" max="14342" width="15" customWidth="1"/>
    <col min="14343" max="14343" width="13.5703125" customWidth="1"/>
    <col min="14344" max="14344" width="13.42578125" customWidth="1"/>
    <col min="14345" max="14345" width="13.28515625" bestFit="1" customWidth="1"/>
    <col min="14346" max="14346" width="17.5703125" customWidth="1"/>
    <col min="14593" max="14593" width="17.85546875" customWidth="1"/>
    <col min="14594" max="14594" width="14.28515625" customWidth="1"/>
    <col min="14595" max="14595" width="14.85546875" customWidth="1"/>
    <col min="14596" max="14596" width="15.42578125" customWidth="1"/>
    <col min="14597" max="14597" width="15.5703125" customWidth="1"/>
    <col min="14598" max="14598" width="15" customWidth="1"/>
    <col min="14599" max="14599" width="13.5703125" customWidth="1"/>
    <col min="14600" max="14600" width="13.42578125" customWidth="1"/>
    <col min="14601" max="14601" width="13.28515625" bestFit="1" customWidth="1"/>
    <col min="14602" max="14602" width="17.5703125" customWidth="1"/>
    <col min="14849" max="14849" width="17.85546875" customWidth="1"/>
    <col min="14850" max="14850" width="14.28515625" customWidth="1"/>
    <col min="14851" max="14851" width="14.85546875" customWidth="1"/>
    <col min="14852" max="14852" width="15.42578125" customWidth="1"/>
    <col min="14853" max="14853" width="15.5703125" customWidth="1"/>
    <col min="14854" max="14854" width="15" customWidth="1"/>
    <col min="14855" max="14855" width="13.5703125" customWidth="1"/>
    <col min="14856" max="14856" width="13.42578125" customWidth="1"/>
    <col min="14857" max="14857" width="13.28515625" bestFit="1" customWidth="1"/>
    <col min="14858" max="14858" width="17.5703125" customWidth="1"/>
    <col min="15105" max="15105" width="17.85546875" customWidth="1"/>
    <col min="15106" max="15106" width="14.28515625" customWidth="1"/>
    <col min="15107" max="15107" width="14.85546875" customWidth="1"/>
    <col min="15108" max="15108" width="15.42578125" customWidth="1"/>
    <col min="15109" max="15109" width="15.5703125" customWidth="1"/>
    <col min="15110" max="15110" width="15" customWidth="1"/>
    <col min="15111" max="15111" width="13.5703125" customWidth="1"/>
    <col min="15112" max="15112" width="13.42578125" customWidth="1"/>
    <col min="15113" max="15113" width="13.28515625" bestFit="1" customWidth="1"/>
    <col min="15114" max="15114" width="17.5703125" customWidth="1"/>
    <col min="15361" max="15361" width="17.85546875" customWidth="1"/>
    <col min="15362" max="15362" width="14.28515625" customWidth="1"/>
    <col min="15363" max="15363" width="14.85546875" customWidth="1"/>
    <col min="15364" max="15364" width="15.42578125" customWidth="1"/>
    <col min="15365" max="15365" width="15.5703125" customWidth="1"/>
    <col min="15366" max="15366" width="15" customWidth="1"/>
    <col min="15367" max="15367" width="13.5703125" customWidth="1"/>
    <col min="15368" max="15368" width="13.42578125" customWidth="1"/>
    <col min="15369" max="15369" width="13.28515625" bestFit="1" customWidth="1"/>
    <col min="15370" max="15370" width="17.5703125" customWidth="1"/>
    <col min="15617" max="15617" width="17.85546875" customWidth="1"/>
    <col min="15618" max="15618" width="14.28515625" customWidth="1"/>
    <col min="15619" max="15619" width="14.85546875" customWidth="1"/>
    <col min="15620" max="15620" width="15.42578125" customWidth="1"/>
    <col min="15621" max="15621" width="15.5703125" customWidth="1"/>
    <col min="15622" max="15622" width="15" customWidth="1"/>
    <col min="15623" max="15623" width="13.5703125" customWidth="1"/>
    <col min="15624" max="15624" width="13.42578125" customWidth="1"/>
    <col min="15625" max="15625" width="13.28515625" bestFit="1" customWidth="1"/>
    <col min="15626" max="15626" width="17.5703125" customWidth="1"/>
    <col min="15873" max="15873" width="17.85546875" customWidth="1"/>
    <col min="15874" max="15874" width="14.28515625" customWidth="1"/>
    <col min="15875" max="15875" width="14.85546875" customWidth="1"/>
    <col min="15876" max="15876" width="15.42578125" customWidth="1"/>
    <col min="15877" max="15877" width="15.5703125" customWidth="1"/>
    <col min="15878" max="15878" width="15" customWidth="1"/>
    <col min="15879" max="15879" width="13.5703125" customWidth="1"/>
    <col min="15880" max="15880" width="13.42578125" customWidth="1"/>
    <col min="15881" max="15881" width="13.28515625" bestFit="1" customWidth="1"/>
    <col min="15882" max="15882" width="17.5703125" customWidth="1"/>
    <col min="16129" max="16129" width="17.85546875" customWidth="1"/>
    <col min="16130" max="16130" width="14.28515625" customWidth="1"/>
    <col min="16131" max="16131" width="14.85546875" customWidth="1"/>
    <col min="16132" max="16132" width="15.42578125" customWidth="1"/>
    <col min="16133" max="16133" width="15.5703125" customWidth="1"/>
    <col min="16134" max="16134" width="15" customWidth="1"/>
    <col min="16135" max="16135" width="13.5703125" customWidth="1"/>
    <col min="16136" max="16136" width="13.42578125" customWidth="1"/>
    <col min="16137" max="16137" width="13.28515625" bestFit="1" customWidth="1"/>
    <col min="16138" max="16138" width="17.5703125" customWidth="1"/>
  </cols>
  <sheetData>
    <row r="1" spans="1:10" s="20" customFormat="1" x14ac:dyDescent="0.25"/>
    <row r="2" spans="1:10" s="20" customFormat="1" x14ac:dyDescent="0.25"/>
    <row r="3" spans="1:10" x14ac:dyDescent="0.25">
      <c r="A3" s="20" t="s">
        <v>94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8.75" x14ac:dyDescent="0.3">
      <c r="A7" s="129" t="s">
        <v>145</v>
      </c>
      <c r="B7" s="129"/>
      <c r="C7" s="129"/>
      <c r="D7" s="129"/>
      <c r="E7" s="129"/>
      <c r="F7" s="129"/>
      <c r="G7" s="129"/>
      <c r="H7" s="129"/>
      <c r="I7" s="129"/>
      <c r="J7" s="129"/>
    </row>
    <row r="8" spans="1:10" x14ac:dyDescent="0.25">
      <c r="A8" s="131" t="s">
        <v>67</v>
      </c>
      <c r="B8" s="131"/>
      <c r="C8" s="131"/>
      <c r="D8" s="131"/>
      <c r="E8" s="131"/>
      <c r="F8" s="131"/>
      <c r="G8" s="131"/>
      <c r="H8" s="131"/>
      <c r="I8" s="131"/>
      <c r="J8" s="131"/>
    </row>
    <row r="9" spans="1:10" ht="14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ht="20.100000000000001" customHeight="1" thickBot="1" x14ac:dyDescent="0.3">
      <c r="A10" s="95" t="s">
        <v>2</v>
      </c>
      <c r="B10" s="96" t="s">
        <v>3</v>
      </c>
      <c r="C10" s="97" t="s">
        <v>4</v>
      </c>
      <c r="D10" s="96" t="s">
        <v>5</v>
      </c>
      <c r="E10" s="97" t="s">
        <v>6</v>
      </c>
      <c r="F10" s="96" t="s">
        <v>7</v>
      </c>
      <c r="G10" s="97" t="s">
        <v>8</v>
      </c>
      <c r="H10" s="96" t="s">
        <v>9</v>
      </c>
      <c r="I10" s="97" t="s">
        <v>10</v>
      </c>
      <c r="J10" s="96" t="s">
        <v>11</v>
      </c>
    </row>
    <row r="11" spans="1:10" ht="20.100000000000001" customHeight="1" x14ac:dyDescent="0.3">
      <c r="A11" s="89" t="s">
        <v>100</v>
      </c>
      <c r="B11" s="90">
        <f>+[5]Enero!B57+[5]Febrero!B57+[5]Marzo!B56+[5]Abril!B57+[5]Mayo!B57+[5]Junio!B57+[5]Julio!B57+[5]Agosto!B57+[5]Septiembre!B56+[5]Octubre!B57+[5]Noviembre!B57+[5]Diciembre!B57</f>
        <v>37529</v>
      </c>
      <c r="C11" s="90">
        <f>+[5]Enero!C57+[5]Febrero!C57+[5]Marzo!C56+[5]Abril!C57+[5]Mayo!C57+[5]Junio!C57+[5]Julio!C57+[5]Agosto!C57+[5]Septiembre!C56+[5]Octubre!C57+[5]Noviembre!C57+[5]Diciembre!C57</f>
        <v>1067384</v>
      </c>
      <c r="D11" s="90">
        <f>+[5]Enero!D57+[5]Febrero!D57+[5]Marzo!D56+[5]Abril!D57+[5]Mayo!D57+[5]Junio!D57+[5]Julio!D57+[5]Agosto!D57+[5]Septiembre!D56+[5]Octubre!D57+[5]Noviembre!D57+[5]Diciembre!D57</f>
        <v>692430</v>
      </c>
      <c r="E11" s="90">
        <f>+[5]Enero!E57+[5]Febrero!E57+[5]Marzo!E56+[5]Abril!E57+[5]Mayo!E57+[5]Junio!E57+[5]Julio!E57+[5]Agosto!E57+[5]Septiembre!E56+[5]Octubre!E57+[5]Noviembre!E57+[5]Diciembre!E57</f>
        <v>401679</v>
      </c>
      <c r="F11" s="90">
        <f>+[5]Enero!F57+[5]Febrero!F57+[5]Marzo!F56+[5]Abril!F57+[5]Mayo!F57+[5]Junio!F57+[5]Julio!F57+[5]Agosto!F57+[5]Septiembre!F56+[5]Octubre!F57+[5]Noviembre!F57+[5]Diciembre!F57</f>
        <v>62253</v>
      </c>
      <c r="G11" s="90">
        <f>+[5]Enero!G57+[5]Febrero!G57+[5]Marzo!G56+[5]Abril!G57+[5]Mayo!G57+[5]Junio!G57+[5]Julio!G57+[5]Agosto!G57+[5]Septiembre!G56+[5]Octubre!G57+[5]Noviembre!G57+[5]Diciembre!G57</f>
        <v>0</v>
      </c>
      <c r="H11" s="90">
        <f>+[5]Enero!H57+[5]Febrero!H57+[5]Marzo!H56+[5]Abril!H57+[5]Mayo!H57+[5]Junio!H57+[5]Julio!H57+[5]Agosto!H57+[5]Septiembre!H56+[5]Octubre!H57+[5]Noviembre!H57+[5]Diciembre!H57</f>
        <v>144243</v>
      </c>
      <c r="I11" s="90">
        <f>+[5]Enero!I57+[5]Febrero!I57+[5]Marzo!I56+[5]Abril!I57+[5]Mayo!I57+[5]Junio!I57+[5]Julio!I57+[5]Agosto!I57+[5]Septiembre!I56+[5]Octubre!I57+[5]Noviembre!I57+[5]Diciembre!I57</f>
        <v>33312</v>
      </c>
      <c r="J11" s="90">
        <f>SUM(B11:I11)</f>
        <v>2438830</v>
      </c>
    </row>
    <row r="12" spans="1:10" ht="20.100000000000001" customHeight="1" x14ac:dyDescent="0.3">
      <c r="A12" s="91" t="s">
        <v>101</v>
      </c>
      <c r="B12" s="90">
        <f>+[5]Enero!B58+[5]Febrero!B58+[5]Marzo!B57+[5]Abril!B58+[5]Mayo!B58+[5]Junio!B58+[5]Julio!B58+[5]Agosto!B58+[5]Septiembre!B57+[5]Octubre!B58+[5]Noviembre!B58+[5]Diciembre!B58</f>
        <v>55584</v>
      </c>
      <c r="C12" s="90">
        <f>+[5]Enero!C58+[5]Febrero!C58+[5]Marzo!C57+[5]Abril!C58+[5]Mayo!C58+[5]Junio!C58+[5]Julio!C58+[5]Agosto!C58+[5]Septiembre!C57+[5]Octubre!C58+[5]Noviembre!C58+[5]Diciembre!C58</f>
        <v>22466</v>
      </c>
      <c r="D12" s="90">
        <f>+[5]Enero!D58+[5]Febrero!D58+[5]Marzo!D57+[5]Abril!D58+[5]Mayo!D58+[5]Junio!D58+[5]Julio!D58+[5]Agosto!D58+[5]Septiembre!D57+[5]Octubre!D58+[5]Noviembre!D58+[5]Diciembre!D58</f>
        <v>19401</v>
      </c>
      <c r="E12" s="90">
        <f>+[5]Enero!E58+[5]Febrero!E58+[5]Marzo!E57+[5]Abril!E58+[5]Mayo!E58+[5]Junio!E58+[5]Julio!E58+[5]Agosto!E58+[5]Septiembre!E57+[5]Octubre!E58+[5]Noviembre!E58+[5]Diciembre!E58</f>
        <v>13960</v>
      </c>
      <c r="F12" s="90">
        <f>+[5]Enero!F58+[5]Febrero!F58+[5]Marzo!F57+[5]Abril!F58+[5]Mayo!F58+[5]Junio!F58+[5]Julio!F58+[5]Agosto!F58+[5]Septiembre!F57+[5]Octubre!F58+[5]Noviembre!F58+[5]Diciembre!F58</f>
        <v>42964</v>
      </c>
      <c r="G12" s="90">
        <f>+[5]Enero!G58+[5]Febrero!G58+[5]Marzo!G57+[5]Abril!G58+[5]Mayo!G58+[5]Junio!G58+[5]Julio!G58+[5]Agosto!G58+[5]Septiembre!G57+[5]Octubre!G58+[5]Noviembre!G58+[5]Diciembre!G58</f>
        <v>58730</v>
      </c>
      <c r="H12" s="90">
        <f>+[5]Enero!H58+[5]Febrero!H58+[5]Marzo!H57+[5]Abril!H58+[5]Mayo!H58+[5]Junio!H58+[5]Julio!H58+[5]Agosto!H58+[5]Septiembre!H57+[5]Octubre!H58+[5]Noviembre!H58+[5]Diciembre!H58</f>
        <v>150557</v>
      </c>
      <c r="I12" s="90">
        <f>+[5]Enero!I58+[5]Febrero!I58+[5]Marzo!I57+[5]Abril!I58+[5]Mayo!I58+[5]Junio!I58+[5]Julio!I58+[5]Agosto!I58+[5]Septiembre!I57+[5]Octubre!I58+[5]Noviembre!I58+[5]Diciembre!I58</f>
        <v>29976</v>
      </c>
      <c r="J12" s="90">
        <f t="shared" ref="J12:J44" si="0">SUM(B12:I12)</f>
        <v>393638</v>
      </c>
    </row>
    <row r="13" spans="1:10" ht="20.100000000000001" customHeight="1" x14ac:dyDescent="0.3">
      <c r="A13" s="91" t="s">
        <v>102</v>
      </c>
      <c r="B13" s="90">
        <f>+[5]Enero!B59+[5]Febrero!B59+[5]Marzo!B58+[5]Abril!B59+[5]Mayo!B59+[5]Junio!B59+[5]Julio!B59+[5]Agosto!B59+[5]Septiembre!B58+[5]Octubre!B59+[5]Noviembre!B59+[5]Diciembre!B59</f>
        <v>1055</v>
      </c>
      <c r="C13" s="90">
        <f>+[5]Enero!C59+[5]Febrero!C59+[5]Marzo!C58+[5]Abril!C59+[5]Mayo!C59+[5]Junio!C59+[5]Julio!C59+[5]Agosto!C59+[5]Septiembre!C58+[5]Octubre!C59+[5]Noviembre!C59+[5]Diciembre!C59</f>
        <v>0</v>
      </c>
      <c r="D13" s="90">
        <f>+[5]Enero!D59+[5]Febrero!D59+[5]Marzo!D58+[5]Abril!D59+[5]Mayo!D59+[5]Junio!D59+[5]Julio!D59+[5]Agosto!D59+[5]Septiembre!D58+[5]Octubre!D59+[5]Noviembre!D59+[5]Diciembre!D59</f>
        <v>1148</v>
      </c>
      <c r="E13" s="90">
        <f>+[5]Enero!E59+[5]Febrero!E59+[5]Marzo!E58+[5]Abril!E59+[5]Mayo!E59+[5]Junio!E59+[5]Julio!E59+[5]Agosto!E59+[5]Septiembre!E58+[5]Octubre!E59+[5]Noviembre!E59+[5]Diciembre!E59</f>
        <v>0</v>
      </c>
      <c r="F13" s="90">
        <f>+[5]Enero!F59+[5]Febrero!F59+[5]Marzo!F58+[5]Abril!F59+[5]Mayo!F59+[5]Junio!F59+[5]Julio!F59+[5]Agosto!F59+[5]Septiembre!F58+[5]Octubre!F59+[5]Noviembre!F59+[5]Diciembre!F59</f>
        <v>0</v>
      </c>
      <c r="G13" s="90">
        <f>+[5]Enero!G59+[5]Febrero!G59+[5]Marzo!G58+[5]Abril!G59+[5]Mayo!G59+[5]Junio!G59+[5]Julio!G59+[5]Agosto!G59+[5]Septiembre!G58+[5]Octubre!G59+[5]Noviembre!G59+[5]Diciembre!G59</f>
        <v>9709</v>
      </c>
      <c r="H13" s="90">
        <f>+[5]Enero!H59+[5]Febrero!H59+[5]Marzo!H58+[5]Abril!H59+[5]Mayo!H59+[5]Junio!H59+[5]Julio!H59+[5]Agosto!H59+[5]Septiembre!H58+[5]Octubre!H59+[5]Noviembre!H59+[5]Diciembre!H59</f>
        <v>2812</v>
      </c>
      <c r="I13" s="90">
        <f>+[5]Enero!I59+[5]Febrero!I59+[5]Marzo!I58+[5]Abril!I59+[5]Mayo!I59+[5]Junio!I59+[5]Julio!I59+[5]Agosto!I59+[5]Septiembre!I58+[5]Octubre!I59+[5]Noviembre!I59+[5]Diciembre!I59</f>
        <v>0</v>
      </c>
      <c r="J13" s="90">
        <f t="shared" si="0"/>
        <v>14724</v>
      </c>
    </row>
    <row r="14" spans="1:10" ht="20.100000000000001" customHeight="1" x14ac:dyDescent="0.3">
      <c r="A14" s="91" t="s">
        <v>103</v>
      </c>
      <c r="B14" s="90">
        <f>+[5]Enero!B60+[5]Febrero!B60+[5]Marzo!B59+[5]Abril!B60+[5]Mayo!B60+[5]Junio!B60+[5]Julio!B60+[5]Agosto!B60+[5]Septiembre!B59+[5]Octubre!B60+[5]Noviembre!B60+[5]Diciembre!B60</f>
        <v>18140</v>
      </c>
      <c r="C14" s="90">
        <f>+[5]Enero!C60+[5]Febrero!C60+[5]Marzo!C59+[5]Abril!C60+[5]Mayo!C60+[5]Junio!C60+[5]Julio!C60+[5]Agosto!C60+[5]Septiembre!C59+[5]Octubre!C60+[5]Noviembre!C60+[5]Diciembre!C60</f>
        <v>860862</v>
      </c>
      <c r="D14" s="90">
        <f>+[5]Enero!D60+[5]Febrero!D60+[5]Marzo!D59+[5]Abril!D60+[5]Mayo!D60+[5]Junio!D60+[5]Julio!D60+[5]Agosto!D60+[5]Septiembre!D59+[5]Octubre!D60+[5]Noviembre!D60+[5]Diciembre!D60</f>
        <v>4352</v>
      </c>
      <c r="E14" s="90">
        <f>+[5]Enero!E60+[5]Febrero!E60+[5]Marzo!E59+[5]Abril!E60+[5]Mayo!E60+[5]Junio!E60+[5]Julio!E60+[5]Agosto!E60+[5]Septiembre!E59+[5]Octubre!E60+[5]Noviembre!E60+[5]Diciembre!E60</f>
        <v>13543</v>
      </c>
      <c r="F14" s="90">
        <f>+[5]Enero!F60+[5]Febrero!F60+[5]Marzo!F59+[5]Abril!F60+[5]Mayo!F60+[5]Junio!F60+[5]Julio!F60+[5]Agosto!F60+[5]Septiembre!F59+[5]Octubre!F60+[5]Noviembre!F60+[5]Diciembre!F60</f>
        <v>103428</v>
      </c>
      <c r="G14" s="90">
        <f>+[5]Enero!G60+[5]Febrero!G60+[5]Marzo!G59+[5]Abril!G60+[5]Mayo!G60+[5]Junio!G60+[5]Julio!G60+[5]Agosto!G60+[5]Septiembre!G59+[5]Octubre!G60+[5]Noviembre!G60+[5]Diciembre!G60</f>
        <v>237637</v>
      </c>
      <c r="H14" s="90">
        <f>+[5]Enero!H60+[5]Febrero!H60+[5]Marzo!H59+[5]Abril!H60+[5]Mayo!H60+[5]Junio!H60+[5]Julio!H60+[5]Agosto!H60+[5]Septiembre!H59+[5]Octubre!H60+[5]Noviembre!H60+[5]Diciembre!H60</f>
        <v>7503</v>
      </c>
      <c r="I14" s="90">
        <f>+[5]Enero!I60+[5]Febrero!I60+[5]Marzo!I59+[5]Abril!I60+[5]Mayo!I60+[5]Junio!I60+[5]Julio!I60+[5]Agosto!I60+[5]Septiembre!I59+[5]Octubre!I60+[5]Noviembre!I60+[5]Diciembre!I60</f>
        <v>356831</v>
      </c>
      <c r="J14" s="90">
        <f>SUM(B14:I14)</f>
        <v>1602296</v>
      </c>
    </row>
    <row r="15" spans="1:10" ht="20.100000000000001" customHeight="1" x14ac:dyDescent="0.3">
      <c r="A15" s="91" t="s">
        <v>104</v>
      </c>
      <c r="B15" s="90">
        <f>+[5]Enero!B61+[5]Febrero!B61+[5]Marzo!B60+[5]Abril!B61+[5]Mayo!B61+[5]Junio!B61+[5]Julio!B61+[5]Agosto!B61+[5]Septiembre!B60+[5]Octubre!B61+[5]Noviembre!B61+[5]Diciembre!B61</f>
        <v>78</v>
      </c>
      <c r="C15" s="90">
        <f>+[5]Enero!C61+[5]Febrero!C61+[5]Marzo!C60+[5]Abril!C61+[5]Mayo!C61+[5]Junio!C61+[5]Julio!C61+[5]Agosto!C61+[5]Septiembre!C60+[5]Octubre!C61+[5]Noviembre!C61+[5]Diciembre!C61</f>
        <v>481</v>
      </c>
      <c r="D15" s="90">
        <f>+[5]Enero!D61+[5]Febrero!D61+[5]Marzo!D60+[5]Abril!D61+[5]Mayo!D61+[5]Junio!D61+[5]Julio!D61+[5]Agosto!D61+[5]Septiembre!D60+[5]Octubre!D61+[5]Noviembre!D61+[5]Diciembre!D61</f>
        <v>8754</v>
      </c>
      <c r="E15" s="90">
        <f>+[5]Enero!E61+[5]Febrero!E61+[5]Marzo!E60+[5]Abril!E61+[5]Mayo!E61+[5]Junio!E61+[5]Julio!E61+[5]Agosto!E61+[5]Septiembre!E60+[5]Octubre!E61+[5]Noviembre!E61+[5]Diciembre!E61</f>
        <v>1</v>
      </c>
      <c r="F15" s="90">
        <f>+[5]Enero!F61+[5]Febrero!F61+[5]Marzo!F60+[5]Abril!F61+[5]Mayo!F61+[5]Junio!F61+[5]Julio!F61+[5]Agosto!F61+[5]Septiembre!F60+[5]Octubre!F61+[5]Noviembre!F61+[5]Diciembre!F61</f>
        <v>208</v>
      </c>
      <c r="G15" s="90">
        <f>+[5]Enero!G61+[5]Febrero!G61+[5]Marzo!G60+[5]Abril!G61+[5]Mayo!G61+[5]Junio!G61+[5]Julio!G61+[5]Agosto!G61+[5]Septiembre!G60+[5]Octubre!G61+[5]Noviembre!G61+[5]Diciembre!G61</f>
        <v>47</v>
      </c>
      <c r="H15" s="90">
        <f>+[5]Enero!H61+[5]Febrero!H61+[5]Marzo!H60+[5]Abril!H61+[5]Mayo!H61+[5]Junio!H61+[5]Julio!H61+[5]Agosto!H61+[5]Septiembre!H60+[5]Octubre!H61+[5]Noviembre!H61+[5]Diciembre!H61</f>
        <v>30213</v>
      </c>
      <c r="I15" s="90">
        <f>+[5]Enero!I61+[5]Febrero!I61+[5]Marzo!I60+[5]Abril!I61+[5]Mayo!I61+[5]Junio!I61+[5]Julio!I61+[5]Agosto!I61+[5]Septiembre!I60+[5]Octubre!I61+[5]Noviembre!I61+[5]Diciembre!I61</f>
        <v>1968</v>
      </c>
      <c r="J15" s="90">
        <f t="shared" si="0"/>
        <v>41750</v>
      </c>
    </row>
    <row r="16" spans="1:10" ht="20.100000000000001" customHeight="1" x14ac:dyDescent="0.3">
      <c r="A16" s="91" t="s">
        <v>105</v>
      </c>
      <c r="B16" s="90">
        <f>+[5]Enero!B62+[5]Febrero!B62+[5]Marzo!B61+[5]Abril!B62+[5]Mayo!B62+[5]Junio!B62+[5]Julio!B62+[5]Agosto!B62+[5]Septiembre!B61+[5]Octubre!B62+[5]Noviembre!B62+[5]Diciembre!B62</f>
        <v>12073</v>
      </c>
      <c r="C16" s="90">
        <f>+[5]Enero!C62+[5]Febrero!C62+[5]Marzo!C61+[5]Abril!C62+[5]Mayo!C62+[5]Junio!C62+[5]Julio!C62+[5]Agosto!C62+[5]Septiembre!C61+[5]Octubre!C62+[5]Noviembre!C62+[5]Diciembre!C62</f>
        <v>2987</v>
      </c>
      <c r="D16" s="90">
        <f>+[5]Enero!D62+[5]Febrero!D62+[5]Marzo!D61+[5]Abril!D62+[5]Mayo!D62+[5]Junio!D62+[5]Julio!D62+[5]Agosto!D62+[5]Septiembre!D61+[5]Octubre!D62+[5]Noviembre!D62+[5]Diciembre!D62</f>
        <v>8574</v>
      </c>
      <c r="E16" s="90">
        <f>+[5]Enero!E62+[5]Febrero!E62+[5]Marzo!E61+[5]Abril!E62+[5]Mayo!E62+[5]Junio!E62+[5]Julio!E62+[5]Agosto!E62+[5]Septiembre!E61+[5]Octubre!E62+[5]Noviembre!E62+[5]Diciembre!E62</f>
        <v>17097</v>
      </c>
      <c r="F16" s="90">
        <f>+[5]Enero!F62+[5]Febrero!F62+[5]Marzo!F61+[5]Abril!F62+[5]Mayo!F62+[5]Junio!F62+[5]Julio!F62+[5]Agosto!F62+[5]Septiembre!F61+[5]Octubre!F62+[5]Noviembre!F62+[5]Diciembre!F62</f>
        <v>12612</v>
      </c>
      <c r="G16" s="90">
        <f>+[5]Enero!G62+[5]Febrero!G62+[5]Marzo!G61+[5]Abril!G62+[5]Mayo!G62+[5]Junio!G62+[5]Julio!G62+[5]Agosto!G62+[5]Septiembre!G61+[5]Octubre!G62+[5]Noviembre!G62+[5]Diciembre!G62</f>
        <v>19894</v>
      </c>
      <c r="H16" s="90">
        <f>+[5]Enero!H62+[5]Febrero!H62+[5]Marzo!H61+[5]Abril!H62+[5]Mayo!H62+[5]Junio!H62+[5]Julio!H62+[5]Agosto!H62+[5]Septiembre!H61+[5]Octubre!H62+[5]Noviembre!H62+[5]Diciembre!H62</f>
        <v>195063</v>
      </c>
      <c r="I16" s="90">
        <f>+[5]Enero!I62+[5]Febrero!I62+[5]Marzo!I61+[5]Abril!I62+[5]Mayo!I62+[5]Junio!I62+[5]Julio!I62+[5]Agosto!I62+[5]Septiembre!I61+[5]Octubre!I62+[5]Noviembre!I62+[5]Diciembre!I62</f>
        <v>39603</v>
      </c>
      <c r="J16" s="90">
        <f t="shared" si="0"/>
        <v>307903</v>
      </c>
    </row>
    <row r="17" spans="1:10" ht="20.100000000000001" customHeight="1" x14ac:dyDescent="0.3">
      <c r="A17" s="91" t="s">
        <v>106</v>
      </c>
      <c r="B17" s="90">
        <f>+[5]Enero!B63+[5]Febrero!B63+[5]Marzo!B62+[5]Abril!B63+[5]Mayo!B63+[5]Junio!B63+[5]Julio!B63+[5]Agosto!B63+[5]Septiembre!B62+[5]Octubre!B63+[5]Noviembre!B63+[5]Diciembre!B63</f>
        <v>2825</v>
      </c>
      <c r="C17" s="90">
        <f>+[5]Enero!C63+[5]Febrero!C63+[5]Marzo!C62+[5]Abril!C63+[5]Mayo!C63+[5]Junio!C63+[5]Julio!C63+[5]Agosto!C63+[5]Septiembre!C62+[5]Octubre!C63+[5]Noviembre!C63+[5]Diciembre!C63</f>
        <v>2857</v>
      </c>
      <c r="D17" s="90">
        <f>+[5]Enero!D63+[5]Febrero!D63+[5]Marzo!D62+[5]Abril!D63+[5]Mayo!D63+[5]Junio!D63+[5]Julio!D63+[5]Agosto!D63+[5]Septiembre!D62+[5]Octubre!D63+[5]Noviembre!D63+[5]Diciembre!D63</f>
        <v>5057</v>
      </c>
      <c r="E17" s="90">
        <f>+[5]Enero!E63+[5]Febrero!E63+[5]Marzo!E62+[5]Abril!E63+[5]Mayo!E63+[5]Junio!E63+[5]Julio!E63+[5]Agosto!E63+[5]Septiembre!E62+[5]Octubre!E63+[5]Noviembre!E63+[5]Diciembre!E63</f>
        <v>638</v>
      </c>
      <c r="F17" s="90">
        <f>+[5]Enero!F63+[5]Febrero!F63+[5]Marzo!F62+[5]Abril!F63+[5]Mayo!F63+[5]Junio!F63+[5]Julio!F63+[5]Agosto!F63+[5]Septiembre!F62+[5]Octubre!F63+[5]Noviembre!F63+[5]Diciembre!F63</f>
        <v>3841</v>
      </c>
      <c r="G17" s="90">
        <f>+[5]Enero!G63+[5]Febrero!G63+[5]Marzo!G62+[5]Abril!G63+[5]Mayo!G63+[5]Junio!G63+[5]Julio!G63+[5]Agosto!G63+[5]Septiembre!G62+[5]Octubre!G63+[5]Noviembre!G63+[5]Diciembre!G63</f>
        <v>57760</v>
      </c>
      <c r="H17" s="90">
        <f>+[5]Enero!H63+[5]Febrero!H63+[5]Marzo!H62+[5]Abril!H63+[5]Mayo!H63+[5]Junio!H63+[5]Julio!H63+[5]Agosto!H63+[5]Septiembre!H62+[5]Octubre!H63+[5]Noviembre!H63+[5]Diciembre!H63</f>
        <v>74152</v>
      </c>
      <c r="I17" s="90">
        <f>+[5]Enero!I63+[5]Febrero!I63+[5]Marzo!I62+[5]Abril!I63+[5]Mayo!I63+[5]Junio!I63+[5]Julio!I63+[5]Agosto!I63+[5]Septiembre!I62+[5]Octubre!I63+[5]Noviembre!I63+[5]Diciembre!I63</f>
        <v>15817</v>
      </c>
      <c r="J17" s="90">
        <f t="shared" si="0"/>
        <v>162947</v>
      </c>
    </row>
    <row r="18" spans="1:10" ht="20.100000000000001" customHeight="1" x14ac:dyDescent="0.3">
      <c r="A18" s="91" t="s">
        <v>107</v>
      </c>
      <c r="B18" s="90">
        <f>+[5]Enero!B64+[5]Febrero!B64+[5]Marzo!B63+[5]Abril!B64+[5]Mayo!B64+[5]Junio!B64+[5]Julio!B64+[5]Agosto!B64+[5]Septiembre!B63+[5]Octubre!B64+[5]Noviembre!B64+[5]Diciembre!B64</f>
        <v>684</v>
      </c>
      <c r="C18" s="90">
        <f>+[5]Enero!C64+[5]Febrero!C64+[5]Marzo!C63+[5]Abril!C64+[5]Mayo!C64+[5]Junio!C64+[5]Julio!C64+[5]Agosto!C64+[5]Septiembre!C63+[5]Octubre!C64+[5]Noviembre!C64+[5]Diciembre!C64</f>
        <v>0</v>
      </c>
      <c r="D18" s="90">
        <f>+[5]Enero!D64+[5]Febrero!D64+[5]Marzo!D63+[5]Abril!D64+[5]Mayo!D64+[5]Junio!D64+[5]Julio!D64+[5]Agosto!D64+[5]Septiembre!D63+[5]Octubre!D64+[5]Noviembre!D64+[5]Diciembre!D64</f>
        <v>11</v>
      </c>
      <c r="E18" s="90">
        <f>+[5]Enero!E64+[5]Febrero!E64+[5]Marzo!E63+[5]Abril!E64+[5]Mayo!E64+[5]Junio!E64+[5]Julio!E64+[5]Agosto!E64+[5]Septiembre!E63+[5]Octubre!E64+[5]Noviembre!E64+[5]Diciembre!E64</f>
        <v>4</v>
      </c>
      <c r="F18" s="90">
        <f>+[5]Enero!F64+[5]Febrero!F64+[5]Marzo!F63+[5]Abril!F64+[5]Mayo!F64+[5]Junio!F64+[5]Julio!F64+[5]Agosto!F64+[5]Septiembre!F63+[5]Octubre!F64+[5]Noviembre!F64+[5]Diciembre!F64</f>
        <v>605</v>
      </c>
      <c r="G18" s="90">
        <f>+[5]Enero!G64+[5]Febrero!G64+[5]Marzo!G63+[5]Abril!G64+[5]Mayo!G64+[5]Junio!G64+[5]Julio!G64+[5]Agosto!G64+[5]Septiembre!G63+[5]Octubre!G64+[5]Noviembre!G64+[5]Diciembre!G64</f>
        <v>2986</v>
      </c>
      <c r="H18" s="90">
        <f>+[5]Enero!H64+[5]Febrero!H64+[5]Marzo!H63+[5]Abril!H64+[5]Mayo!H64+[5]Junio!H64+[5]Julio!H64+[5]Agosto!H64+[5]Septiembre!H63+[5]Octubre!H64+[5]Noviembre!H64+[5]Diciembre!H64</f>
        <v>5656</v>
      </c>
      <c r="I18" s="90">
        <f>+[5]Enero!I64+[5]Febrero!I64+[5]Marzo!I63+[5]Abril!I64+[5]Mayo!I64+[5]Junio!I64+[5]Julio!I64+[5]Agosto!I64+[5]Septiembre!I63+[5]Octubre!I64+[5]Noviembre!I64+[5]Diciembre!I64</f>
        <v>20</v>
      </c>
      <c r="J18" s="90">
        <f t="shared" si="0"/>
        <v>9966</v>
      </c>
    </row>
    <row r="19" spans="1:10" ht="20.100000000000001" customHeight="1" x14ac:dyDescent="0.3">
      <c r="A19" s="91" t="s">
        <v>108</v>
      </c>
      <c r="B19" s="90">
        <f>+[5]Enero!B65+[5]Febrero!B65+[5]Marzo!B64+[5]Abril!B65+[5]Mayo!B65+[5]Junio!B65+[5]Julio!B65+[5]Agosto!B65+[5]Septiembre!B64+[5]Octubre!B65+[5]Noviembre!B65+[5]Diciembre!B65</f>
        <v>13660</v>
      </c>
      <c r="C19" s="90">
        <f>+[5]Enero!C65+[5]Febrero!C65+[5]Marzo!C64+[5]Abril!C65+[5]Mayo!C65+[5]Junio!C65+[5]Julio!C65+[5]Agosto!C65+[5]Septiembre!C64+[5]Octubre!C65+[5]Noviembre!C65+[5]Diciembre!C65</f>
        <v>12882</v>
      </c>
      <c r="D19" s="90">
        <f>+[5]Enero!D65+[5]Febrero!D65+[5]Marzo!D64+[5]Abril!D65+[5]Mayo!D65+[5]Junio!D65+[5]Julio!D65+[5]Agosto!D65+[5]Septiembre!D64+[5]Octubre!D65+[5]Noviembre!D65+[5]Diciembre!D65</f>
        <v>15680</v>
      </c>
      <c r="E19" s="90">
        <f>+[5]Enero!E65+[5]Febrero!E65+[5]Marzo!E64+[5]Abril!E65+[5]Mayo!E65+[5]Junio!E65+[5]Julio!E65+[5]Agosto!E65+[5]Septiembre!E64+[5]Octubre!E65+[5]Noviembre!E65+[5]Diciembre!E65</f>
        <v>1767</v>
      </c>
      <c r="F19" s="90">
        <f>+[5]Enero!F65+[5]Febrero!F65+[5]Marzo!F64+[5]Abril!F65+[5]Mayo!F65+[5]Junio!F65+[5]Julio!F65+[5]Agosto!F65+[5]Septiembre!F64+[5]Octubre!F65+[5]Noviembre!F65+[5]Diciembre!F65</f>
        <v>30769</v>
      </c>
      <c r="G19" s="90">
        <f>+[5]Enero!G65+[5]Febrero!G65+[5]Marzo!G64+[5]Abril!G65+[5]Mayo!G65+[5]Junio!G65+[5]Julio!G65+[5]Agosto!G65+[5]Septiembre!G64+[5]Octubre!G65+[5]Noviembre!G65+[5]Diciembre!G65</f>
        <v>78037</v>
      </c>
      <c r="H19" s="90">
        <f>+[5]Enero!H65+[5]Febrero!H65+[5]Marzo!H64+[5]Abril!H65+[5]Mayo!H65+[5]Junio!H65+[5]Julio!H65+[5]Agosto!H65+[5]Septiembre!H64+[5]Octubre!H65+[5]Noviembre!H65+[5]Diciembre!H65</f>
        <v>125918</v>
      </c>
      <c r="I19" s="90">
        <f>+[5]Enero!I65+[5]Febrero!I65+[5]Marzo!I64+[5]Abril!I65+[5]Mayo!I65+[5]Junio!I65+[5]Julio!I65+[5]Agosto!I65+[5]Septiembre!I64+[5]Octubre!I65+[5]Noviembre!I65+[5]Diciembre!I65</f>
        <v>5825</v>
      </c>
      <c r="J19" s="90">
        <f t="shared" si="0"/>
        <v>284538</v>
      </c>
    </row>
    <row r="20" spans="1:10" ht="20.100000000000001" customHeight="1" x14ac:dyDescent="0.3">
      <c r="A20" s="91" t="s">
        <v>109</v>
      </c>
      <c r="B20" s="90">
        <f>+[5]Enero!B66+[5]Febrero!B66+[5]Marzo!B65+[5]Abril!B66+[5]Mayo!B66+[5]Junio!B66+[5]Julio!B66+[5]Agosto!B66+[5]Septiembre!B65+[5]Octubre!B66+[5]Noviembre!B66+[5]Diciembre!B66</f>
        <v>14994</v>
      </c>
      <c r="C20" s="90">
        <f>+[5]Enero!C66+[5]Febrero!C66+[5]Marzo!C65+[5]Abril!C66+[5]Mayo!C66+[5]Junio!C66+[5]Julio!C66+[5]Agosto!C66+[5]Septiembre!C65+[5]Octubre!C66+[5]Noviembre!C66+[5]Diciembre!C66</f>
        <v>13541</v>
      </c>
      <c r="D20" s="90">
        <f>+[5]Enero!D66+[5]Febrero!D66+[5]Marzo!D65+[5]Abril!D66+[5]Mayo!D66+[5]Junio!D66+[5]Julio!D66+[5]Agosto!D66+[5]Septiembre!D65+[5]Octubre!D66+[5]Noviembre!D66+[5]Diciembre!D66</f>
        <v>2817</v>
      </c>
      <c r="E20" s="90">
        <f>+[5]Enero!E66+[5]Febrero!E66+[5]Marzo!E65+[5]Abril!E66+[5]Mayo!E66+[5]Junio!E66+[5]Julio!E66+[5]Agosto!E66+[5]Septiembre!E65+[5]Octubre!E66+[5]Noviembre!E66+[5]Diciembre!E66</f>
        <v>13751</v>
      </c>
      <c r="F20" s="90">
        <f>+[5]Enero!F66+[5]Febrero!F66+[5]Marzo!F65+[5]Abril!F66+[5]Mayo!F66+[5]Junio!F66+[5]Julio!F66+[5]Agosto!F66+[5]Septiembre!F65+[5]Octubre!F66+[5]Noviembre!F66+[5]Diciembre!F66</f>
        <v>11084</v>
      </c>
      <c r="G20" s="90">
        <f>+[5]Enero!G66+[5]Febrero!G66+[5]Marzo!G65+[5]Abril!G66+[5]Mayo!G66+[5]Junio!G66+[5]Julio!G66+[5]Agosto!G66+[5]Septiembre!G65+[5]Octubre!G66+[5]Noviembre!G66+[5]Diciembre!G66</f>
        <v>4882</v>
      </c>
      <c r="H20" s="90">
        <f>+[5]Enero!H66+[5]Febrero!H66+[5]Marzo!H65+[5]Abril!H66+[5]Mayo!H66+[5]Junio!H66+[5]Julio!H66+[5]Agosto!H66+[5]Septiembre!H65+[5]Octubre!H66+[5]Noviembre!H66+[5]Diciembre!H66</f>
        <v>27007</v>
      </c>
      <c r="I20" s="90">
        <f>+[5]Enero!I66+[5]Febrero!I66+[5]Marzo!I65+[5]Abril!I66+[5]Mayo!I66+[5]Junio!I66+[5]Julio!I66+[5]Agosto!I66+[5]Septiembre!I65+[5]Octubre!I66+[5]Noviembre!I66+[5]Diciembre!I66</f>
        <v>4666</v>
      </c>
      <c r="J20" s="90">
        <f t="shared" si="0"/>
        <v>92742</v>
      </c>
    </row>
    <row r="21" spans="1:10" ht="20.100000000000001" customHeight="1" x14ac:dyDescent="0.3">
      <c r="A21" s="91" t="s">
        <v>110</v>
      </c>
      <c r="B21" s="90">
        <f>+[5]Enero!B67+[5]Febrero!B67+[5]Marzo!B66+[5]Abril!B67+[5]Mayo!B67+[5]Junio!B67+[5]Julio!B67+[5]Agosto!B67+[5]Septiembre!B66+[5]Octubre!B67+[5]Noviembre!B67+[5]Diciembre!B67</f>
        <v>492</v>
      </c>
      <c r="C21" s="90">
        <f>+[5]Enero!C67+[5]Febrero!C67+[5]Marzo!C66+[5]Abril!C67+[5]Mayo!C67+[5]Junio!C67+[5]Julio!C67+[5]Agosto!C67+[5]Septiembre!C66+[5]Octubre!C67+[5]Noviembre!C67+[5]Diciembre!C67</f>
        <v>10452</v>
      </c>
      <c r="D21" s="90">
        <f>+[5]Enero!D67+[5]Febrero!D67+[5]Marzo!D66+[5]Abril!D67+[5]Mayo!D67+[5]Junio!D67+[5]Julio!D67+[5]Agosto!D67+[5]Septiembre!D66+[5]Octubre!D67+[5]Noviembre!D67+[5]Diciembre!D67</f>
        <v>93</v>
      </c>
      <c r="E21" s="90">
        <f>+[5]Enero!E67+[5]Febrero!E67+[5]Marzo!E66+[5]Abril!E67+[5]Mayo!E67+[5]Junio!E67+[5]Julio!E67+[5]Agosto!E67+[5]Septiembre!E66+[5]Octubre!E67+[5]Noviembre!E67+[5]Diciembre!E67</f>
        <v>473</v>
      </c>
      <c r="F21" s="90">
        <f>+[5]Enero!F67+[5]Febrero!F67+[5]Marzo!F66+[5]Abril!F67+[5]Mayo!F67+[5]Junio!F67+[5]Julio!F67+[5]Agosto!F67+[5]Septiembre!F66+[5]Octubre!F67+[5]Noviembre!F67+[5]Diciembre!F67</f>
        <v>16944</v>
      </c>
      <c r="G21" s="90">
        <f>+[5]Enero!G67+[5]Febrero!G67+[5]Marzo!G66+[5]Abril!G67+[5]Mayo!G67+[5]Junio!G67+[5]Julio!G67+[5]Agosto!G67+[5]Septiembre!G66+[5]Octubre!G67+[5]Noviembre!G67+[5]Diciembre!G67</f>
        <v>9181</v>
      </c>
      <c r="H21" s="90">
        <f>+[5]Enero!H67+[5]Febrero!H67+[5]Marzo!H66+[5]Abril!H67+[5]Mayo!H67+[5]Junio!H67+[5]Julio!H67+[5]Agosto!H67+[5]Septiembre!H66+[5]Octubre!H67+[5]Noviembre!H67+[5]Diciembre!H67</f>
        <v>5</v>
      </c>
      <c r="I21" s="90">
        <f>+[5]Enero!I67+[5]Febrero!I67+[5]Marzo!I66+[5]Abril!I67+[5]Mayo!I67+[5]Junio!I67+[5]Julio!I67+[5]Agosto!I67+[5]Septiembre!I66+[5]Octubre!I67+[5]Noviembre!I67+[5]Diciembre!I67</f>
        <v>5749</v>
      </c>
      <c r="J21" s="90">
        <f t="shared" si="0"/>
        <v>43389</v>
      </c>
    </row>
    <row r="22" spans="1:10" ht="20.100000000000001" customHeight="1" x14ac:dyDescent="0.3">
      <c r="A22" s="91" t="s">
        <v>111</v>
      </c>
      <c r="B22" s="90">
        <f>+[5]Enero!B68+[5]Febrero!B68+[5]Marzo!B67+[5]Abril!B68+[5]Mayo!B68+[5]Junio!B68+[5]Julio!B68+[5]Agosto!B68+[5]Septiembre!B67+[5]Octubre!B68+[5]Noviembre!B68+[5]Diciembre!B68</f>
        <v>0</v>
      </c>
      <c r="C22" s="90">
        <f>+[5]Enero!C68+[5]Febrero!C68+[5]Marzo!C67+[5]Abril!C68+[5]Mayo!C68+[5]Junio!C68+[5]Julio!C68+[5]Agosto!C68+[5]Septiembre!C67+[5]Octubre!C68+[5]Noviembre!C68+[5]Diciembre!C68</f>
        <v>0</v>
      </c>
      <c r="D22" s="90">
        <f>+[5]Enero!D68+[5]Febrero!D68+[5]Marzo!D67+[5]Abril!D68+[5]Mayo!D68+[5]Junio!D68+[5]Julio!D68+[5]Agosto!D68+[5]Septiembre!D67+[5]Octubre!D68+[5]Noviembre!D68+[5]Diciembre!D68</f>
        <v>885</v>
      </c>
      <c r="E22" s="90">
        <f>+[5]Enero!E68+[5]Febrero!E68+[5]Marzo!E67+[5]Abril!E68+[5]Mayo!E68+[5]Junio!E68+[5]Julio!E68+[5]Agosto!E68+[5]Septiembre!E67+[5]Octubre!E68+[5]Noviembre!E68+[5]Diciembre!E68</f>
        <v>26904</v>
      </c>
      <c r="F22" s="90">
        <f>+[5]Enero!F68+[5]Febrero!F68+[5]Marzo!F67+[5]Abril!F68+[5]Mayo!F68+[5]Junio!F68+[5]Julio!F68+[5]Agosto!F68+[5]Septiembre!F67+[5]Octubre!F68+[5]Noviembre!F68+[5]Diciembre!F68</f>
        <v>4003</v>
      </c>
      <c r="G22" s="90">
        <f>+[5]Enero!G68+[5]Febrero!G68+[5]Marzo!G67+[5]Abril!G68+[5]Mayo!G68+[5]Junio!G68+[5]Julio!G68+[5]Agosto!G68+[5]Septiembre!G67+[5]Octubre!G68+[5]Noviembre!G68+[5]Diciembre!G68</f>
        <v>2471</v>
      </c>
      <c r="H22" s="90">
        <f>+[5]Enero!H68+[5]Febrero!H68+[5]Marzo!H67+[5]Abril!H68+[5]Mayo!H68+[5]Junio!H68+[5]Julio!H68+[5]Agosto!H68+[5]Septiembre!H67+[5]Octubre!H68+[5]Noviembre!H68+[5]Diciembre!H68</f>
        <v>2</v>
      </c>
      <c r="I22" s="90">
        <f>+[5]Enero!I68+[5]Febrero!I68+[5]Marzo!I67+[5]Abril!I68+[5]Mayo!I68+[5]Junio!I68+[5]Julio!I68+[5]Agosto!I68+[5]Septiembre!I67+[5]Octubre!I68+[5]Noviembre!I68+[5]Diciembre!I68</f>
        <v>0</v>
      </c>
      <c r="J22" s="90">
        <f t="shared" si="0"/>
        <v>34265</v>
      </c>
    </row>
    <row r="23" spans="1:10" ht="20.100000000000001" customHeight="1" x14ac:dyDescent="0.3">
      <c r="A23" s="91" t="s">
        <v>112</v>
      </c>
      <c r="B23" s="90">
        <f>+[5]Enero!B69+[5]Febrero!B69+[5]Marzo!B68+[5]Abril!B69+[5]Mayo!B69+[5]Junio!B69+[5]Julio!B69+[5]Agosto!B69+[5]Septiembre!B68+[5]Octubre!B69+[5]Noviembre!B69+[5]Diciembre!B69</f>
        <v>3095</v>
      </c>
      <c r="C23" s="90">
        <f>+[5]Enero!C69+[5]Febrero!C69+[5]Marzo!C68+[5]Abril!C69+[5]Mayo!C69+[5]Junio!C69+[5]Julio!C69+[5]Agosto!C69+[5]Septiembre!C68+[5]Octubre!C69+[5]Noviembre!C69+[5]Diciembre!C69</f>
        <v>24322</v>
      </c>
      <c r="D23" s="90">
        <f>+[5]Enero!D69+[5]Febrero!D69+[5]Marzo!D68+[5]Abril!D69+[5]Mayo!D69+[5]Junio!D69+[5]Julio!D69+[5]Agosto!D69+[5]Septiembre!D68+[5]Octubre!D69+[5]Noviembre!D69+[5]Diciembre!D69</f>
        <v>247</v>
      </c>
      <c r="E23" s="90">
        <f>+[5]Enero!E69+[5]Febrero!E69+[5]Marzo!E68+[5]Abril!E69+[5]Mayo!E69+[5]Junio!E69+[5]Julio!E69+[5]Agosto!E69+[5]Septiembre!E68+[5]Octubre!E69+[5]Noviembre!E69+[5]Diciembre!E69</f>
        <v>4733</v>
      </c>
      <c r="F23" s="90">
        <f>+[5]Enero!F69+[5]Febrero!F69+[5]Marzo!F68+[5]Abril!F69+[5]Mayo!F69+[5]Junio!F69+[5]Julio!F69+[5]Agosto!F69+[5]Septiembre!F68+[5]Octubre!F69+[5]Noviembre!F69+[5]Diciembre!F69</f>
        <v>24307</v>
      </c>
      <c r="G23" s="90">
        <f>+[5]Enero!G69+[5]Febrero!G69+[5]Marzo!G68+[5]Abril!G69+[5]Mayo!G69+[5]Junio!G69+[5]Julio!G69+[5]Agosto!G69+[5]Septiembre!G68+[5]Octubre!G69+[5]Noviembre!G69+[5]Diciembre!G69</f>
        <v>13036</v>
      </c>
      <c r="H23" s="90">
        <f>+[5]Enero!H69+[5]Febrero!H69+[5]Marzo!H68+[5]Abril!H69+[5]Mayo!H69+[5]Junio!H69+[5]Julio!H69+[5]Agosto!H69+[5]Septiembre!H68+[5]Octubre!H69+[5]Noviembre!H69+[5]Diciembre!H69</f>
        <v>61</v>
      </c>
      <c r="I23" s="90">
        <f>+[5]Enero!I69+[5]Febrero!I69+[5]Marzo!I68+[5]Abril!I69+[5]Mayo!I69+[5]Junio!I69+[5]Julio!I69+[5]Agosto!I69+[5]Septiembre!I68+[5]Octubre!I69+[5]Noviembre!I69+[5]Diciembre!I69</f>
        <v>5531</v>
      </c>
      <c r="J23" s="90">
        <f t="shared" si="0"/>
        <v>75332</v>
      </c>
    </row>
    <row r="24" spans="1:10" ht="20.100000000000001" customHeight="1" x14ac:dyDescent="0.3">
      <c r="A24" s="91" t="s">
        <v>113</v>
      </c>
      <c r="B24" s="90">
        <f>+[5]Enero!B70+[5]Febrero!B70+[5]Marzo!B69+[5]Abril!B70+[5]Mayo!B70+[5]Junio!B70+[5]Julio!B70+[5]Agosto!B70+[5]Septiembre!B69+[5]Octubre!B70+[5]Noviembre!B70+[5]Diciembre!B70</f>
        <v>45026</v>
      </c>
      <c r="C24" s="90">
        <f>+[5]Enero!C70+[5]Febrero!C70+[5]Marzo!C69+[5]Abril!C70+[5]Mayo!C70+[5]Junio!C70+[5]Julio!C70+[5]Agosto!C70+[5]Septiembre!C69+[5]Octubre!C70+[5]Noviembre!C70+[5]Diciembre!C70</f>
        <v>17968</v>
      </c>
      <c r="D24" s="90">
        <f>+[5]Enero!D70+[5]Febrero!D70+[5]Marzo!D69+[5]Abril!D70+[5]Mayo!D70+[5]Junio!D70+[5]Julio!D70+[5]Agosto!D70+[5]Septiembre!D69+[5]Octubre!D70+[5]Noviembre!D70+[5]Diciembre!D70</f>
        <v>42256</v>
      </c>
      <c r="E24" s="90">
        <f>+[5]Enero!E70+[5]Febrero!E70+[5]Marzo!E69+[5]Abril!E70+[5]Mayo!E70+[5]Junio!E70+[5]Julio!E70+[5]Agosto!E70+[5]Septiembre!E69+[5]Octubre!E70+[5]Noviembre!E70+[5]Diciembre!E70</f>
        <v>40613</v>
      </c>
      <c r="F24" s="90">
        <f>+[5]Enero!F70+[5]Febrero!F70+[5]Marzo!F69+[5]Abril!F70+[5]Mayo!F70+[5]Junio!F70+[5]Julio!F70+[5]Agosto!F70+[5]Septiembre!F69+[5]Octubre!F70+[5]Noviembre!F70+[5]Diciembre!F70</f>
        <v>36552</v>
      </c>
      <c r="G24" s="90">
        <f>+[5]Enero!G70+[5]Febrero!G70+[5]Marzo!G69+[5]Abril!G70+[5]Mayo!G70+[5]Junio!G70+[5]Julio!G70+[5]Agosto!G70+[5]Septiembre!G69+[5]Octubre!G70+[5]Noviembre!G70+[5]Diciembre!G70</f>
        <v>13100</v>
      </c>
      <c r="H24" s="90">
        <f>+[5]Enero!H70+[5]Febrero!H70+[5]Marzo!H69+[5]Abril!H70+[5]Mayo!H70+[5]Junio!H70+[5]Julio!H70+[5]Agosto!H70+[5]Septiembre!H69+[5]Octubre!H70+[5]Noviembre!H70+[5]Diciembre!H70</f>
        <v>25817</v>
      </c>
      <c r="I24" s="90">
        <f>+[5]Enero!I70+[5]Febrero!I70+[5]Marzo!I69+[5]Abril!I70+[5]Mayo!I70+[5]Junio!I70+[5]Julio!I70+[5]Agosto!I70+[5]Septiembre!I69+[5]Octubre!I70+[5]Noviembre!I70+[5]Diciembre!I70</f>
        <v>13419</v>
      </c>
      <c r="J24" s="90">
        <f t="shared" si="0"/>
        <v>234751</v>
      </c>
    </row>
    <row r="25" spans="1:10" ht="20.100000000000001" customHeight="1" x14ac:dyDescent="0.3">
      <c r="A25" s="91" t="s">
        <v>114</v>
      </c>
      <c r="B25" s="90">
        <f>+[5]Enero!B71+[5]Febrero!B71+[5]Marzo!B70+[5]Abril!B71+[5]Mayo!B71+[5]Junio!B71+[5]Julio!B71+[5]Agosto!B71+[5]Septiembre!B70+[5]Octubre!B71+[5]Noviembre!B71+[5]Diciembre!B71</f>
        <v>12947</v>
      </c>
      <c r="C25" s="90">
        <f>+[5]Enero!C71+[5]Febrero!C71+[5]Marzo!C70+[5]Abril!C71+[5]Mayo!C71+[5]Junio!C71+[5]Julio!C71+[5]Agosto!C71+[5]Septiembre!C70+[5]Octubre!C71+[5]Noviembre!C71+[5]Diciembre!C71</f>
        <v>2756</v>
      </c>
      <c r="D25" s="90">
        <f>+[5]Enero!D71+[5]Febrero!D71+[5]Marzo!D70+[5]Abril!D71+[5]Mayo!D71+[5]Junio!D71+[5]Julio!D71+[5]Agosto!D71+[5]Septiembre!D70+[5]Octubre!D71+[5]Noviembre!D71+[5]Diciembre!D71</f>
        <v>25702</v>
      </c>
      <c r="E25" s="90">
        <f>+[5]Enero!E71+[5]Febrero!E71+[5]Marzo!E70+[5]Abril!E71+[5]Mayo!E71+[5]Junio!E71+[5]Julio!E71+[5]Agosto!E71+[5]Septiembre!E70+[5]Octubre!E71+[5]Noviembre!E71+[5]Diciembre!E71</f>
        <v>9080</v>
      </c>
      <c r="F25" s="90">
        <f>+[5]Enero!F71+[5]Febrero!F71+[5]Marzo!F70+[5]Abril!F71+[5]Mayo!F71+[5]Junio!F71+[5]Julio!F71+[5]Agosto!F71+[5]Septiembre!F70+[5]Octubre!F71+[5]Noviembre!F71+[5]Diciembre!F71</f>
        <v>13176</v>
      </c>
      <c r="G25" s="90">
        <f>+[5]Enero!G71+[5]Febrero!G71+[5]Marzo!G70+[5]Abril!G71+[5]Mayo!G71+[5]Junio!G71+[5]Julio!G71+[5]Agosto!G71+[5]Septiembre!G70+[5]Octubre!G71+[5]Noviembre!G71+[5]Diciembre!G71</f>
        <v>8929</v>
      </c>
      <c r="H25" s="90">
        <f>+[5]Enero!H71+[5]Febrero!H71+[5]Marzo!H70+[5]Abril!H71+[5]Mayo!H71+[5]Junio!H71+[5]Julio!H71+[5]Agosto!H71+[5]Septiembre!H70+[5]Octubre!H71+[5]Noviembre!H71+[5]Diciembre!H71</f>
        <v>13515</v>
      </c>
      <c r="I25" s="90">
        <f>+[5]Enero!I71+[5]Febrero!I71+[5]Marzo!I70+[5]Abril!I71+[5]Mayo!I71+[5]Junio!I71+[5]Julio!I71+[5]Agosto!I71+[5]Septiembre!I70+[5]Octubre!I71+[5]Noviembre!I71+[5]Diciembre!I71</f>
        <v>1690</v>
      </c>
      <c r="J25" s="90">
        <f t="shared" si="0"/>
        <v>87795</v>
      </c>
    </row>
    <row r="26" spans="1:10" ht="20.100000000000001" customHeight="1" x14ac:dyDescent="0.3">
      <c r="A26" s="91" t="s">
        <v>115</v>
      </c>
      <c r="B26" s="90">
        <f>+[5]Enero!B72+[5]Febrero!B72+[5]Marzo!B71+[5]Abril!B72+[5]Mayo!B72+[5]Junio!B72+[5]Julio!B72+[5]Agosto!B72+[5]Septiembre!B71+[5]Octubre!B72+[5]Noviembre!B72+[5]Diciembre!B72</f>
        <v>5</v>
      </c>
      <c r="C26" s="90">
        <f>+[5]Enero!C72+[5]Febrero!C72+[5]Marzo!C71+[5]Abril!C72+[5]Mayo!C72+[5]Junio!C72+[5]Julio!C72+[5]Agosto!C72+[5]Septiembre!C71+[5]Octubre!C72+[5]Noviembre!C72+[5]Diciembre!C72</f>
        <v>0</v>
      </c>
      <c r="D26" s="90">
        <f>+[5]Enero!D72+[5]Febrero!D72+[5]Marzo!D71+[5]Abril!D72+[5]Mayo!D72+[5]Junio!D72+[5]Julio!D72+[5]Agosto!D72+[5]Septiembre!D71+[5]Octubre!D72+[5]Noviembre!D72+[5]Diciembre!D72</f>
        <v>0</v>
      </c>
      <c r="E26" s="90">
        <f>+[5]Enero!E72+[5]Febrero!E72+[5]Marzo!E71+[5]Abril!E72+[5]Mayo!E72+[5]Junio!E72+[5]Julio!E72+[5]Agosto!E72+[5]Septiembre!E71+[5]Octubre!E72+[5]Noviembre!E72+[5]Diciembre!E72</f>
        <v>2584</v>
      </c>
      <c r="F26" s="90">
        <f>+[5]Enero!F72+[5]Febrero!F72+[5]Marzo!F71+[5]Abril!F72+[5]Mayo!F72+[5]Junio!F72+[5]Julio!F72+[5]Agosto!F72+[5]Septiembre!F71+[5]Octubre!F72+[5]Noviembre!F72+[5]Diciembre!F72</f>
        <v>0</v>
      </c>
      <c r="G26" s="90">
        <f>+[5]Enero!G72+[5]Febrero!G72+[5]Marzo!G71+[5]Abril!G72+[5]Mayo!G72+[5]Junio!G72+[5]Julio!G72+[5]Agosto!G72+[5]Septiembre!G71+[5]Octubre!G72+[5]Noviembre!G72+[5]Diciembre!G72</f>
        <v>22</v>
      </c>
      <c r="H26" s="90">
        <f>+[5]Enero!H72+[5]Febrero!H72+[5]Marzo!H71+[5]Abril!H72+[5]Mayo!H72+[5]Junio!H72+[5]Julio!H72+[5]Agosto!H72+[5]Septiembre!H71+[5]Octubre!H72+[5]Noviembre!H72+[5]Diciembre!H72</f>
        <v>0</v>
      </c>
      <c r="I26" s="90">
        <f>+[5]Enero!I72+[5]Febrero!I72+[5]Marzo!I71+[5]Abril!I72+[5]Mayo!I72+[5]Junio!I72+[5]Julio!I72+[5]Agosto!I72+[5]Septiembre!I71+[5]Octubre!I72+[5]Noviembre!I72+[5]Diciembre!I72</f>
        <v>0</v>
      </c>
      <c r="J26" s="90">
        <f t="shared" si="0"/>
        <v>2611</v>
      </c>
    </row>
    <row r="27" spans="1:10" ht="20.100000000000001" customHeight="1" x14ac:dyDescent="0.3">
      <c r="A27" s="91" t="s">
        <v>116</v>
      </c>
      <c r="B27" s="90">
        <f>+[5]Enero!B73+[5]Febrero!B73+[5]Marzo!B72+[5]Abril!B73+[5]Mayo!B73+[5]Junio!B73+[5]Julio!B73+[5]Agosto!B73+[5]Septiembre!B72+[5]Octubre!B73+[5]Noviembre!B73+[5]Diciembre!B73</f>
        <v>28205</v>
      </c>
      <c r="C27" s="90">
        <f>+[5]Enero!C73+[5]Febrero!C73+[5]Marzo!C72+[5]Abril!C73+[5]Mayo!C73+[5]Junio!C73+[5]Julio!C73+[5]Agosto!C73+[5]Septiembre!C72+[5]Octubre!C73+[5]Noviembre!C73+[5]Diciembre!C73</f>
        <v>31935</v>
      </c>
      <c r="D27" s="90">
        <f>+[5]Enero!D73+[5]Febrero!D73+[5]Marzo!D72+[5]Abril!D73+[5]Mayo!D73+[5]Junio!D73+[5]Julio!D73+[5]Agosto!D73+[5]Septiembre!D72+[5]Octubre!D73+[5]Noviembre!D73+[5]Diciembre!D73</f>
        <v>8344</v>
      </c>
      <c r="E27" s="90">
        <f>+[5]Enero!E73+[5]Febrero!E73+[5]Marzo!E72+[5]Abril!E73+[5]Mayo!E73+[5]Junio!E73+[5]Julio!E73+[5]Agosto!E73+[5]Septiembre!E72+[5]Octubre!E73+[5]Noviembre!E73+[5]Diciembre!E73</f>
        <v>7423</v>
      </c>
      <c r="F27" s="90">
        <f>+[5]Enero!F73+[5]Febrero!F73+[5]Marzo!F72+[5]Abril!F73+[5]Mayo!F73+[5]Junio!F73+[5]Julio!F73+[5]Agosto!F73+[5]Septiembre!F72+[5]Octubre!F73+[5]Noviembre!F73+[5]Diciembre!F73</f>
        <v>22282</v>
      </c>
      <c r="G27" s="90">
        <f>+[5]Enero!G73+[5]Febrero!G73+[5]Marzo!G72+[5]Abril!G73+[5]Mayo!G73+[5]Junio!G73+[5]Julio!G73+[5]Agosto!G73+[5]Septiembre!G72+[5]Octubre!G73+[5]Noviembre!G73+[5]Diciembre!G73</f>
        <v>8716</v>
      </c>
      <c r="H27" s="90">
        <f>+[5]Enero!H73+[5]Febrero!H73+[5]Marzo!H72+[5]Abril!H73+[5]Mayo!H73+[5]Junio!H73+[5]Julio!H73+[5]Agosto!H73+[5]Septiembre!H72+[5]Octubre!H73+[5]Noviembre!H73+[5]Diciembre!H73</f>
        <v>13666</v>
      </c>
      <c r="I27" s="90">
        <f>+[5]Enero!I73+[5]Febrero!I73+[5]Marzo!I72+[5]Abril!I73+[5]Mayo!I73+[5]Junio!I73+[5]Julio!I73+[5]Agosto!I73+[5]Septiembre!I72+[5]Octubre!I73+[5]Noviembre!I73+[5]Diciembre!I73</f>
        <v>15237</v>
      </c>
      <c r="J27" s="90">
        <f t="shared" si="0"/>
        <v>135808</v>
      </c>
    </row>
    <row r="28" spans="1:10" ht="20.100000000000001" customHeight="1" x14ac:dyDescent="0.3">
      <c r="A28" s="91" t="s">
        <v>117</v>
      </c>
      <c r="B28" s="90">
        <f>+[5]Enero!B74+[5]Febrero!B74+[5]Marzo!B73+[5]Abril!B74+[5]Mayo!B74+[5]Junio!B74+[5]Julio!B74+[5]Agosto!B74+[5]Septiembre!B73+[5]Octubre!B74+[5]Noviembre!B74+[5]Diciembre!B74</f>
        <v>19839</v>
      </c>
      <c r="C28" s="90">
        <f>+[5]Enero!C74+[5]Febrero!C74+[5]Marzo!C73+[5]Abril!C74+[5]Mayo!C74+[5]Junio!C74+[5]Julio!C74+[5]Agosto!C74+[5]Septiembre!C73+[5]Octubre!C74+[5]Noviembre!C74+[5]Diciembre!C74</f>
        <v>1709</v>
      </c>
      <c r="D28" s="90">
        <f>+[5]Enero!D74+[5]Febrero!D74+[5]Marzo!D73+[5]Abril!D74+[5]Mayo!D74+[5]Junio!D74+[5]Julio!D74+[5]Agosto!D74+[5]Septiembre!D73+[5]Octubre!D74+[5]Noviembre!D74+[5]Diciembre!D74</f>
        <v>7153</v>
      </c>
      <c r="E28" s="90">
        <f>+[5]Enero!E74+[5]Febrero!E74+[5]Marzo!E73+[5]Abril!E74+[5]Mayo!E74+[5]Junio!E74+[5]Julio!E74+[5]Agosto!E74+[5]Septiembre!E73+[5]Octubre!E74+[5]Noviembre!E74+[5]Diciembre!E74</f>
        <v>9401</v>
      </c>
      <c r="F28" s="90">
        <f>+[5]Enero!F74+[5]Febrero!F74+[5]Marzo!F73+[5]Abril!F74+[5]Mayo!F74+[5]Junio!F74+[5]Julio!F74+[5]Agosto!F74+[5]Septiembre!F73+[5]Octubre!F74+[5]Noviembre!F74+[5]Diciembre!F74</f>
        <v>3330</v>
      </c>
      <c r="G28" s="90">
        <f>+[5]Enero!G74+[5]Febrero!G74+[5]Marzo!G73+[5]Abril!G74+[5]Mayo!G74+[5]Junio!G74+[5]Julio!G74+[5]Agosto!G74+[5]Septiembre!G73+[5]Octubre!G74+[5]Noviembre!G74+[5]Diciembre!G74</f>
        <v>5717</v>
      </c>
      <c r="H28" s="90">
        <f>+[5]Enero!H74+[5]Febrero!H74+[5]Marzo!H73+[5]Abril!H74+[5]Mayo!H74+[5]Junio!H74+[5]Julio!H74+[5]Agosto!H74+[5]Septiembre!H73+[5]Octubre!H74+[5]Noviembre!H74+[5]Diciembre!H74</f>
        <v>7176</v>
      </c>
      <c r="I28" s="90">
        <f>+[5]Enero!I74+[5]Febrero!I74+[5]Marzo!I73+[5]Abril!I74+[5]Mayo!I74+[5]Junio!I74+[5]Julio!I74+[5]Agosto!I74+[5]Septiembre!I73+[5]Octubre!I74+[5]Noviembre!I74+[5]Diciembre!I74</f>
        <v>458</v>
      </c>
      <c r="J28" s="90">
        <f t="shared" si="0"/>
        <v>54783</v>
      </c>
    </row>
    <row r="29" spans="1:10" ht="20.100000000000001" customHeight="1" x14ac:dyDescent="0.3">
      <c r="A29" s="91" t="s">
        <v>118</v>
      </c>
      <c r="B29" s="90">
        <f>+[5]Enero!B75+[5]Febrero!B75+[5]Marzo!B74+[5]Abril!B75+[5]Mayo!B75+[5]Junio!B75+[5]Julio!B75+[5]Agosto!B75+[5]Septiembre!B74+[5]Octubre!B75+[5]Noviembre!B75+[5]Diciembre!B75</f>
        <v>2270</v>
      </c>
      <c r="C29" s="90">
        <f>+[5]Enero!C75+[5]Febrero!C75+[5]Marzo!C74+[5]Abril!C75+[5]Mayo!C75+[5]Junio!C75+[5]Julio!C75+[5]Agosto!C75+[5]Septiembre!C74+[5]Octubre!C75+[5]Noviembre!C75+[5]Diciembre!C75</f>
        <v>64</v>
      </c>
      <c r="D29" s="90">
        <f>+[5]Enero!D75+[5]Febrero!D75+[5]Marzo!D74+[5]Abril!D75+[5]Mayo!D75+[5]Junio!D75+[5]Julio!D75+[5]Agosto!D75+[5]Septiembre!D74+[5]Octubre!D75+[5]Noviembre!D75+[5]Diciembre!D75</f>
        <v>1925</v>
      </c>
      <c r="E29" s="90">
        <f>+[5]Enero!E75+[5]Febrero!E75+[5]Marzo!E74+[5]Abril!E75+[5]Mayo!E75+[5]Junio!E75+[5]Julio!E75+[5]Agosto!E75+[5]Septiembre!E74+[5]Octubre!E75+[5]Noviembre!E75+[5]Diciembre!E75</f>
        <v>4405</v>
      </c>
      <c r="F29" s="90">
        <f>+[5]Enero!F75+[5]Febrero!F75+[5]Marzo!F74+[5]Abril!F75+[5]Mayo!F75+[5]Junio!F75+[5]Julio!F75+[5]Agosto!F75+[5]Septiembre!F74+[5]Octubre!F75+[5]Noviembre!F75+[5]Diciembre!F75</f>
        <v>15739</v>
      </c>
      <c r="G29" s="90">
        <f>+[5]Enero!G75+[5]Febrero!G75+[5]Marzo!G74+[5]Abril!G75+[5]Mayo!G75+[5]Junio!G75+[5]Julio!G75+[5]Agosto!G75+[5]Septiembre!G74+[5]Octubre!G75+[5]Noviembre!G75+[5]Diciembre!G75</f>
        <v>5412</v>
      </c>
      <c r="H29" s="90">
        <f>+[5]Enero!H75+[5]Febrero!H75+[5]Marzo!H74+[5]Abril!H75+[5]Mayo!H75+[5]Junio!H75+[5]Julio!H75+[5]Agosto!H75+[5]Septiembre!H74+[5]Octubre!H75+[5]Noviembre!H75+[5]Diciembre!H75</f>
        <v>26174</v>
      </c>
      <c r="I29" s="90">
        <f>+[5]Enero!I75+[5]Febrero!I75+[5]Marzo!I74+[5]Abril!I75+[5]Mayo!I75+[5]Junio!I75+[5]Julio!I75+[5]Agosto!I75+[5]Septiembre!I74+[5]Octubre!I75+[5]Noviembre!I75+[5]Diciembre!I75</f>
        <v>100</v>
      </c>
      <c r="J29" s="90">
        <f t="shared" si="0"/>
        <v>56089</v>
      </c>
    </row>
    <row r="30" spans="1:10" ht="20.100000000000001" customHeight="1" x14ac:dyDescent="0.3">
      <c r="A30" s="91" t="s">
        <v>119</v>
      </c>
      <c r="B30" s="90">
        <f>+[5]Enero!B76+[5]Febrero!B76+[5]Marzo!B75+[5]Abril!B76+[5]Mayo!B76+[5]Junio!B76+[5]Julio!B76+[5]Agosto!B76+[5]Septiembre!B75+[5]Octubre!B76+[5]Noviembre!B76+[5]Diciembre!B76</f>
        <v>2722</v>
      </c>
      <c r="C30" s="90">
        <f>+[5]Enero!C76+[5]Febrero!C76+[5]Marzo!C75+[5]Abril!C76+[5]Mayo!C76+[5]Junio!C76+[5]Julio!C76+[5]Agosto!C76+[5]Septiembre!C75+[5]Octubre!C76+[5]Noviembre!C76+[5]Diciembre!C76</f>
        <v>439</v>
      </c>
      <c r="D30" s="90">
        <f>+[5]Enero!D76+[5]Febrero!D76+[5]Marzo!D75+[5]Abril!D76+[5]Mayo!D76+[5]Junio!D76+[5]Julio!D76+[5]Agosto!D76+[5]Septiembre!D75+[5]Octubre!D76+[5]Noviembre!D76+[5]Diciembre!D76</f>
        <v>1824</v>
      </c>
      <c r="E30" s="90">
        <f>+[5]Enero!E76+[5]Febrero!E76+[5]Marzo!E75+[5]Abril!E76+[5]Mayo!E76+[5]Junio!E76+[5]Julio!E76+[5]Agosto!E76+[5]Septiembre!E75+[5]Octubre!E76+[5]Noviembre!E76+[5]Diciembre!E76</f>
        <v>2345</v>
      </c>
      <c r="F30" s="90">
        <f>+[5]Enero!F76+[5]Febrero!F76+[5]Marzo!F75+[5]Abril!F76+[5]Mayo!F76+[5]Junio!F76+[5]Julio!F76+[5]Agosto!F76+[5]Septiembre!F75+[5]Octubre!F76+[5]Noviembre!F76+[5]Diciembre!F76</f>
        <v>3337</v>
      </c>
      <c r="G30" s="90">
        <f>+[5]Enero!G76+[5]Febrero!G76+[5]Marzo!G75+[5]Abril!G76+[5]Mayo!G76+[5]Junio!G76+[5]Julio!G76+[5]Agosto!G76+[5]Septiembre!G75+[5]Octubre!G76+[5]Noviembre!G76+[5]Diciembre!G76</f>
        <v>321</v>
      </c>
      <c r="H30" s="90">
        <f>+[5]Enero!H76+[5]Febrero!H76+[5]Marzo!H75+[5]Abril!H76+[5]Mayo!H76+[5]Junio!H76+[5]Julio!H76+[5]Agosto!H76+[5]Septiembre!H75+[5]Octubre!H76+[5]Noviembre!H76+[5]Diciembre!H76</f>
        <v>1738</v>
      </c>
      <c r="I30" s="90">
        <f>+[5]Enero!I76+[5]Febrero!I76+[5]Marzo!I75+[5]Abril!I76+[5]Mayo!I76+[5]Junio!I76+[5]Julio!I76+[5]Agosto!I76+[5]Septiembre!I75+[5]Octubre!I76+[5]Noviembre!I76+[5]Diciembre!I76</f>
        <v>332</v>
      </c>
      <c r="J30" s="90">
        <f t="shared" si="0"/>
        <v>13058</v>
      </c>
    </row>
    <row r="31" spans="1:10" ht="20.100000000000001" customHeight="1" x14ac:dyDescent="0.3">
      <c r="A31" s="91" t="s">
        <v>120</v>
      </c>
      <c r="B31" s="90">
        <f>+[5]Enero!B77+[5]Febrero!B77+[5]Marzo!B76+[5]Abril!B77+[5]Mayo!B77+[5]Junio!B77+[5]Julio!B77+[5]Agosto!B77+[5]Septiembre!B76+[5]Octubre!B77+[5]Noviembre!B77+[5]Diciembre!B77</f>
        <v>218</v>
      </c>
      <c r="C31" s="90">
        <f>+[5]Enero!C77+[5]Febrero!C77+[5]Marzo!C76+[5]Abril!C77+[5]Mayo!C77+[5]Junio!C77+[5]Julio!C77+[5]Agosto!C77+[5]Septiembre!C76+[5]Octubre!C77+[5]Noviembre!C77+[5]Diciembre!C77</f>
        <v>113</v>
      </c>
      <c r="D31" s="90">
        <f>+[5]Enero!D77+[5]Febrero!D77+[5]Marzo!D76+[5]Abril!D77+[5]Mayo!D77+[5]Junio!D77+[5]Julio!D77+[5]Agosto!D77+[5]Septiembre!D76+[5]Octubre!D77+[5]Noviembre!D77+[5]Diciembre!D77</f>
        <v>0</v>
      </c>
      <c r="E31" s="90">
        <f>+[5]Enero!E77+[5]Febrero!E77+[5]Marzo!E76+[5]Abril!E77+[5]Mayo!E77+[5]Junio!E77+[5]Julio!E77+[5]Agosto!E77+[5]Septiembre!E76+[5]Octubre!E77+[5]Noviembre!E77+[5]Diciembre!E77</f>
        <v>8404</v>
      </c>
      <c r="F31" s="90">
        <f>+[5]Enero!F77+[5]Febrero!F77+[5]Marzo!F76+[5]Abril!F77+[5]Mayo!F77+[5]Junio!F77+[5]Julio!F77+[5]Agosto!F77+[5]Septiembre!F76+[5]Octubre!F77+[5]Noviembre!F77+[5]Diciembre!F77</f>
        <v>1520</v>
      </c>
      <c r="G31" s="90">
        <f>+[5]Enero!G77+[5]Febrero!G77+[5]Marzo!G76+[5]Abril!G77+[5]Mayo!G77+[5]Junio!G77+[5]Julio!G77+[5]Agosto!G77+[5]Septiembre!G76+[5]Octubre!G77+[5]Noviembre!G77+[5]Diciembre!G77</f>
        <v>248</v>
      </c>
      <c r="H31" s="90">
        <f>+[5]Enero!H77+[5]Febrero!H77+[5]Marzo!H76+[5]Abril!H77+[5]Mayo!H77+[5]Junio!H77+[5]Julio!H77+[5]Agosto!H77+[5]Septiembre!H76+[5]Octubre!H77+[5]Noviembre!H77+[5]Diciembre!H77</f>
        <v>52</v>
      </c>
      <c r="I31" s="90">
        <f>+[5]Enero!I77+[5]Febrero!I77+[5]Marzo!I76+[5]Abril!I77+[5]Mayo!I77+[5]Junio!I77+[5]Julio!I77+[5]Agosto!I77+[5]Septiembre!I76+[5]Octubre!I77+[5]Noviembre!I77+[5]Diciembre!I77</f>
        <v>87</v>
      </c>
      <c r="J31" s="90">
        <f t="shared" si="0"/>
        <v>10642</v>
      </c>
    </row>
    <row r="32" spans="1:10" ht="20.100000000000001" customHeight="1" x14ac:dyDescent="0.3">
      <c r="A32" s="91" t="s">
        <v>121</v>
      </c>
      <c r="B32" s="90">
        <f>+[5]Enero!B78+[5]Febrero!B78+[5]Marzo!B77+[5]Abril!B78+[5]Mayo!B78+[5]Junio!B78+[5]Julio!B78+[5]Agosto!B78+[5]Septiembre!B77+[5]Octubre!B78+[5]Noviembre!B78+[5]Diciembre!B78</f>
        <v>877</v>
      </c>
      <c r="C32" s="90">
        <f>+[5]Enero!C78+[5]Febrero!C78+[5]Marzo!C77+[5]Abril!C78+[5]Mayo!C78+[5]Junio!C78+[5]Julio!C78+[5]Agosto!C78+[5]Septiembre!C77+[5]Octubre!C78+[5]Noviembre!C78+[5]Diciembre!C78</f>
        <v>0</v>
      </c>
      <c r="D32" s="90">
        <f>+[5]Enero!D78+[5]Febrero!D78+[5]Marzo!D77+[5]Abril!D78+[5]Mayo!D78+[5]Junio!D78+[5]Julio!D78+[5]Agosto!D78+[5]Septiembre!D77+[5]Octubre!D78+[5]Noviembre!D78+[5]Diciembre!D78</f>
        <v>196</v>
      </c>
      <c r="E32" s="90">
        <f>+[5]Enero!E78+[5]Febrero!E78+[5]Marzo!E77+[5]Abril!E78+[5]Mayo!E78+[5]Junio!E78+[5]Julio!E78+[5]Agosto!E78+[5]Septiembre!E77+[5]Octubre!E78+[5]Noviembre!E78+[5]Diciembre!E78</f>
        <v>40146</v>
      </c>
      <c r="F32" s="90">
        <f>+[5]Enero!F78+[5]Febrero!F78+[5]Marzo!F77+[5]Abril!F78+[5]Mayo!F78+[5]Junio!F78+[5]Julio!F78+[5]Agosto!F78+[5]Septiembre!F77+[5]Octubre!F78+[5]Noviembre!F78+[5]Diciembre!F78</f>
        <v>588</v>
      </c>
      <c r="G32" s="90">
        <f>+[5]Enero!G78+[5]Febrero!G78+[5]Marzo!G77+[5]Abril!G78+[5]Mayo!G78+[5]Junio!G78+[5]Julio!G78+[5]Agosto!G78+[5]Septiembre!G77+[5]Octubre!G78+[5]Noviembre!G78+[5]Diciembre!G78</f>
        <v>7808</v>
      </c>
      <c r="H32" s="90">
        <f>+[5]Enero!H78+[5]Febrero!H78+[5]Marzo!H77+[5]Abril!H78+[5]Mayo!H78+[5]Junio!H78+[5]Julio!H78+[5]Agosto!H78+[5]Septiembre!H77+[5]Octubre!H78+[5]Noviembre!H78+[5]Diciembre!H78</f>
        <v>1308</v>
      </c>
      <c r="I32" s="90">
        <f>+[5]Enero!I78+[5]Febrero!I78+[5]Marzo!I77+[5]Abril!I78+[5]Mayo!I78+[5]Junio!I78+[5]Julio!I78+[5]Agosto!I78+[5]Septiembre!I77+[5]Octubre!I78+[5]Noviembre!I78+[5]Diciembre!I78</f>
        <v>31</v>
      </c>
      <c r="J32" s="90">
        <f t="shared" si="0"/>
        <v>50954</v>
      </c>
    </row>
    <row r="33" spans="1:10" ht="20.100000000000001" customHeight="1" x14ac:dyDescent="0.3">
      <c r="A33" s="91" t="s">
        <v>122</v>
      </c>
      <c r="B33" s="90">
        <f>+[5]Enero!B79+[5]Febrero!B79+[5]Marzo!B78+[5]Abril!B79+[5]Mayo!B79+[5]Junio!B79+[5]Julio!B79+[5]Agosto!B79+[5]Septiembre!B78+[5]Octubre!B79+[5]Noviembre!B79+[5]Diciembre!B79</f>
        <v>4573</v>
      </c>
      <c r="C33" s="90">
        <f>+[5]Enero!C79+[5]Febrero!C79+[5]Marzo!C78+[5]Abril!C79+[5]Mayo!C79+[5]Junio!C79+[5]Julio!C79+[5]Agosto!C79+[5]Septiembre!C78+[5]Octubre!C79+[5]Noviembre!C79+[5]Diciembre!C79</f>
        <v>226</v>
      </c>
      <c r="D33" s="90">
        <f>+[5]Enero!D79+[5]Febrero!D79+[5]Marzo!D78+[5]Abril!D79+[5]Mayo!D79+[5]Junio!D79+[5]Julio!D79+[5]Agosto!D79+[5]Septiembre!D78+[5]Octubre!D79+[5]Noviembre!D79+[5]Diciembre!D79</f>
        <v>265</v>
      </c>
      <c r="E33" s="90">
        <f>+[5]Enero!E79+[5]Febrero!E79+[5]Marzo!E78+[5]Abril!E79+[5]Mayo!E79+[5]Junio!E79+[5]Julio!E79+[5]Agosto!E79+[5]Septiembre!E78+[5]Octubre!E79+[5]Noviembre!E79+[5]Diciembre!E79</f>
        <v>3296</v>
      </c>
      <c r="F33" s="90">
        <f>+[5]Enero!F79+[5]Febrero!F79+[5]Marzo!F78+[5]Abril!F79+[5]Mayo!F79+[5]Junio!F79+[5]Julio!F79+[5]Agosto!F79+[5]Septiembre!F78+[5]Octubre!F79+[5]Noviembre!F79+[5]Diciembre!F79</f>
        <v>7832</v>
      </c>
      <c r="G33" s="90">
        <f>+[5]Enero!G79+[5]Febrero!G79+[5]Marzo!G78+[5]Abril!G79+[5]Mayo!G79+[5]Junio!G79+[5]Julio!G79+[5]Agosto!G79+[5]Septiembre!G78+[5]Octubre!G79+[5]Noviembre!G79+[5]Diciembre!G79</f>
        <v>1116</v>
      </c>
      <c r="H33" s="90">
        <f>+[5]Enero!H79+[5]Febrero!H79+[5]Marzo!H78+[5]Abril!H79+[5]Mayo!H79+[5]Junio!H79+[5]Julio!H79+[5]Agosto!H79+[5]Septiembre!H78+[5]Octubre!H79+[5]Noviembre!H79+[5]Diciembre!H79</f>
        <v>286</v>
      </c>
      <c r="I33" s="90">
        <f>+[5]Enero!I79+[5]Febrero!I79+[5]Marzo!I78+[5]Abril!I79+[5]Mayo!I79+[5]Junio!I79+[5]Julio!I79+[5]Agosto!I79+[5]Septiembre!I78+[5]Octubre!I79+[5]Noviembre!I79+[5]Diciembre!I79</f>
        <v>235</v>
      </c>
      <c r="J33" s="90">
        <f t="shared" si="0"/>
        <v>17829</v>
      </c>
    </row>
    <row r="34" spans="1:10" ht="20.100000000000001" customHeight="1" x14ac:dyDescent="0.3">
      <c r="A34" s="91" t="s">
        <v>123</v>
      </c>
      <c r="B34" s="90">
        <f>+[5]Enero!B80+[5]Febrero!B80+[5]Marzo!B79+[5]Abril!B80+[5]Mayo!B80+[5]Junio!B80+[5]Julio!B80+[5]Agosto!B80+[5]Septiembre!B79+[5]Octubre!B80+[5]Noviembre!B80+[5]Diciembre!B80</f>
        <v>20000</v>
      </c>
      <c r="C34" s="90">
        <f>+[5]Enero!C80+[5]Febrero!C80+[5]Marzo!C79+[5]Abril!C80+[5]Mayo!C80+[5]Junio!C80+[5]Julio!C80+[5]Agosto!C80+[5]Septiembre!C79+[5]Octubre!C80+[5]Noviembre!C80+[5]Diciembre!C80</f>
        <v>0</v>
      </c>
      <c r="D34" s="90">
        <f>+[5]Enero!D80+[5]Febrero!D80+[5]Marzo!D79+[5]Abril!D80+[5]Mayo!D80+[5]Junio!D80+[5]Julio!D80+[5]Agosto!D80+[5]Septiembre!D79+[5]Octubre!D80+[5]Noviembre!D80+[5]Diciembre!D80</f>
        <v>5000</v>
      </c>
      <c r="E34" s="90">
        <f>+[5]Enero!E80+[5]Febrero!E80+[5]Marzo!E79+[5]Abril!E80+[5]Mayo!E80+[5]Junio!E80+[5]Julio!E80+[5]Agosto!E80+[5]Septiembre!E79+[5]Octubre!E80+[5]Noviembre!E80+[5]Diciembre!E80</f>
        <v>0</v>
      </c>
      <c r="F34" s="90">
        <f>+[5]Enero!F80+[5]Febrero!F80+[5]Marzo!F79+[5]Abril!F80+[5]Mayo!F80+[5]Junio!F80+[5]Julio!F80+[5]Agosto!F80+[5]Septiembre!F79+[5]Octubre!F80+[5]Noviembre!F80+[5]Diciembre!F80</f>
        <v>7500</v>
      </c>
      <c r="G34" s="90">
        <f>+[5]Enero!G80+[5]Febrero!G80+[5]Marzo!G79+[5]Abril!G80+[5]Mayo!G80+[5]Junio!G80+[5]Julio!G80+[5]Agosto!G80+[5]Septiembre!G79+[5]Octubre!G80+[5]Noviembre!G80+[5]Diciembre!G80</f>
        <v>22538</v>
      </c>
      <c r="H34" s="90">
        <f>+[5]Enero!H80+[5]Febrero!H80+[5]Marzo!H79+[5]Abril!H80+[5]Mayo!H80+[5]Junio!H80+[5]Julio!H80+[5]Agosto!H80+[5]Septiembre!H79+[5]Octubre!H80+[5]Noviembre!H80+[5]Diciembre!H80</f>
        <v>48400</v>
      </c>
      <c r="I34" s="90">
        <f>+[5]Enero!I80+[5]Febrero!I80+[5]Marzo!I79+[5]Abril!I80+[5]Mayo!I80+[5]Junio!I80+[5]Julio!I80+[5]Agosto!I80+[5]Septiembre!I79+[5]Octubre!I80+[5]Noviembre!I80+[5]Diciembre!I80</f>
        <v>0</v>
      </c>
      <c r="J34" s="90">
        <f t="shared" si="0"/>
        <v>103438</v>
      </c>
    </row>
    <row r="35" spans="1:10" ht="20.100000000000001" customHeight="1" x14ac:dyDescent="0.3">
      <c r="A35" s="91" t="s">
        <v>124</v>
      </c>
      <c r="B35" s="90">
        <f>+[5]Enero!B81+[5]Febrero!B81+[5]Marzo!B80+[5]Abril!B81+[5]Mayo!B81+[5]Junio!B81+[5]Julio!B81+[5]Agosto!B81+[5]Septiembre!B80+[5]Octubre!B81+[5]Noviembre!B81+[5]Diciembre!B81</f>
        <v>69</v>
      </c>
      <c r="C35" s="90">
        <f>+[5]Enero!C81+[5]Febrero!C81+[5]Marzo!C80+[5]Abril!C81+[5]Mayo!C81+[5]Junio!C81+[5]Julio!C81+[5]Agosto!C81+[5]Septiembre!C80+[5]Octubre!C81+[5]Noviembre!C81+[5]Diciembre!C81</f>
        <v>133</v>
      </c>
      <c r="D35" s="90">
        <f>+[5]Enero!D81+[5]Febrero!D81+[5]Marzo!D80+[5]Abril!D81+[5]Mayo!D81+[5]Junio!D81+[5]Julio!D81+[5]Agosto!D81+[5]Septiembre!D80+[5]Octubre!D81+[5]Noviembre!D81+[5]Diciembre!D81</f>
        <v>100</v>
      </c>
      <c r="E35" s="90">
        <f>+[5]Enero!E81+[5]Febrero!E81+[5]Marzo!E80+[5]Abril!E81+[5]Mayo!E81+[5]Junio!E81+[5]Julio!E81+[5]Agosto!E81+[5]Septiembre!E80+[5]Octubre!E81+[5]Noviembre!E81+[5]Diciembre!E81</f>
        <v>8653</v>
      </c>
      <c r="F35" s="90">
        <f>+[5]Enero!F81+[5]Febrero!F81+[5]Marzo!F80+[5]Abril!F81+[5]Mayo!F81+[5]Junio!F81+[5]Julio!F81+[5]Agosto!F81+[5]Septiembre!F80+[5]Octubre!F81+[5]Noviembre!F81+[5]Diciembre!F81</f>
        <v>1942</v>
      </c>
      <c r="G35" s="90">
        <f>+[5]Enero!G81+[5]Febrero!G81+[5]Marzo!G80+[5]Abril!G81+[5]Mayo!G81+[5]Junio!G81+[5]Julio!G81+[5]Agosto!G81+[5]Septiembre!G80+[5]Octubre!G81+[5]Noviembre!G81+[5]Diciembre!G81</f>
        <v>2195</v>
      </c>
      <c r="H35" s="90">
        <f>+[5]Enero!H81+[5]Febrero!H81+[5]Marzo!H80+[5]Abril!H81+[5]Mayo!H81+[5]Junio!H81+[5]Julio!H81+[5]Agosto!H81+[5]Septiembre!H80+[5]Octubre!H81+[5]Noviembre!H81+[5]Diciembre!H81</f>
        <v>19</v>
      </c>
      <c r="I35" s="90">
        <f>+[5]Enero!I81+[5]Febrero!I81+[5]Marzo!I80+[5]Abril!I81+[5]Mayo!I81+[5]Junio!I81+[5]Julio!I81+[5]Agosto!I81+[5]Septiembre!I80+[5]Octubre!I81+[5]Noviembre!I81+[5]Diciembre!I81</f>
        <v>45</v>
      </c>
      <c r="J35" s="90">
        <f t="shared" si="0"/>
        <v>13156</v>
      </c>
    </row>
    <row r="36" spans="1:10" ht="20.100000000000001" customHeight="1" x14ac:dyDescent="0.3">
      <c r="A36" s="91" t="s">
        <v>125</v>
      </c>
      <c r="B36" s="90">
        <f>+[5]Enero!B82+[5]Febrero!B82+[5]Marzo!B81+[5]Abril!B82+[5]Mayo!B82+[5]Junio!B82+[5]Julio!B82+[5]Agosto!B82+[5]Septiembre!B81+[5]Octubre!B82+[5]Noviembre!B82+[5]Diciembre!B82</f>
        <v>146781</v>
      </c>
      <c r="C36" s="90">
        <f>+[5]Enero!C82+[5]Febrero!C82+[5]Marzo!C81+[5]Abril!C82+[5]Mayo!C82+[5]Junio!C82+[5]Julio!C82+[5]Agosto!C82+[5]Septiembre!C81+[5]Octubre!C82+[5]Noviembre!C82+[5]Diciembre!C82</f>
        <v>4180</v>
      </c>
      <c r="D36" s="90">
        <f>+[5]Enero!D82+[5]Febrero!D82+[5]Marzo!D81+[5]Abril!D82+[5]Mayo!D82+[5]Junio!D82+[5]Julio!D82+[5]Agosto!D82+[5]Septiembre!D81+[5]Octubre!D82+[5]Noviembre!D82+[5]Diciembre!D82</f>
        <v>9857</v>
      </c>
      <c r="E36" s="90">
        <f>+[5]Enero!E82+[5]Febrero!E82+[5]Marzo!E81+[5]Abril!E82+[5]Mayo!E82+[5]Junio!E82+[5]Julio!E82+[5]Agosto!E82+[5]Septiembre!E81+[5]Octubre!E82+[5]Noviembre!E82+[5]Diciembre!E82</f>
        <v>6331</v>
      </c>
      <c r="F36" s="90">
        <f>+[5]Enero!F82+[5]Febrero!F82+[5]Marzo!F81+[5]Abril!F82+[5]Mayo!F82+[5]Junio!F82+[5]Julio!F82+[5]Agosto!F82+[5]Septiembre!F81+[5]Octubre!F82+[5]Noviembre!F82+[5]Diciembre!F82</f>
        <v>24789</v>
      </c>
      <c r="G36" s="90">
        <f>+[5]Enero!G82+[5]Febrero!G82+[5]Marzo!G81+[5]Abril!G82+[5]Mayo!G82+[5]Junio!G82+[5]Julio!G82+[5]Agosto!G82+[5]Septiembre!G81+[5]Octubre!G82+[5]Noviembre!G82+[5]Diciembre!G82</f>
        <v>41703</v>
      </c>
      <c r="H36" s="90">
        <f>+[5]Enero!H82+[5]Febrero!H82+[5]Marzo!H81+[5]Abril!H82+[5]Mayo!H82+[5]Junio!H82+[5]Julio!H82+[5]Agosto!H82+[5]Septiembre!H81+[5]Octubre!H82+[5]Noviembre!H82+[5]Diciembre!H82</f>
        <v>5959</v>
      </c>
      <c r="I36" s="90">
        <f>+[5]Enero!I82+[5]Febrero!I82+[5]Marzo!I81+[5]Abril!I82+[5]Mayo!I82+[5]Junio!I82+[5]Julio!I82+[5]Agosto!I82+[5]Septiembre!I81+[5]Octubre!I82+[5]Noviembre!I82+[5]Diciembre!I82</f>
        <v>2929</v>
      </c>
      <c r="J36" s="90">
        <f t="shared" si="0"/>
        <v>242529</v>
      </c>
    </row>
    <row r="37" spans="1:10" ht="20.100000000000001" customHeight="1" x14ac:dyDescent="0.3">
      <c r="A37" s="91" t="s">
        <v>126</v>
      </c>
      <c r="B37" s="90">
        <f>+[5]Enero!B83+[5]Febrero!B83+[5]Marzo!B82+[5]Abril!B83+[5]Mayo!B83+[5]Junio!B83+[5]Julio!B83+[5]Agosto!B83+[5]Septiembre!B82+[5]Octubre!B83+[5]Noviembre!B83+[5]Diciembre!B83</f>
        <v>4687</v>
      </c>
      <c r="C37" s="90">
        <f>+[5]Enero!C83+[5]Febrero!C83+[5]Marzo!C82+[5]Abril!C83+[5]Mayo!C83+[5]Junio!C83+[5]Julio!C83+[5]Agosto!C83+[5]Septiembre!C82+[5]Octubre!C83+[5]Noviembre!C83+[5]Diciembre!C83</f>
        <v>35213</v>
      </c>
      <c r="D37" s="90">
        <f>+[5]Enero!D83+[5]Febrero!D83+[5]Marzo!D82+[5]Abril!D83+[5]Mayo!D83+[5]Junio!D83+[5]Julio!D83+[5]Agosto!D83+[5]Septiembre!D82+[5]Octubre!D83+[5]Noviembre!D83+[5]Diciembre!D83</f>
        <v>766</v>
      </c>
      <c r="E37" s="90">
        <f>+[5]Enero!E83+[5]Febrero!E83+[5]Marzo!E82+[5]Abril!E83+[5]Mayo!E83+[5]Junio!E83+[5]Julio!E83+[5]Agosto!E83+[5]Septiembre!E82+[5]Octubre!E83+[5]Noviembre!E83+[5]Diciembre!E83</f>
        <v>1155</v>
      </c>
      <c r="F37" s="90">
        <f>+[5]Enero!F83+[5]Febrero!F83+[5]Marzo!F82+[5]Abril!F83+[5]Mayo!F83+[5]Junio!F83+[5]Julio!F83+[5]Agosto!F83+[5]Septiembre!F82+[5]Octubre!F83+[5]Noviembre!F83+[5]Diciembre!F83</f>
        <v>110618</v>
      </c>
      <c r="G37" s="90">
        <f>+[5]Enero!G83+[5]Febrero!G83+[5]Marzo!G82+[5]Abril!G83+[5]Mayo!G83+[5]Junio!G83+[5]Julio!G83+[5]Agosto!G83+[5]Septiembre!G82+[5]Octubre!G83+[5]Noviembre!G83+[5]Diciembre!G83</f>
        <v>2636</v>
      </c>
      <c r="H37" s="90">
        <f>+[5]Enero!H83+[5]Febrero!H83+[5]Marzo!H82+[5]Abril!H83+[5]Mayo!H83+[5]Junio!H83+[5]Julio!H83+[5]Agosto!H83+[5]Septiembre!H82+[5]Octubre!H83+[5]Noviembre!H83+[5]Diciembre!H83</f>
        <v>0</v>
      </c>
      <c r="I37" s="90">
        <f>+[5]Enero!I83+[5]Febrero!I83+[5]Marzo!I82+[5]Abril!I83+[5]Mayo!I83+[5]Junio!I83+[5]Julio!I83+[5]Agosto!I83+[5]Septiembre!I82+[5]Octubre!I83+[5]Noviembre!I83+[5]Diciembre!I83</f>
        <v>3131</v>
      </c>
      <c r="J37" s="90">
        <f t="shared" si="0"/>
        <v>158206</v>
      </c>
    </row>
    <row r="38" spans="1:10" ht="20.100000000000001" customHeight="1" x14ac:dyDescent="0.3">
      <c r="A38" s="91" t="s">
        <v>127</v>
      </c>
      <c r="B38" s="90">
        <f>+[5]Enero!B84+[5]Febrero!B84+[5]Marzo!B83+[5]Abril!B84+[5]Mayo!B84+[5]Junio!B84+[5]Julio!B84+[5]Agosto!B84+[5]Septiembre!B83+[5]Octubre!B84+[5]Noviembre!B84+[5]Diciembre!B84</f>
        <v>14406</v>
      </c>
      <c r="C38" s="90">
        <f>+[5]Enero!C84+[5]Febrero!C84+[5]Marzo!C83+[5]Abril!C84+[5]Mayo!C84+[5]Junio!C84+[5]Julio!C84+[5]Agosto!C84+[5]Septiembre!C83+[5]Octubre!C84+[5]Noviembre!C84+[5]Diciembre!C84</f>
        <v>13540</v>
      </c>
      <c r="D38" s="90">
        <f>+[5]Enero!D84+[5]Febrero!D84+[5]Marzo!D83+[5]Abril!D84+[5]Mayo!D84+[5]Junio!D84+[5]Julio!D84+[5]Agosto!D84+[5]Septiembre!D83+[5]Octubre!D84+[5]Noviembre!D84+[5]Diciembre!D84</f>
        <v>22100</v>
      </c>
      <c r="E38" s="90">
        <f>+[5]Enero!E84+[5]Febrero!E84+[5]Marzo!E83+[5]Abril!E84+[5]Mayo!E84+[5]Junio!E84+[5]Julio!E84+[5]Agosto!E84+[5]Septiembre!E83+[5]Octubre!E84+[5]Noviembre!E84+[5]Diciembre!E84</f>
        <v>4639</v>
      </c>
      <c r="F38" s="90">
        <f>+[5]Enero!F84+[5]Febrero!F84+[5]Marzo!F83+[5]Abril!F84+[5]Mayo!F84+[5]Junio!F84+[5]Julio!F84+[5]Agosto!F84+[5]Septiembre!F83+[5]Octubre!F84+[5]Noviembre!F84+[5]Diciembre!F84</f>
        <v>6801</v>
      </c>
      <c r="G38" s="90">
        <f>+[5]Enero!G84+[5]Febrero!G84+[5]Marzo!G83+[5]Abril!G84+[5]Mayo!G84+[5]Junio!G84+[5]Julio!G84+[5]Agosto!G84+[5]Septiembre!G83+[5]Octubre!G84+[5]Noviembre!G84+[5]Diciembre!G84</f>
        <v>16052</v>
      </c>
      <c r="H38" s="90">
        <f>+[5]Enero!H84+[5]Febrero!H84+[5]Marzo!H83+[5]Abril!H84+[5]Mayo!H84+[5]Junio!H84+[5]Julio!H84+[5]Agosto!H84+[5]Septiembre!H83+[5]Octubre!H84+[5]Noviembre!H84+[5]Diciembre!H84</f>
        <v>1471</v>
      </c>
      <c r="I38" s="90">
        <f>+[5]Enero!I84+[5]Febrero!I84+[5]Marzo!I83+[5]Abril!I84+[5]Mayo!I84+[5]Junio!I84+[5]Julio!I84+[5]Agosto!I84+[5]Septiembre!I83+[5]Octubre!I84+[5]Noviembre!I84+[5]Diciembre!I84</f>
        <v>1827</v>
      </c>
      <c r="J38" s="90">
        <f t="shared" si="0"/>
        <v>80836</v>
      </c>
    </row>
    <row r="39" spans="1:10" ht="20.100000000000001" customHeight="1" x14ac:dyDescent="0.3">
      <c r="A39" s="91" t="s">
        <v>128</v>
      </c>
      <c r="B39" s="90">
        <f>+[5]Enero!B85+[5]Febrero!B85+[5]Marzo!B84+[5]Abril!B85+[5]Mayo!B85+[5]Junio!B85+[5]Julio!B85+[5]Agosto!B85+[5]Septiembre!B84+[5]Octubre!B85+[5]Noviembre!B85+[5]Diciembre!B85</f>
        <v>751</v>
      </c>
      <c r="C39" s="90">
        <f>+[5]Enero!C85+[5]Febrero!C85+[5]Marzo!C84+[5]Abril!C85+[5]Mayo!C85+[5]Junio!C85+[5]Julio!C85+[5]Agosto!C85+[5]Septiembre!C84+[5]Octubre!C85+[5]Noviembre!C85+[5]Diciembre!C85</f>
        <v>0</v>
      </c>
      <c r="D39" s="90">
        <f>+[5]Enero!D85+[5]Febrero!D85+[5]Marzo!D84+[5]Abril!D85+[5]Mayo!D85+[5]Junio!D85+[5]Julio!D85+[5]Agosto!D85+[5]Septiembre!D84+[5]Octubre!D85+[5]Noviembre!D85+[5]Diciembre!D85</f>
        <v>5621</v>
      </c>
      <c r="E39" s="90">
        <f>+[5]Enero!E85+[5]Febrero!E85+[5]Marzo!E84+[5]Abril!E85+[5]Mayo!E85+[5]Junio!E85+[5]Julio!E85+[5]Agosto!E85+[5]Septiembre!E84+[5]Octubre!E85+[5]Noviembre!E85+[5]Diciembre!E85</f>
        <v>0</v>
      </c>
      <c r="F39" s="90">
        <f>+[5]Enero!F85+[5]Febrero!F85+[5]Marzo!F84+[5]Abril!F85+[5]Mayo!F85+[5]Junio!F85+[5]Julio!F85+[5]Agosto!F85+[5]Septiembre!F84+[5]Octubre!F85+[5]Noviembre!F85+[5]Diciembre!F85</f>
        <v>275</v>
      </c>
      <c r="G39" s="90">
        <f>+[5]Enero!G85+[5]Febrero!G85+[5]Marzo!G84+[5]Abril!G85+[5]Mayo!G85+[5]Junio!G85+[5]Julio!G85+[5]Agosto!G85+[5]Septiembre!G84+[5]Octubre!G85+[5]Noviembre!G85+[5]Diciembre!G85</f>
        <v>3851</v>
      </c>
      <c r="H39" s="90">
        <f>+[5]Enero!H85+[5]Febrero!H85+[5]Marzo!H84+[5]Abril!H85+[5]Mayo!H85+[5]Junio!H85+[5]Julio!H85+[5]Agosto!H85+[5]Septiembre!H84+[5]Octubre!H85+[5]Noviembre!H85+[5]Diciembre!H85</f>
        <v>5324</v>
      </c>
      <c r="I39" s="90">
        <f>+[5]Enero!I85+[5]Febrero!I85+[5]Marzo!I84+[5]Abril!I85+[5]Mayo!I85+[5]Junio!I85+[5]Julio!I85+[5]Agosto!I85+[5]Septiembre!I84+[5]Octubre!I85+[5]Noviembre!I85+[5]Diciembre!I85</f>
        <v>5509</v>
      </c>
      <c r="J39" s="90">
        <f t="shared" si="0"/>
        <v>21331</v>
      </c>
    </row>
    <row r="40" spans="1:10" ht="20.100000000000001" customHeight="1" x14ac:dyDescent="0.3">
      <c r="A40" s="91" t="s">
        <v>129</v>
      </c>
      <c r="B40" s="90">
        <f>+[5]Enero!B86+[5]Febrero!B86+[5]Marzo!B85+[5]Abril!B86+[5]Mayo!B86+[5]Junio!B86+[5]Julio!B86+[5]Agosto!B86+[5]Septiembre!B85+[5]Octubre!B86+[5]Noviembre!B86+[5]Diciembre!B86</f>
        <v>53691</v>
      </c>
      <c r="C40" s="90">
        <f>+[5]Enero!C86+[5]Febrero!C86+[5]Marzo!C85+[5]Abril!C86+[5]Mayo!C86+[5]Junio!C86+[5]Julio!C86+[5]Agosto!C86+[5]Septiembre!C85+[5]Octubre!C86+[5]Noviembre!C86+[5]Diciembre!C86</f>
        <v>52943</v>
      </c>
      <c r="D40" s="90">
        <f>+[5]Enero!D86+[5]Febrero!D86+[5]Marzo!D85+[5]Abril!D86+[5]Mayo!D86+[5]Junio!D86+[5]Julio!D86+[5]Agosto!D86+[5]Septiembre!D85+[5]Octubre!D86+[5]Noviembre!D86+[5]Diciembre!D86</f>
        <v>611</v>
      </c>
      <c r="E40" s="90">
        <f>+[5]Enero!E86+[5]Febrero!E86+[5]Marzo!E85+[5]Abril!E86+[5]Mayo!E86+[5]Junio!E86+[5]Julio!E86+[5]Agosto!E86+[5]Septiembre!E85+[5]Octubre!E86+[5]Noviembre!E86+[5]Diciembre!E86</f>
        <v>22632</v>
      </c>
      <c r="F40" s="90">
        <f>+[5]Enero!F86+[5]Febrero!F86+[5]Marzo!F85+[5]Abril!F86+[5]Mayo!F86+[5]Junio!F86+[5]Julio!F86+[5]Agosto!F86+[5]Septiembre!F85+[5]Octubre!F86+[5]Noviembre!F86+[5]Diciembre!F86</f>
        <v>104032</v>
      </c>
      <c r="G40" s="90">
        <f>+[5]Enero!G86+[5]Febrero!G86+[5]Marzo!G85+[5]Abril!G86+[5]Mayo!G86+[5]Junio!G86+[5]Julio!G86+[5]Agosto!G86+[5]Septiembre!G85+[5]Octubre!G86+[5]Noviembre!G86+[5]Diciembre!G86</f>
        <v>16377</v>
      </c>
      <c r="H40" s="90">
        <f>+[5]Enero!H86+[5]Febrero!H86+[5]Marzo!H85+[5]Abril!H86+[5]Mayo!H86+[5]Junio!H86+[5]Julio!H86+[5]Agosto!H86+[5]Septiembre!H85+[5]Octubre!H86+[5]Noviembre!H86+[5]Diciembre!H86</f>
        <v>272</v>
      </c>
      <c r="I40" s="90">
        <f>+[5]Enero!I86+[5]Febrero!I86+[5]Marzo!I85+[5]Abril!I86+[5]Mayo!I86+[5]Junio!I86+[5]Julio!I86+[5]Agosto!I86+[5]Septiembre!I85+[5]Octubre!I86+[5]Noviembre!I86+[5]Diciembre!I86</f>
        <v>93866</v>
      </c>
      <c r="J40" s="90">
        <f t="shared" si="0"/>
        <v>344424</v>
      </c>
    </row>
    <row r="41" spans="1:10" ht="20.100000000000001" customHeight="1" x14ac:dyDescent="0.3">
      <c r="A41" s="91" t="s">
        <v>130</v>
      </c>
      <c r="B41" s="90">
        <f>+[5]Enero!B87+[5]Febrero!B87+[5]Marzo!B86+[5]Abril!B87+[5]Mayo!B87+[5]Junio!B87+[5]Julio!B87+[5]Agosto!B87+[5]Septiembre!B86+[5]Octubre!B87+[5]Noviembre!B87+[5]Diciembre!B87</f>
        <v>1837</v>
      </c>
      <c r="C41" s="90">
        <f>+[5]Enero!C87+[5]Febrero!C87+[5]Marzo!C86+[5]Abril!C87+[5]Mayo!C87+[5]Junio!C87+[5]Julio!C87+[5]Agosto!C87+[5]Septiembre!C86+[5]Octubre!C87+[5]Noviembre!C87+[5]Diciembre!C87</f>
        <v>91984</v>
      </c>
      <c r="D41" s="90">
        <f>+[5]Enero!D87+[5]Febrero!D87+[5]Marzo!D86+[5]Abril!D87+[5]Mayo!D87+[5]Junio!D87+[5]Julio!D87+[5]Agosto!D87+[5]Septiembre!D86+[5]Octubre!D87+[5]Noviembre!D87+[5]Diciembre!D87</f>
        <v>61</v>
      </c>
      <c r="E41" s="90">
        <f>+[5]Enero!E87+[5]Febrero!E87+[5]Marzo!E86+[5]Abril!E87+[5]Mayo!E87+[5]Junio!E87+[5]Julio!E87+[5]Agosto!E87+[5]Septiembre!E86+[5]Octubre!E87+[5]Noviembre!E87+[5]Diciembre!E87</f>
        <v>484</v>
      </c>
      <c r="F41" s="90">
        <f>+[5]Enero!F87+[5]Febrero!F87+[5]Marzo!F86+[5]Abril!F87+[5]Mayo!F87+[5]Junio!F87+[5]Julio!F87+[5]Agosto!F87+[5]Septiembre!F86+[5]Octubre!F87+[5]Noviembre!F87+[5]Diciembre!F87</f>
        <v>3118</v>
      </c>
      <c r="G41" s="90">
        <f>+[5]Enero!G87+[5]Febrero!G87+[5]Marzo!G86+[5]Abril!G87+[5]Mayo!G87+[5]Junio!G87+[5]Julio!G87+[5]Agosto!G87+[5]Septiembre!G86+[5]Octubre!G87+[5]Noviembre!G87+[5]Diciembre!G87</f>
        <v>0</v>
      </c>
      <c r="H41" s="90">
        <f>+[5]Enero!H87+[5]Febrero!H87+[5]Marzo!H86+[5]Abril!H87+[5]Mayo!H87+[5]Junio!H87+[5]Julio!H87+[5]Agosto!H87+[5]Septiembre!H86+[5]Octubre!H87+[5]Noviembre!H87+[5]Diciembre!H87</f>
        <v>0</v>
      </c>
      <c r="I41" s="90">
        <f>+[5]Enero!I87+[5]Febrero!I87+[5]Marzo!I86+[5]Abril!I87+[5]Mayo!I87+[5]Junio!I87+[5]Julio!I87+[5]Agosto!I87+[5]Septiembre!I86+[5]Octubre!I87+[5]Noviembre!I87+[5]Diciembre!I87</f>
        <v>1004</v>
      </c>
      <c r="J41" s="90">
        <f t="shared" si="0"/>
        <v>98488</v>
      </c>
    </row>
    <row r="42" spans="1:10" ht="20.100000000000001" customHeight="1" x14ac:dyDescent="0.3">
      <c r="A42" s="91" t="s">
        <v>131</v>
      </c>
      <c r="B42" s="90">
        <f>+[5]Enero!B88+[5]Febrero!B88+[5]Marzo!B87+[5]Abril!B88+[5]Mayo!B88+[5]Junio!B88+[5]Julio!B88+[5]Agosto!B88+[5]Septiembre!B87+[5]Octubre!B88+[5]Noviembre!B88+[5]Diciembre!B88</f>
        <v>8711</v>
      </c>
      <c r="C42" s="90">
        <f>+[5]Enero!C88+[5]Febrero!C88+[5]Marzo!C87+[5]Abril!C88+[5]Mayo!C88+[5]Junio!C88+[5]Julio!C88+[5]Agosto!C88+[5]Septiembre!C87+[5]Octubre!C88+[5]Noviembre!C88+[5]Diciembre!C88</f>
        <v>364</v>
      </c>
      <c r="D42" s="90">
        <f>+[5]Enero!D88+[5]Febrero!D88+[5]Marzo!D87+[5]Abril!D88+[5]Mayo!D88+[5]Junio!D88+[5]Julio!D88+[5]Agosto!D88+[5]Septiembre!D87+[5]Octubre!D88+[5]Noviembre!D88+[5]Diciembre!D88</f>
        <v>52</v>
      </c>
      <c r="E42" s="90">
        <f>+[5]Enero!E88+[5]Febrero!E88+[5]Marzo!E87+[5]Abril!E88+[5]Mayo!E88+[5]Junio!E88+[5]Julio!E88+[5]Agosto!E88+[5]Septiembre!E87+[5]Octubre!E88+[5]Noviembre!E88+[5]Diciembre!E88</f>
        <v>158</v>
      </c>
      <c r="F42" s="90">
        <f>+[5]Enero!F88+[5]Febrero!F88+[5]Marzo!F87+[5]Abril!F88+[5]Mayo!F88+[5]Junio!F88+[5]Julio!F88+[5]Agosto!F88+[5]Septiembre!F87+[5]Octubre!F88+[5]Noviembre!F88+[5]Diciembre!F88</f>
        <v>4296</v>
      </c>
      <c r="G42" s="90">
        <f>+[5]Enero!G88+[5]Febrero!G88+[5]Marzo!G87+[5]Abril!G88+[5]Mayo!G88+[5]Junio!G88+[5]Julio!G88+[5]Agosto!G88+[5]Septiembre!G87+[5]Octubre!G88+[5]Noviembre!G88+[5]Diciembre!G88</f>
        <v>17404</v>
      </c>
      <c r="H42" s="90">
        <f>+[5]Enero!H88+[5]Febrero!H88+[5]Marzo!H87+[5]Abril!H88+[5]Mayo!H88+[5]Junio!H88+[5]Julio!H88+[5]Agosto!H88+[5]Septiembre!H87+[5]Octubre!H88+[5]Noviembre!H88+[5]Diciembre!H88</f>
        <v>3</v>
      </c>
      <c r="I42" s="90">
        <f>+[5]Enero!I88+[5]Febrero!I88+[5]Marzo!I87+[5]Abril!I88+[5]Mayo!I88+[5]Junio!I88+[5]Julio!I88+[5]Agosto!I88+[5]Septiembre!I87+[5]Octubre!I88+[5]Noviembre!I88+[5]Diciembre!I88</f>
        <v>1709</v>
      </c>
      <c r="J42" s="90">
        <f t="shared" si="0"/>
        <v>32697</v>
      </c>
    </row>
    <row r="43" spans="1:10" ht="17.25" x14ac:dyDescent="0.3">
      <c r="A43" s="91" t="s">
        <v>132</v>
      </c>
      <c r="B43" s="90">
        <f>+[5]Enero!B89+[5]Febrero!B89+[5]Marzo!B88+[5]Abril!B89+[5]Mayo!B89+[5]Junio!B89+[5]Julio!B89+[5]Agosto!B89+[5]Septiembre!B88+[5]Octubre!B89+[5]Noviembre!B89+[5]Diciembre!B89</f>
        <v>342444</v>
      </c>
      <c r="C43" s="90">
        <f>+[5]Enero!C89+[5]Febrero!C89+[5]Marzo!C88+[5]Abril!C89+[5]Mayo!C89+[5]Junio!C89+[5]Julio!C89+[5]Agosto!C89+[5]Septiembre!C88+[5]Octubre!C89+[5]Noviembre!C89+[5]Diciembre!C89</f>
        <v>105547</v>
      </c>
      <c r="D43" s="90">
        <f>+[5]Enero!D89+[5]Febrero!D89+[5]Marzo!D88+[5]Abril!D89+[5]Mayo!D89+[5]Junio!D89+[5]Julio!D89+[5]Agosto!D89+[5]Septiembre!D88+[5]Octubre!D89+[5]Noviembre!D89+[5]Diciembre!D89</f>
        <v>1551204</v>
      </c>
      <c r="E43" s="90">
        <f>+[5]Enero!E89+[5]Febrero!E89+[5]Marzo!E88+[5]Abril!E89+[5]Mayo!E89+[5]Junio!E89+[5]Julio!E89+[5]Agosto!E89+[5]Septiembre!E88+[5]Octubre!E89+[5]Noviembre!E89+[5]Diciembre!E89</f>
        <v>50898</v>
      </c>
      <c r="F43" s="90">
        <f>+[5]Enero!F89+[5]Febrero!F89+[5]Marzo!F88+[5]Abril!F89+[5]Mayo!F89+[5]Junio!F89+[5]Julio!F89+[5]Agosto!F89+[5]Septiembre!F88+[5]Octubre!F89+[5]Noviembre!F89+[5]Diciembre!F89</f>
        <v>288382</v>
      </c>
      <c r="G43" s="90">
        <f>+[5]Enero!G89+[5]Febrero!G89+[5]Marzo!G88+[5]Abril!G89+[5]Mayo!G89+[5]Junio!G89+[5]Julio!G89+[5]Agosto!G89+[5]Septiembre!G88+[5]Octubre!G89+[5]Noviembre!G89+[5]Diciembre!G89</f>
        <v>841515</v>
      </c>
      <c r="H43" s="90">
        <f>+[5]Enero!H89+[5]Febrero!H89+[5]Marzo!H88+[5]Abril!H89+[5]Mayo!H89+[5]Junio!H89+[5]Julio!H89+[5]Agosto!H89+[5]Septiembre!H88+[5]Octubre!H89+[5]Noviembre!H89+[5]Diciembre!H89</f>
        <v>202097</v>
      </c>
      <c r="I43" s="90">
        <f>+[5]Enero!I89+[5]Febrero!I89+[5]Marzo!I88+[5]Abril!I89+[5]Mayo!I89+[5]Junio!I89+[5]Julio!I89+[5]Agosto!I89+[5]Septiembre!I88+[5]Octubre!I89+[5]Noviembre!I89+[5]Diciembre!I89</f>
        <v>4778</v>
      </c>
      <c r="J43" s="90">
        <f t="shared" si="0"/>
        <v>3386865</v>
      </c>
    </row>
    <row r="44" spans="1:10" ht="18" thickBot="1" x14ac:dyDescent="0.35">
      <c r="A44" s="91" t="s">
        <v>133</v>
      </c>
      <c r="B44" s="90">
        <f>+[5]Enero!B90+[5]Febrero!B90+[5]Marzo!B89+[5]Abril!B90+[5]Mayo!B90+[5]Junio!B90+[5]Julio!B90+[5]Agosto!B90+[5]Septiembre!B89+[5]Octubre!B90+[5]Noviembre!B90+[5]Diciembre!B90</f>
        <v>1623721</v>
      </c>
      <c r="C44" s="90">
        <f>+[5]Enero!C90+[5]Febrero!C90+[5]Marzo!C89+[5]Abril!C90+[5]Mayo!C90+[5]Junio!C90+[5]Julio!C90+[5]Agosto!C90+[5]Septiembre!C89+[5]Octubre!C90+[5]Noviembre!C90+[5]Diciembre!C90</f>
        <v>1861910</v>
      </c>
      <c r="D44" s="90">
        <f>+[5]Enero!D90+[5]Febrero!D90+[5]Marzo!D89+[5]Abril!D90+[5]Mayo!D90+[5]Junio!D90+[5]Julio!D90+[5]Agosto!D90+[5]Septiembre!D89+[5]Octubre!D90+[5]Noviembre!D90+[5]Diciembre!D90</f>
        <v>151421</v>
      </c>
      <c r="E44" s="90">
        <f>+[5]Enero!E90+[5]Febrero!E90+[5]Marzo!E89+[5]Abril!E90+[5]Mayo!E90+[5]Junio!E90+[5]Julio!E90+[5]Agosto!E90+[5]Septiembre!E89+[5]Octubre!E90+[5]Noviembre!E90+[5]Diciembre!E90</f>
        <v>1971158</v>
      </c>
      <c r="F44" s="90">
        <f>+[5]Enero!F90+[5]Febrero!F90+[5]Marzo!F89+[5]Abril!F90+[5]Mayo!F90+[5]Junio!F90+[5]Julio!F90+[5]Agosto!F90+[5]Septiembre!F89+[5]Octubre!F90+[5]Noviembre!F90+[5]Diciembre!F90</f>
        <v>434665</v>
      </c>
      <c r="G44" s="90">
        <f>+[5]Enero!G90+[5]Febrero!G90+[5]Marzo!G89+[5]Abril!G90+[5]Mayo!G90+[5]Junio!G90+[5]Julio!G90+[5]Agosto!G90+[5]Septiembre!G89+[5]Octubre!G90+[5]Noviembre!G90+[5]Diciembre!G90</f>
        <v>1236889</v>
      </c>
      <c r="H44" s="90">
        <f>+[5]Enero!H90+[5]Febrero!H90+[5]Marzo!H89+[5]Abril!H90+[5]Mayo!H90+[5]Junio!H90+[5]Julio!H90+[5]Agosto!H90+[5]Septiembre!H89+[5]Octubre!H90+[5]Noviembre!H90+[5]Diciembre!H90</f>
        <v>293528</v>
      </c>
      <c r="I44" s="90">
        <f>+[5]Enero!I90+[5]Febrero!I90+[5]Marzo!I89+[5]Abril!I90+[5]Mayo!I90+[5]Junio!I90+[5]Julio!I90+[5]Agosto!I90+[5]Septiembre!I89+[5]Octubre!I90+[5]Noviembre!I90+[5]Diciembre!I90</f>
        <v>26758</v>
      </c>
      <c r="J44" s="90">
        <f t="shared" si="0"/>
        <v>7600050</v>
      </c>
    </row>
    <row r="45" spans="1:10" ht="18" thickBot="1" x14ac:dyDescent="0.35">
      <c r="A45" s="98" t="s">
        <v>11</v>
      </c>
      <c r="B45" s="99">
        <f t="shared" ref="B45:J45" si="1">SUM(B11:B44)</f>
        <v>2493989</v>
      </c>
      <c r="C45" s="99">
        <f t="shared" si="1"/>
        <v>4239258</v>
      </c>
      <c r="D45" s="99">
        <f t="shared" si="1"/>
        <v>2593907</v>
      </c>
      <c r="E45" s="99">
        <f t="shared" si="1"/>
        <v>2688355</v>
      </c>
      <c r="F45" s="99">
        <f t="shared" si="1"/>
        <v>1403792</v>
      </c>
      <c r="G45" s="99">
        <f t="shared" si="1"/>
        <v>2746919</v>
      </c>
      <c r="H45" s="99">
        <f t="shared" si="1"/>
        <v>1409997</v>
      </c>
      <c r="I45" s="99">
        <f t="shared" si="1"/>
        <v>672443</v>
      </c>
      <c r="J45" s="99">
        <f t="shared" si="1"/>
        <v>18248660</v>
      </c>
    </row>
    <row r="46" spans="1:10" x14ac:dyDescent="0.25">
      <c r="A46" s="94" t="s">
        <v>142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34"/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25">
      <c r="A65" s="34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20.100000000000001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20.100000000000001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20.100000000000001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20.100000000000001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20.100000000000001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20.100000000000001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20.100000000000001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20.10000000000000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20.100000000000001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20.100000000000001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 ht="20.100000000000001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20.100000000000001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 ht="20.100000000000001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 ht="20.100000000000001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ht="20.100000000000001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 ht="20.100000000000001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 ht="20.100000000000001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ht="20.100000000000001" customHeight="1" x14ac:dyDescent="0.25"/>
    <row r="88" spans="1:10" ht="20.100000000000001" customHeight="1" x14ac:dyDescent="0.25"/>
    <row r="89" spans="1:10" ht="20.100000000000001" customHeight="1" x14ac:dyDescent="0.25"/>
    <row r="90" spans="1:10" ht="20.100000000000001" customHeight="1" x14ac:dyDescent="0.25"/>
    <row r="91" spans="1:10" ht="20.100000000000001" customHeight="1" x14ac:dyDescent="0.25"/>
    <row r="92" spans="1:10" ht="20.100000000000001" customHeight="1" x14ac:dyDescent="0.25"/>
    <row r="93" spans="1:10" ht="20.100000000000001" customHeight="1" x14ac:dyDescent="0.25"/>
    <row r="94" spans="1:10" ht="20.100000000000001" customHeight="1" x14ac:dyDescent="0.25"/>
    <row r="95" spans="1:10" ht="20.100000000000001" customHeight="1" x14ac:dyDescent="0.25"/>
    <row r="96" spans="1:10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16" spans="12:12" ht="20.100000000000001" customHeight="1" x14ac:dyDescent="0.25"/>
    <row r="117" spans="12:12" ht="20.100000000000001" customHeight="1" x14ac:dyDescent="0.25"/>
    <row r="118" spans="12:12" ht="20.100000000000001" customHeight="1" x14ac:dyDescent="0.25">
      <c r="L118" s="119"/>
    </row>
    <row r="119" spans="12:12" ht="20.100000000000001" customHeight="1" x14ac:dyDescent="0.25">
      <c r="L119" s="120"/>
    </row>
    <row r="120" spans="12:12" ht="20.100000000000001" customHeight="1" x14ac:dyDescent="0.25">
      <c r="L120" s="24"/>
    </row>
    <row r="121" spans="12:12" ht="20.100000000000001" customHeight="1" x14ac:dyDescent="0.25"/>
    <row r="122" spans="12:12" ht="20.100000000000001" customHeight="1" x14ac:dyDescent="0.25"/>
    <row r="123" spans="12:12" ht="20.100000000000001" customHeight="1" x14ac:dyDescent="0.25"/>
    <row r="124" spans="12:12" ht="20.100000000000001" customHeight="1" x14ac:dyDescent="0.25"/>
    <row r="125" spans="12:12" ht="20.100000000000001" customHeight="1" x14ac:dyDescent="0.25"/>
    <row r="126" spans="12:12" ht="20.100000000000001" customHeight="1" x14ac:dyDescent="0.25"/>
    <row r="127" spans="12:12" ht="20.100000000000001" customHeight="1" x14ac:dyDescent="0.25"/>
    <row r="128" spans="12:12" ht="20.100000000000001" customHeight="1" x14ac:dyDescent="0.25"/>
    <row r="129" spans="11:11" ht="20.100000000000001" customHeight="1" x14ac:dyDescent="0.25"/>
    <row r="130" spans="11:11" ht="20.100000000000001" customHeight="1" x14ac:dyDescent="0.25"/>
    <row r="131" spans="11:11" ht="20.100000000000001" customHeight="1" x14ac:dyDescent="0.25"/>
    <row r="132" spans="11:11" ht="20.100000000000001" customHeight="1" x14ac:dyDescent="0.25"/>
    <row r="133" spans="11:11" ht="20.100000000000001" customHeight="1" x14ac:dyDescent="0.25"/>
    <row r="134" spans="11:11" ht="20.100000000000001" customHeight="1" x14ac:dyDescent="0.25"/>
    <row r="135" spans="11:11" ht="20.100000000000001" customHeight="1" x14ac:dyDescent="0.25"/>
    <row r="136" spans="11:11" ht="20.100000000000001" customHeight="1" x14ac:dyDescent="0.25"/>
    <row r="137" spans="11:11" ht="20.100000000000001" customHeight="1" x14ac:dyDescent="0.25"/>
    <row r="138" spans="11:11" ht="20.100000000000001" customHeight="1" x14ac:dyDescent="0.25">
      <c r="K138" s="84"/>
    </row>
    <row r="139" spans="11:11" ht="20.100000000000001" customHeight="1" x14ac:dyDescent="0.25"/>
    <row r="140" spans="11:11" ht="20.100000000000001" customHeight="1" x14ac:dyDescent="0.25"/>
    <row r="141" spans="11:11" ht="20.100000000000001" customHeight="1" x14ac:dyDescent="0.25"/>
    <row r="142" spans="11:11" ht="20.100000000000001" customHeight="1" x14ac:dyDescent="0.25"/>
    <row r="143" spans="11:11" ht="20.100000000000001" customHeight="1" x14ac:dyDescent="0.25"/>
    <row r="144" spans="11:11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</sheetData>
  <mergeCells count="2">
    <mergeCell ref="A7:J7"/>
    <mergeCell ref="A8:J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35B2B-B984-49F1-AAC9-CE0F95B6BECB}">
  <dimension ref="A1:V135"/>
  <sheetViews>
    <sheetView zoomScale="75" zoomScaleNormal="75" workbookViewId="0">
      <selection activeCell="O16" sqref="O16"/>
    </sheetView>
  </sheetViews>
  <sheetFormatPr baseColWidth="10" defaultRowHeight="15" x14ac:dyDescent="0.25"/>
  <cols>
    <col min="1" max="1" width="17.85546875" customWidth="1"/>
    <col min="2" max="2" width="14.7109375" customWidth="1"/>
    <col min="3" max="3" width="14.85546875" customWidth="1"/>
    <col min="4" max="4" width="15.42578125" customWidth="1"/>
    <col min="5" max="5" width="15.5703125" customWidth="1"/>
    <col min="6" max="6" width="15" customWidth="1"/>
    <col min="7" max="7" width="14.5703125" customWidth="1"/>
    <col min="8" max="8" width="14.140625" customWidth="1"/>
    <col min="9" max="9" width="13.28515625" bestFit="1" customWidth="1"/>
    <col min="10" max="10" width="17.5703125" customWidth="1"/>
    <col min="11" max="22" width="11.42578125" style="20"/>
    <col min="257" max="257" width="17.85546875" customWidth="1"/>
    <col min="258" max="258" width="14.7109375" customWidth="1"/>
    <col min="259" max="259" width="14.85546875" customWidth="1"/>
    <col min="260" max="260" width="15.42578125" customWidth="1"/>
    <col min="261" max="261" width="15.5703125" customWidth="1"/>
    <col min="262" max="262" width="15" customWidth="1"/>
    <col min="263" max="263" width="14.5703125" customWidth="1"/>
    <col min="264" max="264" width="14.140625" customWidth="1"/>
    <col min="265" max="265" width="13.28515625" bestFit="1" customWidth="1"/>
    <col min="266" max="266" width="17.5703125" customWidth="1"/>
    <col min="513" max="513" width="17.85546875" customWidth="1"/>
    <col min="514" max="514" width="14.7109375" customWidth="1"/>
    <col min="515" max="515" width="14.85546875" customWidth="1"/>
    <col min="516" max="516" width="15.42578125" customWidth="1"/>
    <col min="517" max="517" width="15.5703125" customWidth="1"/>
    <col min="518" max="518" width="15" customWidth="1"/>
    <col min="519" max="519" width="14.5703125" customWidth="1"/>
    <col min="520" max="520" width="14.140625" customWidth="1"/>
    <col min="521" max="521" width="13.28515625" bestFit="1" customWidth="1"/>
    <col min="522" max="522" width="17.5703125" customWidth="1"/>
    <col min="769" max="769" width="17.85546875" customWidth="1"/>
    <col min="770" max="770" width="14.7109375" customWidth="1"/>
    <col min="771" max="771" width="14.85546875" customWidth="1"/>
    <col min="772" max="772" width="15.42578125" customWidth="1"/>
    <col min="773" max="773" width="15.5703125" customWidth="1"/>
    <col min="774" max="774" width="15" customWidth="1"/>
    <col min="775" max="775" width="14.5703125" customWidth="1"/>
    <col min="776" max="776" width="14.140625" customWidth="1"/>
    <col min="777" max="777" width="13.28515625" bestFit="1" customWidth="1"/>
    <col min="778" max="778" width="17.5703125" customWidth="1"/>
    <col min="1025" max="1025" width="17.85546875" customWidth="1"/>
    <col min="1026" max="1026" width="14.7109375" customWidth="1"/>
    <col min="1027" max="1027" width="14.85546875" customWidth="1"/>
    <col min="1028" max="1028" width="15.42578125" customWidth="1"/>
    <col min="1029" max="1029" width="15.5703125" customWidth="1"/>
    <col min="1030" max="1030" width="15" customWidth="1"/>
    <col min="1031" max="1031" width="14.5703125" customWidth="1"/>
    <col min="1032" max="1032" width="14.140625" customWidth="1"/>
    <col min="1033" max="1033" width="13.28515625" bestFit="1" customWidth="1"/>
    <col min="1034" max="1034" width="17.5703125" customWidth="1"/>
    <col min="1281" max="1281" width="17.85546875" customWidth="1"/>
    <col min="1282" max="1282" width="14.7109375" customWidth="1"/>
    <col min="1283" max="1283" width="14.85546875" customWidth="1"/>
    <col min="1284" max="1284" width="15.42578125" customWidth="1"/>
    <col min="1285" max="1285" width="15.5703125" customWidth="1"/>
    <col min="1286" max="1286" width="15" customWidth="1"/>
    <col min="1287" max="1287" width="14.5703125" customWidth="1"/>
    <col min="1288" max="1288" width="14.140625" customWidth="1"/>
    <col min="1289" max="1289" width="13.28515625" bestFit="1" customWidth="1"/>
    <col min="1290" max="1290" width="17.5703125" customWidth="1"/>
    <col min="1537" max="1537" width="17.85546875" customWidth="1"/>
    <col min="1538" max="1538" width="14.7109375" customWidth="1"/>
    <col min="1539" max="1539" width="14.85546875" customWidth="1"/>
    <col min="1540" max="1540" width="15.42578125" customWidth="1"/>
    <col min="1541" max="1541" width="15.5703125" customWidth="1"/>
    <col min="1542" max="1542" width="15" customWidth="1"/>
    <col min="1543" max="1543" width="14.5703125" customWidth="1"/>
    <col min="1544" max="1544" width="14.140625" customWidth="1"/>
    <col min="1545" max="1545" width="13.28515625" bestFit="1" customWidth="1"/>
    <col min="1546" max="1546" width="17.5703125" customWidth="1"/>
    <col min="1793" max="1793" width="17.85546875" customWidth="1"/>
    <col min="1794" max="1794" width="14.7109375" customWidth="1"/>
    <col min="1795" max="1795" width="14.85546875" customWidth="1"/>
    <col min="1796" max="1796" width="15.42578125" customWidth="1"/>
    <col min="1797" max="1797" width="15.5703125" customWidth="1"/>
    <col min="1798" max="1798" width="15" customWidth="1"/>
    <col min="1799" max="1799" width="14.5703125" customWidth="1"/>
    <col min="1800" max="1800" width="14.140625" customWidth="1"/>
    <col min="1801" max="1801" width="13.28515625" bestFit="1" customWidth="1"/>
    <col min="1802" max="1802" width="17.5703125" customWidth="1"/>
    <col min="2049" max="2049" width="17.85546875" customWidth="1"/>
    <col min="2050" max="2050" width="14.7109375" customWidth="1"/>
    <col min="2051" max="2051" width="14.85546875" customWidth="1"/>
    <col min="2052" max="2052" width="15.42578125" customWidth="1"/>
    <col min="2053" max="2053" width="15.5703125" customWidth="1"/>
    <col min="2054" max="2054" width="15" customWidth="1"/>
    <col min="2055" max="2055" width="14.5703125" customWidth="1"/>
    <col min="2056" max="2056" width="14.140625" customWidth="1"/>
    <col min="2057" max="2057" width="13.28515625" bestFit="1" customWidth="1"/>
    <col min="2058" max="2058" width="17.5703125" customWidth="1"/>
    <col min="2305" max="2305" width="17.85546875" customWidth="1"/>
    <col min="2306" max="2306" width="14.7109375" customWidth="1"/>
    <col min="2307" max="2307" width="14.85546875" customWidth="1"/>
    <col min="2308" max="2308" width="15.42578125" customWidth="1"/>
    <col min="2309" max="2309" width="15.5703125" customWidth="1"/>
    <col min="2310" max="2310" width="15" customWidth="1"/>
    <col min="2311" max="2311" width="14.5703125" customWidth="1"/>
    <col min="2312" max="2312" width="14.140625" customWidth="1"/>
    <col min="2313" max="2313" width="13.28515625" bestFit="1" customWidth="1"/>
    <col min="2314" max="2314" width="17.5703125" customWidth="1"/>
    <col min="2561" max="2561" width="17.85546875" customWidth="1"/>
    <col min="2562" max="2562" width="14.7109375" customWidth="1"/>
    <col min="2563" max="2563" width="14.85546875" customWidth="1"/>
    <col min="2564" max="2564" width="15.42578125" customWidth="1"/>
    <col min="2565" max="2565" width="15.5703125" customWidth="1"/>
    <col min="2566" max="2566" width="15" customWidth="1"/>
    <col min="2567" max="2567" width="14.5703125" customWidth="1"/>
    <col min="2568" max="2568" width="14.140625" customWidth="1"/>
    <col min="2569" max="2569" width="13.28515625" bestFit="1" customWidth="1"/>
    <col min="2570" max="2570" width="17.5703125" customWidth="1"/>
    <col min="2817" max="2817" width="17.85546875" customWidth="1"/>
    <col min="2818" max="2818" width="14.7109375" customWidth="1"/>
    <col min="2819" max="2819" width="14.85546875" customWidth="1"/>
    <col min="2820" max="2820" width="15.42578125" customWidth="1"/>
    <col min="2821" max="2821" width="15.5703125" customWidth="1"/>
    <col min="2822" max="2822" width="15" customWidth="1"/>
    <col min="2823" max="2823" width="14.5703125" customWidth="1"/>
    <col min="2824" max="2824" width="14.140625" customWidth="1"/>
    <col min="2825" max="2825" width="13.28515625" bestFit="1" customWidth="1"/>
    <col min="2826" max="2826" width="17.5703125" customWidth="1"/>
    <col min="3073" max="3073" width="17.85546875" customWidth="1"/>
    <col min="3074" max="3074" width="14.7109375" customWidth="1"/>
    <col min="3075" max="3075" width="14.85546875" customWidth="1"/>
    <col min="3076" max="3076" width="15.42578125" customWidth="1"/>
    <col min="3077" max="3077" width="15.5703125" customWidth="1"/>
    <col min="3078" max="3078" width="15" customWidth="1"/>
    <col min="3079" max="3079" width="14.5703125" customWidth="1"/>
    <col min="3080" max="3080" width="14.140625" customWidth="1"/>
    <col min="3081" max="3081" width="13.28515625" bestFit="1" customWidth="1"/>
    <col min="3082" max="3082" width="17.5703125" customWidth="1"/>
    <col min="3329" max="3329" width="17.85546875" customWidth="1"/>
    <col min="3330" max="3330" width="14.7109375" customWidth="1"/>
    <col min="3331" max="3331" width="14.85546875" customWidth="1"/>
    <col min="3332" max="3332" width="15.42578125" customWidth="1"/>
    <col min="3333" max="3333" width="15.5703125" customWidth="1"/>
    <col min="3334" max="3334" width="15" customWidth="1"/>
    <col min="3335" max="3335" width="14.5703125" customWidth="1"/>
    <col min="3336" max="3336" width="14.140625" customWidth="1"/>
    <col min="3337" max="3337" width="13.28515625" bestFit="1" customWidth="1"/>
    <col min="3338" max="3338" width="17.5703125" customWidth="1"/>
    <col min="3585" max="3585" width="17.85546875" customWidth="1"/>
    <col min="3586" max="3586" width="14.7109375" customWidth="1"/>
    <col min="3587" max="3587" width="14.85546875" customWidth="1"/>
    <col min="3588" max="3588" width="15.42578125" customWidth="1"/>
    <col min="3589" max="3589" width="15.5703125" customWidth="1"/>
    <col min="3590" max="3590" width="15" customWidth="1"/>
    <col min="3591" max="3591" width="14.5703125" customWidth="1"/>
    <col min="3592" max="3592" width="14.140625" customWidth="1"/>
    <col min="3593" max="3593" width="13.28515625" bestFit="1" customWidth="1"/>
    <col min="3594" max="3594" width="17.5703125" customWidth="1"/>
    <col min="3841" max="3841" width="17.85546875" customWidth="1"/>
    <col min="3842" max="3842" width="14.7109375" customWidth="1"/>
    <col min="3843" max="3843" width="14.85546875" customWidth="1"/>
    <col min="3844" max="3844" width="15.42578125" customWidth="1"/>
    <col min="3845" max="3845" width="15.5703125" customWidth="1"/>
    <col min="3846" max="3846" width="15" customWidth="1"/>
    <col min="3847" max="3847" width="14.5703125" customWidth="1"/>
    <col min="3848" max="3848" width="14.140625" customWidth="1"/>
    <col min="3849" max="3849" width="13.28515625" bestFit="1" customWidth="1"/>
    <col min="3850" max="3850" width="17.5703125" customWidth="1"/>
    <col min="4097" max="4097" width="17.85546875" customWidth="1"/>
    <col min="4098" max="4098" width="14.7109375" customWidth="1"/>
    <col min="4099" max="4099" width="14.85546875" customWidth="1"/>
    <col min="4100" max="4100" width="15.42578125" customWidth="1"/>
    <col min="4101" max="4101" width="15.5703125" customWidth="1"/>
    <col min="4102" max="4102" width="15" customWidth="1"/>
    <col min="4103" max="4103" width="14.5703125" customWidth="1"/>
    <col min="4104" max="4104" width="14.140625" customWidth="1"/>
    <col min="4105" max="4105" width="13.28515625" bestFit="1" customWidth="1"/>
    <col min="4106" max="4106" width="17.5703125" customWidth="1"/>
    <col min="4353" max="4353" width="17.85546875" customWidth="1"/>
    <col min="4354" max="4354" width="14.7109375" customWidth="1"/>
    <col min="4355" max="4355" width="14.85546875" customWidth="1"/>
    <col min="4356" max="4356" width="15.42578125" customWidth="1"/>
    <col min="4357" max="4357" width="15.5703125" customWidth="1"/>
    <col min="4358" max="4358" width="15" customWidth="1"/>
    <col min="4359" max="4359" width="14.5703125" customWidth="1"/>
    <col min="4360" max="4360" width="14.140625" customWidth="1"/>
    <col min="4361" max="4361" width="13.28515625" bestFit="1" customWidth="1"/>
    <col min="4362" max="4362" width="17.5703125" customWidth="1"/>
    <col min="4609" max="4609" width="17.85546875" customWidth="1"/>
    <col min="4610" max="4610" width="14.7109375" customWidth="1"/>
    <col min="4611" max="4611" width="14.85546875" customWidth="1"/>
    <col min="4612" max="4612" width="15.42578125" customWidth="1"/>
    <col min="4613" max="4613" width="15.5703125" customWidth="1"/>
    <col min="4614" max="4614" width="15" customWidth="1"/>
    <col min="4615" max="4615" width="14.5703125" customWidth="1"/>
    <col min="4616" max="4616" width="14.140625" customWidth="1"/>
    <col min="4617" max="4617" width="13.28515625" bestFit="1" customWidth="1"/>
    <col min="4618" max="4618" width="17.5703125" customWidth="1"/>
    <col min="4865" max="4865" width="17.85546875" customWidth="1"/>
    <col min="4866" max="4866" width="14.7109375" customWidth="1"/>
    <col min="4867" max="4867" width="14.85546875" customWidth="1"/>
    <col min="4868" max="4868" width="15.42578125" customWidth="1"/>
    <col min="4869" max="4869" width="15.5703125" customWidth="1"/>
    <col min="4870" max="4870" width="15" customWidth="1"/>
    <col min="4871" max="4871" width="14.5703125" customWidth="1"/>
    <col min="4872" max="4872" width="14.140625" customWidth="1"/>
    <col min="4873" max="4873" width="13.28515625" bestFit="1" customWidth="1"/>
    <col min="4874" max="4874" width="17.5703125" customWidth="1"/>
    <col min="5121" max="5121" width="17.85546875" customWidth="1"/>
    <col min="5122" max="5122" width="14.7109375" customWidth="1"/>
    <col min="5123" max="5123" width="14.85546875" customWidth="1"/>
    <col min="5124" max="5124" width="15.42578125" customWidth="1"/>
    <col min="5125" max="5125" width="15.5703125" customWidth="1"/>
    <col min="5126" max="5126" width="15" customWidth="1"/>
    <col min="5127" max="5127" width="14.5703125" customWidth="1"/>
    <col min="5128" max="5128" width="14.140625" customWidth="1"/>
    <col min="5129" max="5129" width="13.28515625" bestFit="1" customWidth="1"/>
    <col min="5130" max="5130" width="17.5703125" customWidth="1"/>
    <col min="5377" max="5377" width="17.85546875" customWidth="1"/>
    <col min="5378" max="5378" width="14.7109375" customWidth="1"/>
    <col min="5379" max="5379" width="14.85546875" customWidth="1"/>
    <col min="5380" max="5380" width="15.42578125" customWidth="1"/>
    <col min="5381" max="5381" width="15.5703125" customWidth="1"/>
    <col min="5382" max="5382" width="15" customWidth="1"/>
    <col min="5383" max="5383" width="14.5703125" customWidth="1"/>
    <col min="5384" max="5384" width="14.140625" customWidth="1"/>
    <col min="5385" max="5385" width="13.28515625" bestFit="1" customWidth="1"/>
    <col min="5386" max="5386" width="17.5703125" customWidth="1"/>
    <col min="5633" max="5633" width="17.85546875" customWidth="1"/>
    <col min="5634" max="5634" width="14.7109375" customWidth="1"/>
    <col min="5635" max="5635" width="14.85546875" customWidth="1"/>
    <col min="5636" max="5636" width="15.42578125" customWidth="1"/>
    <col min="5637" max="5637" width="15.5703125" customWidth="1"/>
    <col min="5638" max="5638" width="15" customWidth="1"/>
    <col min="5639" max="5639" width="14.5703125" customWidth="1"/>
    <col min="5640" max="5640" width="14.140625" customWidth="1"/>
    <col min="5641" max="5641" width="13.28515625" bestFit="1" customWidth="1"/>
    <col min="5642" max="5642" width="17.5703125" customWidth="1"/>
    <col min="5889" max="5889" width="17.85546875" customWidth="1"/>
    <col min="5890" max="5890" width="14.7109375" customWidth="1"/>
    <col min="5891" max="5891" width="14.85546875" customWidth="1"/>
    <col min="5892" max="5892" width="15.42578125" customWidth="1"/>
    <col min="5893" max="5893" width="15.5703125" customWidth="1"/>
    <col min="5894" max="5894" width="15" customWidth="1"/>
    <col min="5895" max="5895" width="14.5703125" customWidth="1"/>
    <col min="5896" max="5896" width="14.140625" customWidth="1"/>
    <col min="5897" max="5897" width="13.28515625" bestFit="1" customWidth="1"/>
    <col min="5898" max="5898" width="17.5703125" customWidth="1"/>
    <col min="6145" max="6145" width="17.85546875" customWidth="1"/>
    <col min="6146" max="6146" width="14.7109375" customWidth="1"/>
    <col min="6147" max="6147" width="14.85546875" customWidth="1"/>
    <col min="6148" max="6148" width="15.42578125" customWidth="1"/>
    <col min="6149" max="6149" width="15.5703125" customWidth="1"/>
    <col min="6150" max="6150" width="15" customWidth="1"/>
    <col min="6151" max="6151" width="14.5703125" customWidth="1"/>
    <col min="6152" max="6152" width="14.140625" customWidth="1"/>
    <col min="6153" max="6153" width="13.28515625" bestFit="1" customWidth="1"/>
    <col min="6154" max="6154" width="17.5703125" customWidth="1"/>
    <col min="6401" max="6401" width="17.85546875" customWidth="1"/>
    <col min="6402" max="6402" width="14.7109375" customWidth="1"/>
    <col min="6403" max="6403" width="14.85546875" customWidth="1"/>
    <col min="6404" max="6404" width="15.42578125" customWidth="1"/>
    <col min="6405" max="6405" width="15.5703125" customWidth="1"/>
    <col min="6406" max="6406" width="15" customWidth="1"/>
    <col min="6407" max="6407" width="14.5703125" customWidth="1"/>
    <col min="6408" max="6408" width="14.140625" customWidth="1"/>
    <col min="6409" max="6409" width="13.28515625" bestFit="1" customWidth="1"/>
    <col min="6410" max="6410" width="17.5703125" customWidth="1"/>
    <col min="6657" max="6657" width="17.85546875" customWidth="1"/>
    <col min="6658" max="6658" width="14.7109375" customWidth="1"/>
    <col min="6659" max="6659" width="14.85546875" customWidth="1"/>
    <col min="6660" max="6660" width="15.42578125" customWidth="1"/>
    <col min="6661" max="6661" width="15.5703125" customWidth="1"/>
    <col min="6662" max="6662" width="15" customWidth="1"/>
    <col min="6663" max="6663" width="14.5703125" customWidth="1"/>
    <col min="6664" max="6664" width="14.140625" customWidth="1"/>
    <col min="6665" max="6665" width="13.28515625" bestFit="1" customWidth="1"/>
    <col min="6666" max="6666" width="17.5703125" customWidth="1"/>
    <col min="6913" max="6913" width="17.85546875" customWidth="1"/>
    <col min="6914" max="6914" width="14.7109375" customWidth="1"/>
    <col min="6915" max="6915" width="14.85546875" customWidth="1"/>
    <col min="6916" max="6916" width="15.42578125" customWidth="1"/>
    <col min="6917" max="6917" width="15.5703125" customWidth="1"/>
    <col min="6918" max="6918" width="15" customWidth="1"/>
    <col min="6919" max="6919" width="14.5703125" customWidth="1"/>
    <col min="6920" max="6920" width="14.140625" customWidth="1"/>
    <col min="6921" max="6921" width="13.28515625" bestFit="1" customWidth="1"/>
    <col min="6922" max="6922" width="17.5703125" customWidth="1"/>
    <col min="7169" max="7169" width="17.85546875" customWidth="1"/>
    <col min="7170" max="7170" width="14.7109375" customWidth="1"/>
    <col min="7171" max="7171" width="14.85546875" customWidth="1"/>
    <col min="7172" max="7172" width="15.42578125" customWidth="1"/>
    <col min="7173" max="7173" width="15.5703125" customWidth="1"/>
    <col min="7174" max="7174" width="15" customWidth="1"/>
    <col min="7175" max="7175" width="14.5703125" customWidth="1"/>
    <col min="7176" max="7176" width="14.140625" customWidth="1"/>
    <col min="7177" max="7177" width="13.28515625" bestFit="1" customWidth="1"/>
    <col min="7178" max="7178" width="17.5703125" customWidth="1"/>
    <col min="7425" max="7425" width="17.85546875" customWidth="1"/>
    <col min="7426" max="7426" width="14.7109375" customWidth="1"/>
    <col min="7427" max="7427" width="14.85546875" customWidth="1"/>
    <col min="7428" max="7428" width="15.42578125" customWidth="1"/>
    <col min="7429" max="7429" width="15.5703125" customWidth="1"/>
    <col min="7430" max="7430" width="15" customWidth="1"/>
    <col min="7431" max="7431" width="14.5703125" customWidth="1"/>
    <col min="7432" max="7432" width="14.140625" customWidth="1"/>
    <col min="7433" max="7433" width="13.28515625" bestFit="1" customWidth="1"/>
    <col min="7434" max="7434" width="17.5703125" customWidth="1"/>
    <col min="7681" max="7681" width="17.85546875" customWidth="1"/>
    <col min="7682" max="7682" width="14.7109375" customWidth="1"/>
    <col min="7683" max="7683" width="14.85546875" customWidth="1"/>
    <col min="7684" max="7684" width="15.42578125" customWidth="1"/>
    <col min="7685" max="7685" width="15.5703125" customWidth="1"/>
    <col min="7686" max="7686" width="15" customWidth="1"/>
    <col min="7687" max="7687" width="14.5703125" customWidth="1"/>
    <col min="7688" max="7688" width="14.140625" customWidth="1"/>
    <col min="7689" max="7689" width="13.28515625" bestFit="1" customWidth="1"/>
    <col min="7690" max="7690" width="17.5703125" customWidth="1"/>
    <col min="7937" max="7937" width="17.85546875" customWidth="1"/>
    <col min="7938" max="7938" width="14.7109375" customWidth="1"/>
    <col min="7939" max="7939" width="14.85546875" customWidth="1"/>
    <col min="7940" max="7940" width="15.42578125" customWidth="1"/>
    <col min="7941" max="7941" width="15.5703125" customWidth="1"/>
    <col min="7942" max="7942" width="15" customWidth="1"/>
    <col min="7943" max="7943" width="14.5703125" customWidth="1"/>
    <col min="7944" max="7944" width="14.140625" customWidth="1"/>
    <col min="7945" max="7945" width="13.28515625" bestFit="1" customWidth="1"/>
    <col min="7946" max="7946" width="17.5703125" customWidth="1"/>
    <col min="8193" max="8193" width="17.85546875" customWidth="1"/>
    <col min="8194" max="8194" width="14.7109375" customWidth="1"/>
    <col min="8195" max="8195" width="14.85546875" customWidth="1"/>
    <col min="8196" max="8196" width="15.42578125" customWidth="1"/>
    <col min="8197" max="8197" width="15.5703125" customWidth="1"/>
    <col min="8198" max="8198" width="15" customWidth="1"/>
    <col min="8199" max="8199" width="14.5703125" customWidth="1"/>
    <col min="8200" max="8200" width="14.140625" customWidth="1"/>
    <col min="8201" max="8201" width="13.28515625" bestFit="1" customWidth="1"/>
    <col min="8202" max="8202" width="17.5703125" customWidth="1"/>
    <col min="8449" max="8449" width="17.85546875" customWidth="1"/>
    <col min="8450" max="8450" width="14.7109375" customWidth="1"/>
    <col min="8451" max="8451" width="14.85546875" customWidth="1"/>
    <col min="8452" max="8452" width="15.42578125" customWidth="1"/>
    <col min="8453" max="8453" width="15.5703125" customWidth="1"/>
    <col min="8454" max="8454" width="15" customWidth="1"/>
    <col min="8455" max="8455" width="14.5703125" customWidth="1"/>
    <col min="8456" max="8456" width="14.140625" customWidth="1"/>
    <col min="8457" max="8457" width="13.28515625" bestFit="1" customWidth="1"/>
    <col min="8458" max="8458" width="17.5703125" customWidth="1"/>
    <col min="8705" max="8705" width="17.85546875" customWidth="1"/>
    <col min="8706" max="8706" width="14.7109375" customWidth="1"/>
    <col min="8707" max="8707" width="14.85546875" customWidth="1"/>
    <col min="8708" max="8708" width="15.42578125" customWidth="1"/>
    <col min="8709" max="8709" width="15.5703125" customWidth="1"/>
    <col min="8710" max="8710" width="15" customWidth="1"/>
    <col min="8711" max="8711" width="14.5703125" customWidth="1"/>
    <col min="8712" max="8712" width="14.140625" customWidth="1"/>
    <col min="8713" max="8713" width="13.28515625" bestFit="1" customWidth="1"/>
    <col min="8714" max="8714" width="17.5703125" customWidth="1"/>
    <col min="8961" max="8961" width="17.85546875" customWidth="1"/>
    <col min="8962" max="8962" width="14.7109375" customWidth="1"/>
    <col min="8963" max="8963" width="14.85546875" customWidth="1"/>
    <col min="8964" max="8964" width="15.42578125" customWidth="1"/>
    <col min="8965" max="8965" width="15.5703125" customWidth="1"/>
    <col min="8966" max="8966" width="15" customWidth="1"/>
    <col min="8967" max="8967" width="14.5703125" customWidth="1"/>
    <col min="8968" max="8968" width="14.140625" customWidth="1"/>
    <col min="8969" max="8969" width="13.28515625" bestFit="1" customWidth="1"/>
    <col min="8970" max="8970" width="17.5703125" customWidth="1"/>
    <col min="9217" max="9217" width="17.85546875" customWidth="1"/>
    <col min="9218" max="9218" width="14.7109375" customWidth="1"/>
    <col min="9219" max="9219" width="14.85546875" customWidth="1"/>
    <col min="9220" max="9220" width="15.42578125" customWidth="1"/>
    <col min="9221" max="9221" width="15.5703125" customWidth="1"/>
    <col min="9222" max="9222" width="15" customWidth="1"/>
    <col min="9223" max="9223" width="14.5703125" customWidth="1"/>
    <col min="9224" max="9224" width="14.140625" customWidth="1"/>
    <col min="9225" max="9225" width="13.28515625" bestFit="1" customWidth="1"/>
    <col min="9226" max="9226" width="17.5703125" customWidth="1"/>
    <col min="9473" max="9473" width="17.85546875" customWidth="1"/>
    <col min="9474" max="9474" width="14.7109375" customWidth="1"/>
    <col min="9475" max="9475" width="14.85546875" customWidth="1"/>
    <col min="9476" max="9476" width="15.42578125" customWidth="1"/>
    <col min="9477" max="9477" width="15.5703125" customWidth="1"/>
    <col min="9478" max="9478" width="15" customWidth="1"/>
    <col min="9479" max="9479" width="14.5703125" customWidth="1"/>
    <col min="9480" max="9480" width="14.140625" customWidth="1"/>
    <col min="9481" max="9481" width="13.28515625" bestFit="1" customWidth="1"/>
    <col min="9482" max="9482" width="17.5703125" customWidth="1"/>
    <col min="9729" max="9729" width="17.85546875" customWidth="1"/>
    <col min="9730" max="9730" width="14.7109375" customWidth="1"/>
    <col min="9731" max="9731" width="14.85546875" customWidth="1"/>
    <col min="9732" max="9732" width="15.42578125" customWidth="1"/>
    <col min="9733" max="9733" width="15.5703125" customWidth="1"/>
    <col min="9734" max="9734" width="15" customWidth="1"/>
    <col min="9735" max="9735" width="14.5703125" customWidth="1"/>
    <col min="9736" max="9736" width="14.140625" customWidth="1"/>
    <col min="9737" max="9737" width="13.28515625" bestFit="1" customWidth="1"/>
    <col min="9738" max="9738" width="17.5703125" customWidth="1"/>
    <col min="9985" max="9985" width="17.85546875" customWidth="1"/>
    <col min="9986" max="9986" width="14.7109375" customWidth="1"/>
    <col min="9987" max="9987" width="14.85546875" customWidth="1"/>
    <col min="9988" max="9988" width="15.42578125" customWidth="1"/>
    <col min="9989" max="9989" width="15.5703125" customWidth="1"/>
    <col min="9990" max="9990" width="15" customWidth="1"/>
    <col min="9991" max="9991" width="14.5703125" customWidth="1"/>
    <col min="9992" max="9992" width="14.140625" customWidth="1"/>
    <col min="9993" max="9993" width="13.28515625" bestFit="1" customWidth="1"/>
    <col min="9994" max="9994" width="17.5703125" customWidth="1"/>
    <col min="10241" max="10241" width="17.85546875" customWidth="1"/>
    <col min="10242" max="10242" width="14.7109375" customWidth="1"/>
    <col min="10243" max="10243" width="14.85546875" customWidth="1"/>
    <col min="10244" max="10244" width="15.42578125" customWidth="1"/>
    <col min="10245" max="10245" width="15.5703125" customWidth="1"/>
    <col min="10246" max="10246" width="15" customWidth="1"/>
    <col min="10247" max="10247" width="14.5703125" customWidth="1"/>
    <col min="10248" max="10248" width="14.140625" customWidth="1"/>
    <col min="10249" max="10249" width="13.28515625" bestFit="1" customWidth="1"/>
    <col min="10250" max="10250" width="17.5703125" customWidth="1"/>
    <col min="10497" max="10497" width="17.85546875" customWidth="1"/>
    <col min="10498" max="10498" width="14.7109375" customWidth="1"/>
    <col min="10499" max="10499" width="14.85546875" customWidth="1"/>
    <col min="10500" max="10500" width="15.42578125" customWidth="1"/>
    <col min="10501" max="10501" width="15.5703125" customWidth="1"/>
    <col min="10502" max="10502" width="15" customWidth="1"/>
    <col min="10503" max="10503" width="14.5703125" customWidth="1"/>
    <col min="10504" max="10504" width="14.140625" customWidth="1"/>
    <col min="10505" max="10505" width="13.28515625" bestFit="1" customWidth="1"/>
    <col min="10506" max="10506" width="17.5703125" customWidth="1"/>
    <col min="10753" max="10753" width="17.85546875" customWidth="1"/>
    <col min="10754" max="10754" width="14.7109375" customWidth="1"/>
    <col min="10755" max="10755" width="14.85546875" customWidth="1"/>
    <col min="10756" max="10756" width="15.42578125" customWidth="1"/>
    <col min="10757" max="10757" width="15.5703125" customWidth="1"/>
    <col min="10758" max="10758" width="15" customWidth="1"/>
    <col min="10759" max="10759" width="14.5703125" customWidth="1"/>
    <col min="10760" max="10760" width="14.140625" customWidth="1"/>
    <col min="10761" max="10761" width="13.28515625" bestFit="1" customWidth="1"/>
    <col min="10762" max="10762" width="17.5703125" customWidth="1"/>
    <col min="11009" max="11009" width="17.85546875" customWidth="1"/>
    <col min="11010" max="11010" width="14.7109375" customWidth="1"/>
    <col min="11011" max="11011" width="14.85546875" customWidth="1"/>
    <col min="11012" max="11012" width="15.42578125" customWidth="1"/>
    <col min="11013" max="11013" width="15.5703125" customWidth="1"/>
    <col min="11014" max="11014" width="15" customWidth="1"/>
    <col min="11015" max="11015" width="14.5703125" customWidth="1"/>
    <col min="11016" max="11016" width="14.140625" customWidth="1"/>
    <col min="11017" max="11017" width="13.28515625" bestFit="1" customWidth="1"/>
    <col min="11018" max="11018" width="17.5703125" customWidth="1"/>
    <col min="11265" max="11265" width="17.85546875" customWidth="1"/>
    <col min="11266" max="11266" width="14.7109375" customWidth="1"/>
    <col min="11267" max="11267" width="14.85546875" customWidth="1"/>
    <col min="11268" max="11268" width="15.42578125" customWidth="1"/>
    <col min="11269" max="11269" width="15.5703125" customWidth="1"/>
    <col min="11270" max="11270" width="15" customWidth="1"/>
    <col min="11271" max="11271" width="14.5703125" customWidth="1"/>
    <col min="11272" max="11272" width="14.140625" customWidth="1"/>
    <col min="11273" max="11273" width="13.28515625" bestFit="1" customWidth="1"/>
    <col min="11274" max="11274" width="17.5703125" customWidth="1"/>
    <col min="11521" max="11521" width="17.85546875" customWidth="1"/>
    <col min="11522" max="11522" width="14.7109375" customWidth="1"/>
    <col min="11523" max="11523" width="14.85546875" customWidth="1"/>
    <col min="11524" max="11524" width="15.42578125" customWidth="1"/>
    <col min="11525" max="11525" width="15.5703125" customWidth="1"/>
    <col min="11526" max="11526" width="15" customWidth="1"/>
    <col min="11527" max="11527" width="14.5703125" customWidth="1"/>
    <col min="11528" max="11528" width="14.140625" customWidth="1"/>
    <col min="11529" max="11529" width="13.28515625" bestFit="1" customWidth="1"/>
    <col min="11530" max="11530" width="17.5703125" customWidth="1"/>
    <col min="11777" max="11777" width="17.85546875" customWidth="1"/>
    <col min="11778" max="11778" width="14.7109375" customWidth="1"/>
    <col min="11779" max="11779" width="14.85546875" customWidth="1"/>
    <col min="11780" max="11780" width="15.42578125" customWidth="1"/>
    <col min="11781" max="11781" width="15.5703125" customWidth="1"/>
    <col min="11782" max="11782" width="15" customWidth="1"/>
    <col min="11783" max="11783" width="14.5703125" customWidth="1"/>
    <col min="11784" max="11784" width="14.140625" customWidth="1"/>
    <col min="11785" max="11785" width="13.28515625" bestFit="1" customWidth="1"/>
    <col min="11786" max="11786" width="17.5703125" customWidth="1"/>
    <col min="12033" max="12033" width="17.85546875" customWidth="1"/>
    <col min="12034" max="12034" width="14.7109375" customWidth="1"/>
    <col min="12035" max="12035" width="14.85546875" customWidth="1"/>
    <col min="12036" max="12036" width="15.42578125" customWidth="1"/>
    <col min="12037" max="12037" width="15.5703125" customWidth="1"/>
    <col min="12038" max="12038" width="15" customWidth="1"/>
    <col min="12039" max="12039" width="14.5703125" customWidth="1"/>
    <col min="12040" max="12040" width="14.140625" customWidth="1"/>
    <col min="12041" max="12041" width="13.28515625" bestFit="1" customWidth="1"/>
    <col min="12042" max="12042" width="17.5703125" customWidth="1"/>
    <col min="12289" max="12289" width="17.85546875" customWidth="1"/>
    <col min="12290" max="12290" width="14.7109375" customWidth="1"/>
    <col min="12291" max="12291" width="14.85546875" customWidth="1"/>
    <col min="12292" max="12292" width="15.42578125" customWidth="1"/>
    <col min="12293" max="12293" width="15.5703125" customWidth="1"/>
    <col min="12294" max="12294" width="15" customWidth="1"/>
    <col min="12295" max="12295" width="14.5703125" customWidth="1"/>
    <col min="12296" max="12296" width="14.140625" customWidth="1"/>
    <col min="12297" max="12297" width="13.28515625" bestFit="1" customWidth="1"/>
    <col min="12298" max="12298" width="17.5703125" customWidth="1"/>
    <col min="12545" max="12545" width="17.85546875" customWidth="1"/>
    <col min="12546" max="12546" width="14.7109375" customWidth="1"/>
    <col min="12547" max="12547" width="14.85546875" customWidth="1"/>
    <col min="12548" max="12548" width="15.42578125" customWidth="1"/>
    <col min="12549" max="12549" width="15.5703125" customWidth="1"/>
    <col min="12550" max="12550" width="15" customWidth="1"/>
    <col min="12551" max="12551" width="14.5703125" customWidth="1"/>
    <col min="12552" max="12552" width="14.140625" customWidth="1"/>
    <col min="12553" max="12553" width="13.28515625" bestFit="1" customWidth="1"/>
    <col min="12554" max="12554" width="17.5703125" customWidth="1"/>
    <col min="12801" max="12801" width="17.85546875" customWidth="1"/>
    <col min="12802" max="12802" width="14.7109375" customWidth="1"/>
    <col min="12803" max="12803" width="14.85546875" customWidth="1"/>
    <col min="12804" max="12804" width="15.42578125" customWidth="1"/>
    <col min="12805" max="12805" width="15.5703125" customWidth="1"/>
    <col min="12806" max="12806" width="15" customWidth="1"/>
    <col min="12807" max="12807" width="14.5703125" customWidth="1"/>
    <col min="12808" max="12808" width="14.140625" customWidth="1"/>
    <col min="12809" max="12809" width="13.28515625" bestFit="1" customWidth="1"/>
    <col min="12810" max="12810" width="17.5703125" customWidth="1"/>
    <col min="13057" max="13057" width="17.85546875" customWidth="1"/>
    <col min="13058" max="13058" width="14.7109375" customWidth="1"/>
    <col min="13059" max="13059" width="14.85546875" customWidth="1"/>
    <col min="13060" max="13060" width="15.42578125" customWidth="1"/>
    <col min="13061" max="13061" width="15.5703125" customWidth="1"/>
    <col min="13062" max="13062" width="15" customWidth="1"/>
    <col min="13063" max="13063" width="14.5703125" customWidth="1"/>
    <col min="13064" max="13064" width="14.140625" customWidth="1"/>
    <col min="13065" max="13065" width="13.28515625" bestFit="1" customWidth="1"/>
    <col min="13066" max="13066" width="17.5703125" customWidth="1"/>
    <col min="13313" max="13313" width="17.85546875" customWidth="1"/>
    <col min="13314" max="13314" width="14.7109375" customWidth="1"/>
    <col min="13315" max="13315" width="14.85546875" customWidth="1"/>
    <col min="13316" max="13316" width="15.42578125" customWidth="1"/>
    <col min="13317" max="13317" width="15.5703125" customWidth="1"/>
    <col min="13318" max="13318" width="15" customWidth="1"/>
    <col min="13319" max="13319" width="14.5703125" customWidth="1"/>
    <col min="13320" max="13320" width="14.140625" customWidth="1"/>
    <col min="13321" max="13321" width="13.28515625" bestFit="1" customWidth="1"/>
    <col min="13322" max="13322" width="17.5703125" customWidth="1"/>
    <col min="13569" max="13569" width="17.85546875" customWidth="1"/>
    <col min="13570" max="13570" width="14.7109375" customWidth="1"/>
    <col min="13571" max="13571" width="14.85546875" customWidth="1"/>
    <col min="13572" max="13572" width="15.42578125" customWidth="1"/>
    <col min="13573" max="13573" width="15.5703125" customWidth="1"/>
    <col min="13574" max="13574" width="15" customWidth="1"/>
    <col min="13575" max="13575" width="14.5703125" customWidth="1"/>
    <col min="13576" max="13576" width="14.140625" customWidth="1"/>
    <col min="13577" max="13577" width="13.28515625" bestFit="1" customWidth="1"/>
    <col min="13578" max="13578" width="17.5703125" customWidth="1"/>
    <col min="13825" max="13825" width="17.85546875" customWidth="1"/>
    <col min="13826" max="13826" width="14.7109375" customWidth="1"/>
    <col min="13827" max="13827" width="14.85546875" customWidth="1"/>
    <col min="13828" max="13828" width="15.42578125" customWidth="1"/>
    <col min="13829" max="13829" width="15.5703125" customWidth="1"/>
    <col min="13830" max="13830" width="15" customWidth="1"/>
    <col min="13831" max="13831" width="14.5703125" customWidth="1"/>
    <col min="13832" max="13832" width="14.140625" customWidth="1"/>
    <col min="13833" max="13833" width="13.28515625" bestFit="1" customWidth="1"/>
    <col min="13834" max="13834" width="17.5703125" customWidth="1"/>
    <col min="14081" max="14081" width="17.85546875" customWidth="1"/>
    <col min="14082" max="14082" width="14.7109375" customWidth="1"/>
    <col min="14083" max="14083" width="14.85546875" customWidth="1"/>
    <col min="14084" max="14084" width="15.42578125" customWidth="1"/>
    <col min="14085" max="14085" width="15.5703125" customWidth="1"/>
    <col min="14086" max="14086" width="15" customWidth="1"/>
    <col min="14087" max="14087" width="14.5703125" customWidth="1"/>
    <col min="14088" max="14088" width="14.140625" customWidth="1"/>
    <col min="14089" max="14089" width="13.28515625" bestFit="1" customWidth="1"/>
    <col min="14090" max="14090" width="17.5703125" customWidth="1"/>
    <col min="14337" max="14337" width="17.85546875" customWidth="1"/>
    <col min="14338" max="14338" width="14.7109375" customWidth="1"/>
    <col min="14339" max="14339" width="14.85546875" customWidth="1"/>
    <col min="14340" max="14340" width="15.42578125" customWidth="1"/>
    <col min="14341" max="14341" width="15.5703125" customWidth="1"/>
    <col min="14342" max="14342" width="15" customWidth="1"/>
    <col min="14343" max="14343" width="14.5703125" customWidth="1"/>
    <col min="14344" max="14344" width="14.140625" customWidth="1"/>
    <col min="14345" max="14345" width="13.28515625" bestFit="1" customWidth="1"/>
    <col min="14346" max="14346" width="17.5703125" customWidth="1"/>
    <col min="14593" max="14593" width="17.85546875" customWidth="1"/>
    <col min="14594" max="14594" width="14.7109375" customWidth="1"/>
    <col min="14595" max="14595" width="14.85546875" customWidth="1"/>
    <col min="14596" max="14596" width="15.42578125" customWidth="1"/>
    <col min="14597" max="14597" width="15.5703125" customWidth="1"/>
    <col min="14598" max="14598" width="15" customWidth="1"/>
    <col min="14599" max="14599" width="14.5703125" customWidth="1"/>
    <col min="14600" max="14600" width="14.140625" customWidth="1"/>
    <col min="14601" max="14601" width="13.28515625" bestFit="1" customWidth="1"/>
    <col min="14602" max="14602" width="17.5703125" customWidth="1"/>
    <col min="14849" max="14849" width="17.85546875" customWidth="1"/>
    <col min="14850" max="14850" width="14.7109375" customWidth="1"/>
    <col min="14851" max="14851" width="14.85546875" customWidth="1"/>
    <col min="14852" max="14852" width="15.42578125" customWidth="1"/>
    <col min="14853" max="14853" width="15.5703125" customWidth="1"/>
    <col min="14854" max="14854" width="15" customWidth="1"/>
    <col min="14855" max="14855" width="14.5703125" customWidth="1"/>
    <col min="14856" max="14856" width="14.140625" customWidth="1"/>
    <col min="14857" max="14857" width="13.28515625" bestFit="1" customWidth="1"/>
    <col min="14858" max="14858" width="17.5703125" customWidth="1"/>
    <col min="15105" max="15105" width="17.85546875" customWidth="1"/>
    <col min="15106" max="15106" width="14.7109375" customWidth="1"/>
    <col min="15107" max="15107" width="14.85546875" customWidth="1"/>
    <col min="15108" max="15108" width="15.42578125" customWidth="1"/>
    <col min="15109" max="15109" width="15.5703125" customWidth="1"/>
    <col min="15110" max="15110" width="15" customWidth="1"/>
    <col min="15111" max="15111" width="14.5703125" customWidth="1"/>
    <col min="15112" max="15112" width="14.140625" customWidth="1"/>
    <col min="15113" max="15113" width="13.28515625" bestFit="1" customWidth="1"/>
    <col min="15114" max="15114" width="17.5703125" customWidth="1"/>
    <col min="15361" max="15361" width="17.85546875" customWidth="1"/>
    <col min="15362" max="15362" width="14.7109375" customWidth="1"/>
    <col min="15363" max="15363" width="14.85546875" customWidth="1"/>
    <col min="15364" max="15364" width="15.42578125" customWidth="1"/>
    <col min="15365" max="15365" width="15.5703125" customWidth="1"/>
    <col min="15366" max="15366" width="15" customWidth="1"/>
    <col min="15367" max="15367" width="14.5703125" customWidth="1"/>
    <col min="15368" max="15368" width="14.140625" customWidth="1"/>
    <col min="15369" max="15369" width="13.28515625" bestFit="1" customWidth="1"/>
    <col min="15370" max="15370" width="17.5703125" customWidth="1"/>
    <col min="15617" max="15617" width="17.85546875" customWidth="1"/>
    <col min="15618" max="15618" width="14.7109375" customWidth="1"/>
    <col min="15619" max="15619" width="14.85546875" customWidth="1"/>
    <col min="15620" max="15620" width="15.42578125" customWidth="1"/>
    <col min="15621" max="15621" width="15.5703125" customWidth="1"/>
    <col min="15622" max="15622" width="15" customWidth="1"/>
    <col min="15623" max="15623" width="14.5703125" customWidth="1"/>
    <col min="15624" max="15624" width="14.140625" customWidth="1"/>
    <col min="15625" max="15625" width="13.28515625" bestFit="1" customWidth="1"/>
    <col min="15626" max="15626" width="17.5703125" customWidth="1"/>
    <col min="15873" max="15873" width="17.85546875" customWidth="1"/>
    <col min="15874" max="15874" width="14.7109375" customWidth="1"/>
    <col min="15875" max="15875" width="14.85546875" customWidth="1"/>
    <col min="15876" max="15876" width="15.42578125" customWidth="1"/>
    <col min="15877" max="15877" width="15.5703125" customWidth="1"/>
    <col min="15878" max="15878" width="15" customWidth="1"/>
    <col min="15879" max="15879" width="14.5703125" customWidth="1"/>
    <col min="15880" max="15880" width="14.140625" customWidth="1"/>
    <col min="15881" max="15881" width="13.28515625" bestFit="1" customWidth="1"/>
    <col min="15882" max="15882" width="17.5703125" customWidth="1"/>
    <col min="16129" max="16129" width="17.85546875" customWidth="1"/>
    <col min="16130" max="16130" width="14.7109375" customWidth="1"/>
    <col min="16131" max="16131" width="14.85546875" customWidth="1"/>
    <col min="16132" max="16132" width="15.42578125" customWidth="1"/>
    <col min="16133" max="16133" width="15.5703125" customWidth="1"/>
    <col min="16134" max="16134" width="15" customWidth="1"/>
    <col min="16135" max="16135" width="14.5703125" customWidth="1"/>
    <col min="16136" max="16136" width="14.140625" customWidth="1"/>
    <col min="16137" max="16137" width="13.28515625" bestFit="1" customWidth="1"/>
    <col min="16138" max="16138" width="17.5703125" customWidth="1"/>
  </cols>
  <sheetData>
    <row r="1" spans="1:10" s="20" customFormat="1" x14ac:dyDescent="0.25"/>
    <row r="2" spans="1:10" s="20" customFormat="1" x14ac:dyDescent="0.25"/>
    <row r="3" spans="1:10" x14ac:dyDescent="0.25">
      <c r="A3" s="20" t="s">
        <v>94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18.75" x14ac:dyDescent="0.3">
      <c r="A6" s="129" t="s">
        <v>146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5.75" x14ac:dyDescent="0.25">
      <c r="A7" s="130" t="s">
        <v>67</v>
      </c>
      <c r="B7" s="130"/>
      <c r="C7" s="130"/>
      <c r="D7" s="130"/>
      <c r="E7" s="130"/>
      <c r="F7" s="130"/>
      <c r="G7" s="130"/>
      <c r="H7" s="130"/>
      <c r="I7" s="130"/>
      <c r="J7" s="130"/>
    </row>
    <row r="8" spans="1:10" ht="20.100000000000001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20.100000000000001" customHeight="1" thickBot="1" x14ac:dyDescent="0.3">
      <c r="A9" s="95" t="s">
        <v>2</v>
      </c>
      <c r="B9" s="96" t="s">
        <v>3</v>
      </c>
      <c r="C9" s="97" t="s">
        <v>4</v>
      </c>
      <c r="D9" s="96" t="s">
        <v>5</v>
      </c>
      <c r="E9" s="97" t="s">
        <v>6</v>
      </c>
      <c r="F9" s="96" t="s">
        <v>7</v>
      </c>
      <c r="G9" s="97" t="s">
        <v>8</v>
      </c>
      <c r="H9" s="96" t="s">
        <v>9</v>
      </c>
      <c r="I9" s="97" t="s">
        <v>10</v>
      </c>
      <c r="J9" s="96" t="s">
        <v>11</v>
      </c>
    </row>
    <row r="10" spans="1:10" ht="20.100000000000001" customHeight="1" x14ac:dyDescent="0.3">
      <c r="A10" s="89" t="s">
        <v>100</v>
      </c>
      <c r="B10" s="90">
        <f>+[6]Enero!B56+[6]Febrero!B56+[6]Marzo!B56+[6]Abril!B56+[6]Mayo!B57+[6]Junio!B56+[6]Julio!B57+[6]Agosto!B57+[6]Septiembre!B56+[6]Octubre!B57+[6]Noviembre!B57+[6]Diciembre!B57</f>
        <v>32502</v>
      </c>
      <c r="C10" s="90">
        <f>+[6]Enero!C56+[6]Febrero!C56+[6]Marzo!C56+[6]Abril!C56+[6]Mayo!C57+[6]Junio!C56+[6]Julio!C57+[6]Agosto!C57+[6]Septiembre!C56+[6]Octubre!C57+[6]Noviembre!C57+[6]Diciembre!C57</f>
        <v>1010140</v>
      </c>
      <c r="D10" s="90">
        <f>+[6]Enero!D56+[6]Febrero!D56+[6]Marzo!D56+[6]Abril!D56+[6]Mayo!D57+[6]Junio!D56+[6]Julio!D57+[6]Agosto!D57+[6]Septiembre!D56+[6]Octubre!D57+[6]Noviembre!D57+[6]Diciembre!D57</f>
        <v>706502</v>
      </c>
      <c r="E10" s="90">
        <f>+[6]Enero!E56+[6]Febrero!E56+[6]Marzo!E56+[6]Abril!E56+[6]Mayo!E57+[6]Junio!E56+[6]Julio!E57+[6]Agosto!E57+[6]Septiembre!E56+[6]Octubre!E57+[6]Noviembre!E57+[6]Diciembre!E57</f>
        <v>408277</v>
      </c>
      <c r="F10" s="90">
        <f>+[6]Enero!F56+[6]Febrero!F56+[6]Marzo!F56+[6]Abril!F56+[6]Mayo!F57+[6]Junio!F56+[6]Julio!F57+[6]Agosto!F57+[6]Septiembre!F56+[6]Octubre!F57+[6]Noviembre!F57+[6]Diciembre!F57</f>
        <v>65232</v>
      </c>
      <c r="G10" s="90">
        <f>+[6]Enero!G56+[6]Febrero!G56+[6]Marzo!G56+[6]Abril!G56+[6]Mayo!G57+[6]Junio!G56+[6]Julio!G57+[6]Agosto!G57+[6]Septiembre!G56+[6]Octubre!G57+[6]Noviembre!G57+[6]Diciembre!G57</f>
        <v>0</v>
      </c>
      <c r="H10" s="90">
        <f>+[6]Enero!H56+[6]Febrero!H56+[6]Marzo!H56+[6]Abril!H56+[6]Mayo!H57+[6]Junio!H56+[6]Julio!H57+[6]Agosto!H57+[6]Septiembre!H56+[6]Octubre!H57+[6]Noviembre!H57+[6]Diciembre!H57</f>
        <v>161560</v>
      </c>
      <c r="I10" s="90">
        <f>+[6]Enero!I56+[6]Febrero!I56+[6]Marzo!I56+[6]Abril!I56+[6]Mayo!I57+[6]Junio!I56+[6]Julio!I57+[6]Agosto!I57+[6]Septiembre!I56+[6]Octubre!I57+[6]Noviembre!I57+[6]Diciembre!I57</f>
        <v>37558</v>
      </c>
      <c r="J10" s="90">
        <f>SUM(B10:I10)</f>
        <v>2421771</v>
      </c>
    </row>
    <row r="11" spans="1:10" ht="20.100000000000001" customHeight="1" x14ac:dyDescent="0.3">
      <c r="A11" s="91" t="s">
        <v>101</v>
      </c>
      <c r="B11" s="90">
        <f>+[6]Enero!B57+[6]Febrero!B57+[6]Marzo!B57+[6]Abril!B57+[6]Mayo!B58+[6]Junio!B57+[6]Julio!B58+[6]Agosto!B58+[6]Septiembre!B57+[6]Octubre!B58+[6]Noviembre!B58+[6]Diciembre!B58</f>
        <v>23557</v>
      </c>
      <c r="C11" s="90">
        <f>+[6]Enero!C57+[6]Febrero!C57+[6]Marzo!C57+[6]Abril!C57+[6]Mayo!C58+[6]Junio!C57+[6]Julio!C58+[6]Agosto!C58+[6]Septiembre!C57+[6]Octubre!C58+[6]Noviembre!C58+[6]Diciembre!C58</f>
        <v>14052</v>
      </c>
      <c r="D11" s="90">
        <f>+[6]Enero!D57+[6]Febrero!D57+[6]Marzo!D57+[6]Abril!D57+[6]Mayo!D58+[6]Junio!D57+[6]Julio!D58+[6]Agosto!D58+[6]Septiembre!D57+[6]Octubre!D58+[6]Noviembre!D58+[6]Diciembre!D58</f>
        <v>19574</v>
      </c>
      <c r="E11" s="90">
        <f>+[6]Enero!E57+[6]Febrero!E57+[6]Marzo!E57+[6]Abril!E57+[6]Mayo!E58+[6]Junio!E57+[6]Julio!E58+[6]Agosto!E58+[6]Septiembre!E57+[6]Octubre!E58+[6]Noviembre!E58+[6]Diciembre!E58</f>
        <v>16236</v>
      </c>
      <c r="F11" s="90">
        <f>+[6]Enero!F57+[6]Febrero!F57+[6]Marzo!F57+[6]Abril!F57+[6]Mayo!F58+[6]Junio!F57+[6]Julio!F58+[6]Agosto!F58+[6]Septiembre!F57+[6]Octubre!F58+[6]Noviembre!F58+[6]Diciembre!F58</f>
        <v>43166</v>
      </c>
      <c r="G11" s="90">
        <f>+[6]Enero!G57+[6]Febrero!G57+[6]Marzo!G57+[6]Abril!G57+[6]Mayo!G58+[6]Junio!G57+[6]Julio!G58+[6]Agosto!G58+[6]Septiembre!G57+[6]Octubre!G58+[6]Noviembre!G58+[6]Diciembre!G58</f>
        <v>42572</v>
      </c>
      <c r="H11" s="90">
        <f>+[6]Enero!H57+[6]Febrero!H57+[6]Marzo!H57+[6]Abril!H57+[6]Mayo!H58+[6]Junio!H57+[6]Julio!H58+[6]Agosto!H58+[6]Septiembre!H57+[6]Octubre!H58+[6]Noviembre!H58+[6]Diciembre!H58</f>
        <v>166391</v>
      </c>
      <c r="I11" s="90">
        <f>+[6]Enero!I57+[6]Febrero!I57+[6]Marzo!I57+[6]Abril!I57+[6]Mayo!I58+[6]Junio!I57+[6]Julio!I58+[6]Agosto!I58+[6]Septiembre!I57+[6]Octubre!I58+[6]Noviembre!I58+[6]Diciembre!I58</f>
        <v>27903</v>
      </c>
      <c r="J11" s="90">
        <f t="shared" ref="J11:J43" si="0">SUM(B11:I11)</f>
        <v>353451</v>
      </c>
    </row>
    <row r="12" spans="1:10" ht="20.100000000000001" customHeight="1" x14ac:dyDescent="0.3">
      <c r="A12" s="91" t="s">
        <v>102</v>
      </c>
      <c r="B12" s="90">
        <f>+[6]Enero!B58+[6]Febrero!B58+[6]Marzo!B58+[6]Abril!B58+[6]Mayo!B59+[6]Junio!B58+[6]Julio!B59+[6]Agosto!B59+[6]Septiembre!B58+[6]Octubre!B59+[6]Noviembre!B59+[6]Diciembre!B59</f>
        <v>310</v>
      </c>
      <c r="C12" s="90">
        <f>+[6]Enero!C58+[6]Febrero!C58+[6]Marzo!C58+[6]Abril!C58+[6]Mayo!C59+[6]Junio!C58+[6]Julio!C59+[6]Agosto!C59+[6]Septiembre!C58+[6]Octubre!C59+[6]Noviembre!C59+[6]Diciembre!C59</f>
        <v>0</v>
      </c>
      <c r="D12" s="90">
        <f>+[6]Enero!D58+[6]Febrero!D58+[6]Marzo!D58+[6]Abril!D58+[6]Mayo!D59+[6]Junio!D58+[6]Julio!D59+[6]Agosto!D59+[6]Septiembre!D58+[6]Octubre!D59+[6]Noviembre!D59+[6]Diciembre!D59</f>
        <v>450</v>
      </c>
      <c r="E12" s="90">
        <f>+[6]Enero!E58+[6]Febrero!E58+[6]Marzo!E58+[6]Abril!E58+[6]Mayo!E59+[6]Junio!E58+[6]Julio!E59+[6]Agosto!E59+[6]Septiembre!E58+[6]Octubre!E59+[6]Noviembre!E59+[6]Diciembre!E59</f>
        <v>0</v>
      </c>
      <c r="F12" s="90">
        <f>+[6]Enero!F58+[6]Febrero!F58+[6]Marzo!F58+[6]Abril!F58+[6]Mayo!F59+[6]Junio!F58+[6]Julio!F59+[6]Agosto!F59+[6]Septiembre!F58+[6]Octubre!F59+[6]Noviembre!F59+[6]Diciembre!F59</f>
        <v>0</v>
      </c>
      <c r="G12" s="90">
        <f>+[6]Enero!G58+[6]Febrero!G58+[6]Marzo!G58+[6]Abril!G58+[6]Mayo!G59+[6]Junio!G58+[6]Julio!G59+[6]Agosto!G59+[6]Septiembre!G58+[6]Octubre!G59+[6]Noviembre!G59+[6]Diciembre!G59</f>
        <v>4035</v>
      </c>
      <c r="H12" s="90">
        <f>+[6]Enero!H58+[6]Febrero!H58+[6]Marzo!H58+[6]Abril!H58+[6]Mayo!H59+[6]Junio!H58+[6]Julio!H59+[6]Agosto!H59+[6]Septiembre!H58+[6]Octubre!H59+[6]Noviembre!H59+[6]Diciembre!H59</f>
        <v>0</v>
      </c>
      <c r="I12" s="90">
        <f>+[6]Enero!I58+[6]Febrero!I58+[6]Marzo!I58+[6]Abril!I58+[6]Mayo!I59+[6]Junio!I58+[6]Julio!I59+[6]Agosto!I59+[6]Septiembre!I58+[6]Octubre!I59+[6]Noviembre!I59+[6]Diciembre!I59</f>
        <v>0</v>
      </c>
      <c r="J12" s="90">
        <f t="shared" si="0"/>
        <v>4795</v>
      </c>
    </row>
    <row r="13" spans="1:10" ht="20.100000000000001" customHeight="1" x14ac:dyDescent="0.3">
      <c r="A13" s="91" t="s">
        <v>103</v>
      </c>
      <c r="B13" s="90">
        <f>+[6]Enero!B59+[6]Febrero!B59+[6]Marzo!B59+[6]Abril!B59+[6]Mayo!B60+[6]Junio!B59+[6]Julio!B60+[6]Agosto!B60+[6]Septiembre!B59+[6]Octubre!B60+[6]Noviembre!B60+[6]Diciembre!B60</f>
        <v>18307</v>
      </c>
      <c r="C13" s="90">
        <f>+[6]Enero!C59+[6]Febrero!C59+[6]Marzo!C59+[6]Abril!C59+[6]Mayo!C60+[6]Junio!C59+[6]Julio!C60+[6]Agosto!C60+[6]Septiembre!C59+[6]Octubre!C60+[6]Noviembre!C60+[6]Diciembre!C60</f>
        <v>861673</v>
      </c>
      <c r="D13" s="90">
        <f>+[6]Enero!D59+[6]Febrero!D59+[6]Marzo!D59+[6]Abril!D59+[6]Mayo!D60+[6]Junio!D59+[6]Julio!D60+[6]Agosto!D60+[6]Septiembre!D59+[6]Octubre!D60+[6]Noviembre!D60+[6]Diciembre!D60</f>
        <v>4813</v>
      </c>
      <c r="E13" s="90">
        <f>+[6]Enero!E59+[6]Febrero!E59+[6]Marzo!E59+[6]Abril!E59+[6]Mayo!E60+[6]Junio!E59+[6]Julio!E60+[6]Agosto!E60+[6]Septiembre!E59+[6]Octubre!E60+[6]Noviembre!E60+[6]Diciembre!E60</f>
        <v>13588</v>
      </c>
      <c r="F13" s="90">
        <f>+[6]Enero!F59+[6]Febrero!F59+[6]Marzo!F59+[6]Abril!F59+[6]Mayo!F60+[6]Junio!F59+[6]Julio!F60+[6]Agosto!F60+[6]Septiembre!F59+[6]Octubre!F60+[6]Noviembre!F60+[6]Diciembre!F60</f>
        <v>103619</v>
      </c>
      <c r="G13" s="90">
        <f>+[6]Enero!G59+[6]Febrero!G59+[6]Marzo!G59+[6]Abril!G59+[6]Mayo!G60+[6]Junio!G59+[6]Julio!G60+[6]Agosto!G60+[6]Septiembre!G59+[6]Octubre!G60+[6]Noviembre!G60+[6]Diciembre!G60</f>
        <v>237940</v>
      </c>
      <c r="H13" s="90">
        <f>+[6]Enero!H59+[6]Febrero!H59+[6]Marzo!H59+[6]Abril!H59+[6]Mayo!H60+[6]Junio!H59+[6]Julio!H60+[6]Agosto!H60+[6]Septiembre!H59+[6]Octubre!H60+[6]Noviembre!H60+[6]Diciembre!H60</f>
        <v>7611</v>
      </c>
      <c r="I13" s="90">
        <f>+[6]Enero!I59+[6]Febrero!I59+[6]Marzo!I59+[6]Abril!I59+[6]Mayo!I60+[6]Junio!I59+[6]Julio!I60+[6]Agosto!I60+[6]Septiembre!I59+[6]Octubre!I60+[6]Noviembre!I60+[6]Diciembre!I60</f>
        <v>356926</v>
      </c>
      <c r="J13" s="90">
        <f>SUM(B13:I13)</f>
        <v>1604477</v>
      </c>
    </row>
    <row r="14" spans="1:10" ht="20.100000000000001" customHeight="1" x14ac:dyDescent="0.3">
      <c r="A14" s="91" t="s">
        <v>104</v>
      </c>
      <c r="B14" s="90">
        <f>+[6]Enero!B60+[6]Febrero!B60+[6]Marzo!B60+[6]Abril!B60+[6]Mayo!B61+[6]Junio!B60+[6]Julio!B61+[6]Agosto!B61+[6]Septiembre!B60+[6]Octubre!B61+[6]Noviembre!B61+[6]Diciembre!B61</f>
        <v>0</v>
      </c>
      <c r="C14" s="90">
        <f>+[6]Enero!C60+[6]Febrero!C60+[6]Marzo!C60+[6]Abril!C60+[6]Mayo!C61+[6]Junio!C60+[6]Julio!C61+[6]Agosto!C61+[6]Septiembre!C60+[6]Octubre!C61+[6]Noviembre!C61+[6]Diciembre!C61</f>
        <v>81</v>
      </c>
      <c r="D14" s="90">
        <f>+[6]Enero!D60+[6]Febrero!D60+[6]Marzo!D60+[6]Abril!D60+[6]Mayo!D61+[6]Junio!D60+[6]Julio!D61+[6]Agosto!D61+[6]Septiembre!D60+[6]Octubre!D61+[6]Noviembre!D61+[6]Diciembre!D61</f>
        <v>4164</v>
      </c>
      <c r="E14" s="90">
        <f>+[6]Enero!E60+[6]Febrero!E60+[6]Marzo!E60+[6]Abril!E60+[6]Mayo!E61+[6]Junio!E60+[6]Julio!E61+[6]Agosto!E61+[6]Septiembre!E60+[6]Octubre!E61+[6]Noviembre!E61+[6]Diciembre!E61</f>
        <v>0</v>
      </c>
      <c r="F14" s="90">
        <f>+[6]Enero!F60+[6]Febrero!F60+[6]Marzo!F60+[6]Abril!F60+[6]Mayo!F61+[6]Junio!F60+[6]Julio!F61+[6]Agosto!F61+[6]Septiembre!F60+[6]Octubre!F61+[6]Noviembre!F61+[6]Diciembre!F61</f>
        <v>120</v>
      </c>
      <c r="G14" s="90">
        <f>+[6]Enero!G60+[6]Febrero!G60+[6]Marzo!G60+[6]Abril!G60+[6]Mayo!G61+[6]Junio!G60+[6]Julio!G61+[6]Agosto!G61+[6]Septiembre!G60+[6]Octubre!G61+[6]Noviembre!G61+[6]Diciembre!G61</f>
        <v>86</v>
      </c>
      <c r="H14" s="90">
        <f>+[6]Enero!H60+[6]Febrero!H60+[6]Marzo!H60+[6]Abril!H60+[6]Mayo!H61+[6]Junio!H60+[6]Julio!H61+[6]Agosto!H61+[6]Septiembre!H60+[6]Octubre!H61+[6]Noviembre!H61+[6]Diciembre!H61</f>
        <v>28553</v>
      </c>
      <c r="I14" s="90">
        <f>+[6]Enero!I60+[6]Febrero!I60+[6]Marzo!I60+[6]Abril!I60+[6]Mayo!I61+[6]Junio!I60+[6]Julio!I61+[6]Agosto!I61+[6]Septiembre!I60+[6]Octubre!I61+[6]Noviembre!I61+[6]Diciembre!I61</f>
        <v>2053</v>
      </c>
      <c r="J14" s="90">
        <f t="shared" si="0"/>
        <v>35057</v>
      </c>
    </row>
    <row r="15" spans="1:10" ht="20.100000000000001" customHeight="1" x14ac:dyDescent="0.3">
      <c r="A15" s="91" t="s">
        <v>105</v>
      </c>
      <c r="B15" s="90">
        <f>+[6]Enero!B61+[6]Febrero!B61+[6]Marzo!B61+[6]Abril!B61+[6]Mayo!B62+[6]Junio!B61+[6]Julio!B62+[6]Agosto!B62+[6]Septiembre!B61+[6]Octubre!B62+[6]Noviembre!B62+[6]Diciembre!B62</f>
        <v>14209</v>
      </c>
      <c r="C15" s="90">
        <f>+[6]Enero!C61+[6]Febrero!C61+[6]Marzo!C61+[6]Abril!C61+[6]Mayo!C62+[6]Junio!C61+[6]Julio!C62+[6]Agosto!C62+[6]Septiembre!C61+[6]Octubre!C62+[6]Noviembre!C62+[6]Diciembre!C62</f>
        <v>3284</v>
      </c>
      <c r="D15" s="90">
        <f>+[6]Enero!D61+[6]Febrero!D61+[6]Marzo!D61+[6]Abril!D61+[6]Mayo!D62+[6]Junio!D61+[6]Julio!D62+[6]Agosto!D62+[6]Septiembre!D61+[6]Octubre!D62+[6]Noviembre!D62+[6]Diciembre!D62</f>
        <v>9421</v>
      </c>
      <c r="E15" s="90">
        <f>+[6]Enero!E61+[6]Febrero!E61+[6]Marzo!E61+[6]Abril!E61+[6]Mayo!E62+[6]Junio!E61+[6]Julio!E62+[6]Agosto!E62+[6]Septiembre!E61+[6]Octubre!E62+[6]Noviembre!E62+[6]Diciembre!E62</f>
        <v>16728</v>
      </c>
      <c r="F15" s="90">
        <f>+[6]Enero!F61+[6]Febrero!F61+[6]Marzo!F61+[6]Abril!F61+[6]Mayo!F62+[6]Junio!F61+[6]Julio!F62+[6]Agosto!F62+[6]Septiembre!F61+[6]Octubre!F62+[6]Noviembre!F62+[6]Diciembre!F62</f>
        <v>12034</v>
      </c>
      <c r="G15" s="90">
        <f>+[6]Enero!G61+[6]Febrero!G61+[6]Marzo!G61+[6]Abril!G61+[6]Mayo!G62+[6]Junio!G61+[6]Julio!G62+[6]Agosto!G62+[6]Septiembre!G61+[6]Octubre!G62+[6]Noviembre!G62+[6]Diciembre!G62</f>
        <v>13903</v>
      </c>
      <c r="H15" s="90">
        <f>+[6]Enero!H61+[6]Febrero!H61+[6]Marzo!H61+[6]Abril!H61+[6]Mayo!H62+[6]Junio!H61+[6]Julio!H62+[6]Agosto!H62+[6]Septiembre!H61+[6]Octubre!H62+[6]Noviembre!H62+[6]Diciembre!H62</f>
        <v>239590</v>
      </c>
      <c r="I15" s="90">
        <f>+[6]Enero!I61+[6]Febrero!I61+[6]Marzo!I61+[6]Abril!I61+[6]Mayo!I62+[6]Junio!I61+[6]Julio!I62+[6]Agosto!I62+[6]Septiembre!I61+[6]Octubre!I62+[6]Noviembre!I62+[6]Diciembre!I62</f>
        <v>15547</v>
      </c>
      <c r="J15" s="90">
        <f t="shared" si="0"/>
        <v>324716</v>
      </c>
    </row>
    <row r="16" spans="1:10" ht="20.100000000000001" customHeight="1" x14ac:dyDescent="0.3">
      <c r="A16" s="91" t="s">
        <v>106</v>
      </c>
      <c r="B16" s="90">
        <f>+[6]Enero!B62+[6]Febrero!B62+[6]Marzo!B62+[6]Abril!B62+[6]Mayo!B63+[6]Junio!B62+[6]Julio!B63+[6]Agosto!B63+[6]Septiembre!B62+[6]Octubre!B63+[6]Noviembre!B63+[6]Diciembre!B63</f>
        <v>2039</v>
      </c>
      <c r="C16" s="90">
        <f>+[6]Enero!C62+[6]Febrero!C62+[6]Marzo!C62+[6]Abril!C62+[6]Mayo!C63+[6]Junio!C62+[6]Julio!C63+[6]Agosto!C63+[6]Septiembre!C62+[6]Octubre!C63+[6]Noviembre!C63+[6]Diciembre!C63</f>
        <v>4748</v>
      </c>
      <c r="D16" s="90">
        <f>+[6]Enero!D62+[6]Febrero!D62+[6]Marzo!D62+[6]Abril!D62+[6]Mayo!D63+[6]Junio!D62+[6]Julio!D63+[6]Agosto!D63+[6]Septiembre!D62+[6]Octubre!D63+[6]Noviembre!D63+[6]Diciembre!D63</f>
        <v>2223</v>
      </c>
      <c r="E16" s="90">
        <f>+[6]Enero!E62+[6]Febrero!E62+[6]Marzo!E62+[6]Abril!E62+[6]Mayo!E63+[6]Junio!E62+[6]Julio!E63+[6]Agosto!E63+[6]Septiembre!E62+[6]Octubre!E63+[6]Noviembre!E63+[6]Diciembre!E63</f>
        <v>813</v>
      </c>
      <c r="F16" s="90">
        <f>+[6]Enero!F62+[6]Febrero!F62+[6]Marzo!F62+[6]Abril!F62+[6]Mayo!F63+[6]Junio!F62+[6]Julio!F63+[6]Agosto!F63+[6]Septiembre!F62+[6]Octubre!F63+[6]Noviembre!F63+[6]Diciembre!F63</f>
        <v>2651</v>
      </c>
      <c r="G16" s="90">
        <f>+[6]Enero!G62+[6]Febrero!G62+[6]Marzo!G62+[6]Abril!G62+[6]Mayo!G63+[6]Junio!G62+[6]Julio!G63+[6]Agosto!G63+[6]Septiembre!G62+[6]Octubre!G63+[6]Noviembre!G63+[6]Diciembre!G63</f>
        <v>59741</v>
      </c>
      <c r="H16" s="90">
        <f>+[6]Enero!H62+[6]Febrero!H62+[6]Marzo!H62+[6]Abril!H62+[6]Mayo!H63+[6]Junio!H62+[6]Julio!H63+[6]Agosto!H63+[6]Septiembre!H62+[6]Octubre!H63+[6]Noviembre!H63+[6]Diciembre!H63</f>
        <v>131875</v>
      </c>
      <c r="I16" s="90">
        <f>+[6]Enero!I62+[6]Febrero!I62+[6]Marzo!I62+[6]Abril!I62+[6]Mayo!I63+[6]Junio!I62+[6]Julio!I63+[6]Agosto!I63+[6]Septiembre!I62+[6]Octubre!I63+[6]Noviembre!I63+[6]Diciembre!I63</f>
        <v>14858</v>
      </c>
      <c r="J16" s="90">
        <f t="shared" si="0"/>
        <v>218948</v>
      </c>
    </row>
    <row r="17" spans="1:10" ht="20.100000000000001" customHeight="1" x14ac:dyDescent="0.3">
      <c r="A17" s="91" t="s">
        <v>107</v>
      </c>
      <c r="B17" s="90">
        <f>+[6]Enero!B63+[6]Febrero!B63+[6]Marzo!B63+[6]Abril!B63+[6]Mayo!B64+[6]Junio!B63+[6]Julio!B64+[6]Agosto!B64+[6]Septiembre!B63+[6]Octubre!B64+[6]Noviembre!B64+[6]Diciembre!B64</f>
        <v>964</v>
      </c>
      <c r="C17" s="90">
        <f>+[6]Enero!C63+[6]Febrero!C63+[6]Marzo!C63+[6]Abril!C63+[6]Mayo!C64+[6]Junio!C63+[6]Julio!C64+[6]Agosto!C64+[6]Septiembre!C63+[6]Octubre!C64+[6]Noviembre!C64+[6]Diciembre!C64</f>
        <v>0</v>
      </c>
      <c r="D17" s="90">
        <f>+[6]Enero!D63+[6]Febrero!D63+[6]Marzo!D63+[6]Abril!D63+[6]Mayo!D64+[6]Junio!D63+[6]Julio!D64+[6]Agosto!D64+[6]Septiembre!D63+[6]Octubre!D64+[6]Noviembre!D64+[6]Diciembre!D64</f>
        <v>0</v>
      </c>
      <c r="E17" s="90">
        <f>+[6]Enero!E63+[6]Febrero!E63+[6]Marzo!E63+[6]Abril!E63+[6]Mayo!E64+[6]Junio!E63+[6]Julio!E64+[6]Agosto!E64+[6]Septiembre!E63+[6]Octubre!E64+[6]Noviembre!E64+[6]Diciembre!E64</f>
        <v>0</v>
      </c>
      <c r="F17" s="90">
        <f>+[6]Enero!F63+[6]Febrero!F63+[6]Marzo!F63+[6]Abril!F63+[6]Mayo!F64+[6]Junio!F63+[6]Julio!F64+[6]Agosto!F64+[6]Septiembre!F63+[6]Octubre!F64+[6]Noviembre!F64+[6]Diciembre!F64</f>
        <v>380</v>
      </c>
      <c r="G17" s="90">
        <f>+[6]Enero!G63+[6]Febrero!G63+[6]Marzo!G63+[6]Abril!G63+[6]Mayo!G64+[6]Junio!G63+[6]Julio!G64+[6]Agosto!G64+[6]Septiembre!G63+[6]Octubre!G64+[6]Noviembre!G64+[6]Diciembre!G64</f>
        <v>6180</v>
      </c>
      <c r="H17" s="90">
        <f>+[6]Enero!H63+[6]Febrero!H63+[6]Marzo!H63+[6]Abril!H63+[6]Mayo!H64+[6]Junio!H63+[6]Julio!H64+[6]Agosto!H64+[6]Septiembre!H63+[6]Octubre!H64+[6]Noviembre!H64+[6]Diciembre!H64</f>
        <v>3790</v>
      </c>
      <c r="I17" s="90">
        <f>+[6]Enero!I63+[6]Febrero!I63+[6]Marzo!I63+[6]Abril!I63+[6]Mayo!I64+[6]Junio!I63+[6]Julio!I64+[6]Agosto!I64+[6]Septiembre!I63+[6]Octubre!I64+[6]Noviembre!I64+[6]Diciembre!I64</f>
        <v>45</v>
      </c>
      <c r="J17" s="90">
        <f t="shared" si="0"/>
        <v>11359</v>
      </c>
    </row>
    <row r="18" spans="1:10" ht="20.100000000000001" customHeight="1" x14ac:dyDescent="0.3">
      <c r="A18" s="91" t="s">
        <v>108</v>
      </c>
      <c r="B18" s="90">
        <f>+[6]Enero!B64+[6]Febrero!B64+[6]Marzo!B64+[6]Abril!B64+[6]Mayo!B65+[6]Junio!B64+[6]Julio!B65+[6]Agosto!B65+[6]Septiembre!B64+[6]Octubre!B65+[6]Noviembre!B65+[6]Diciembre!B65</f>
        <v>18313</v>
      </c>
      <c r="C18" s="90">
        <f>+[6]Enero!C64+[6]Febrero!C64+[6]Marzo!C64+[6]Abril!C64+[6]Mayo!C65+[6]Junio!C64+[6]Julio!C65+[6]Agosto!C65+[6]Septiembre!C64+[6]Octubre!C65+[6]Noviembre!C65+[6]Diciembre!C65</f>
        <v>12684</v>
      </c>
      <c r="D18" s="90">
        <f>+[6]Enero!D64+[6]Febrero!D64+[6]Marzo!D64+[6]Abril!D64+[6]Mayo!D65+[6]Junio!D64+[6]Julio!D65+[6]Agosto!D65+[6]Septiembre!D64+[6]Octubre!D65+[6]Noviembre!D65+[6]Diciembre!D65</f>
        <v>13765</v>
      </c>
      <c r="E18" s="90">
        <f>+[6]Enero!E64+[6]Febrero!E64+[6]Marzo!E64+[6]Abril!E64+[6]Mayo!E65+[6]Junio!E64+[6]Julio!E65+[6]Agosto!E65+[6]Septiembre!E64+[6]Octubre!E65+[6]Noviembre!E65+[6]Diciembre!E65</f>
        <v>2698</v>
      </c>
      <c r="F18" s="90">
        <f>+[6]Enero!F64+[6]Febrero!F64+[6]Marzo!F64+[6]Abril!F64+[6]Mayo!F65+[6]Junio!F64+[6]Julio!F65+[6]Agosto!F65+[6]Septiembre!F64+[6]Octubre!F65+[6]Noviembre!F65+[6]Diciembre!F65</f>
        <v>21305</v>
      </c>
      <c r="G18" s="90">
        <f>+[6]Enero!G64+[6]Febrero!G64+[6]Marzo!G64+[6]Abril!G64+[6]Mayo!G65+[6]Junio!G64+[6]Julio!G65+[6]Agosto!G65+[6]Septiembre!G64+[6]Octubre!G65+[6]Noviembre!G65+[6]Diciembre!G65</f>
        <v>150152</v>
      </c>
      <c r="H18" s="90">
        <f>+[6]Enero!H64+[6]Febrero!H64+[6]Marzo!H64+[6]Abril!H64+[6]Mayo!H65+[6]Junio!H64+[6]Julio!H65+[6]Agosto!H65+[6]Septiembre!H64+[6]Octubre!H65+[6]Noviembre!H65+[6]Diciembre!H65</f>
        <v>189773</v>
      </c>
      <c r="I18" s="90">
        <f>+[6]Enero!I64+[6]Febrero!I64+[6]Marzo!I64+[6]Abril!I64+[6]Mayo!I65+[6]Junio!I64+[6]Julio!I65+[6]Agosto!I65+[6]Septiembre!I64+[6]Octubre!I65+[6]Noviembre!I65+[6]Diciembre!I65</f>
        <v>11128</v>
      </c>
      <c r="J18" s="90">
        <f t="shared" si="0"/>
        <v>419818</v>
      </c>
    </row>
    <row r="19" spans="1:10" ht="20.100000000000001" customHeight="1" x14ac:dyDescent="0.3">
      <c r="A19" s="91" t="s">
        <v>109</v>
      </c>
      <c r="B19" s="90">
        <f>+[6]Enero!B65+[6]Febrero!B65+[6]Marzo!B65+[6]Abril!B65+[6]Mayo!B66+[6]Junio!B65+[6]Julio!B66+[6]Agosto!B66+[6]Septiembre!B65+[6]Octubre!B66+[6]Noviembre!B66+[6]Diciembre!B66</f>
        <v>7675</v>
      </c>
      <c r="C19" s="90">
        <f>+[6]Enero!C65+[6]Febrero!C65+[6]Marzo!C65+[6]Abril!C65+[6]Mayo!C66+[6]Junio!C65+[6]Julio!C66+[6]Agosto!C66+[6]Septiembre!C65+[6]Octubre!C66+[6]Noviembre!C66+[6]Diciembre!C66</f>
        <v>5403</v>
      </c>
      <c r="D19" s="90">
        <f>+[6]Enero!D65+[6]Febrero!D65+[6]Marzo!D65+[6]Abril!D65+[6]Mayo!D66+[6]Junio!D65+[6]Julio!D66+[6]Agosto!D66+[6]Septiembre!D65+[6]Octubre!D66+[6]Noviembre!D66+[6]Diciembre!D66</f>
        <v>1333</v>
      </c>
      <c r="E19" s="90">
        <f>+[6]Enero!E65+[6]Febrero!E65+[6]Marzo!E65+[6]Abril!E65+[6]Mayo!E66+[6]Junio!E65+[6]Julio!E66+[6]Agosto!E66+[6]Septiembre!E65+[6]Octubre!E66+[6]Noviembre!E66+[6]Diciembre!E66</f>
        <v>13724</v>
      </c>
      <c r="F19" s="90">
        <f>+[6]Enero!F65+[6]Febrero!F65+[6]Marzo!F65+[6]Abril!F65+[6]Mayo!F66+[6]Junio!F65+[6]Julio!F66+[6]Agosto!F66+[6]Septiembre!F65+[6]Octubre!F66+[6]Noviembre!F66+[6]Diciembre!F66</f>
        <v>9659</v>
      </c>
      <c r="G19" s="90">
        <f>+[6]Enero!G65+[6]Febrero!G65+[6]Marzo!G65+[6]Abril!G65+[6]Mayo!G66+[6]Junio!G65+[6]Julio!G66+[6]Agosto!G66+[6]Septiembre!G65+[6]Octubre!G66+[6]Noviembre!G66+[6]Diciembre!G66</f>
        <v>2363</v>
      </c>
      <c r="H19" s="90">
        <f>+[6]Enero!H65+[6]Febrero!H65+[6]Marzo!H65+[6]Abril!H65+[6]Mayo!H66+[6]Junio!H65+[6]Julio!H66+[6]Agosto!H66+[6]Septiembre!H65+[6]Octubre!H66+[6]Noviembre!H66+[6]Diciembre!H66</f>
        <v>19346</v>
      </c>
      <c r="I19" s="90">
        <f>+[6]Enero!I65+[6]Febrero!I65+[6]Marzo!I65+[6]Abril!I65+[6]Mayo!I66+[6]Junio!I65+[6]Julio!I66+[6]Agosto!I66+[6]Septiembre!I65+[6]Octubre!I66+[6]Noviembre!I66+[6]Diciembre!I66</f>
        <v>5643</v>
      </c>
      <c r="J19" s="90">
        <f t="shared" si="0"/>
        <v>65146</v>
      </c>
    </row>
    <row r="20" spans="1:10" ht="20.100000000000001" customHeight="1" x14ac:dyDescent="0.3">
      <c r="A20" s="91" t="s">
        <v>110</v>
      </c>
      <c r="B20" s="90">
        <f>+[6]Enero!B66+[6]Febrero!B66+[6]Marzo!B66+[6]Abril!B66+[6]Mayo!B67+[6]Junio!B66+[6]Julio!B67+[6]Agosto!B67+[6]Septiembre!B66+[6]Octubre!B67+[6]Noviembre!B67+[6]Diciembre!B67</f>
        <v>442</v>
      </c>
      <c r="C20" s="90">
        <f>+[6]Enero!C66+[6]Febrero!C66+[6]Marzo!C66+[6]Abril!C66+[6]Mayo!C67+[6]Junio!C66+[6]Julio!C67+[6]Agosto!C67+[6]Septiembre!C66+[6]Octubre!C67+[6]Noviembre!C67+[6]Diciembre!C67</f>
        <v>15358</v>
      </c>
      <c r="D20" s="90">
        <f>+[6]Enero!D66+[6]Febrero!D66+[6]Marzo!D66+[6]Abril!D66+[6]Mayo!D67+[6]Junio!D66+[6]Julio!D67+[6]Agosto!D67+[6]Septiembre!D66+[6]Octubre!D67+[6]Noviembre!D67+[6]Diciembre!D67</f>
        <v>175</v>
      </c>
      <c r="E20" s="90">
        <f>+[6]Enero!E66+[6]Febrero!E66+[6]Marzo!E66+[6]Abril!E66+[6]Mayo!E67+[6]Junio!E66+[6]Julio!E67+[6]Agosto!E67+[6]Septiembre!E66+[6]Octubre!E67+[6]Noviembre!E67+[6]Diciembre!E67</f>
        <v>537</v>
      </c>
      <c r="F20" s="90">
        <f>+[6]Enero!F66+[6]Febrero!F66+[6]Marzo!F66+[6]Abril!F66+[6]Mayo!F67+[6]Junio!F66+[6]Julio!F67+[6]Agosto!F67+[6]Septiembre!F66+[6]Octubre!F67+[6]Noviembre!F67+[6]Diciembre!F67</f>
        <v>23634</v>
      </c>
      <c r="G20" s="90">
        <f>+[6]Enero!G66+[6]Febrero!G66+[6]Marzo!G66+[6]Abril!G66+[6]Mayo!G67+[6]Junio!G66+[6]Julio!G67+[6]Agosto!G67+[6]Septiembre!G66+[6]Octubre!G67+[6]Noviembre!G67+[6]Diciembre!G67</f>
        <v>7751</v>
      </c>
      <c r="H20" s="90">
        <f>+[6]Enero!H66+[6]Febrero!H66+[6]Marzo!H66+[6]Abril!H66+[6]Mayo!H67+[6]Junio!H66+[6]Julio!H67+[6]Agosto!H67+[6]Septiembre!H66+[6]Octubre!H67+[6]Noviembre!H67+[6]Diciembre!H67</f>
        <v>27</v>
      </c>
      <c r="I20" s="90">
        <f>+[6]Enero!I66+[6]Febrero!I66+[6]Marzo!I66+[6]Abril!I66+[6]Mayo!I67+[6]Junio!I66+[6]Julio!I67+[6]Agosto!I67+[6]Septiembre!I66+[6]Octubre!I67+[6]Noviembre!I67+[6]Diciembre!I67</f>
        <v>14337</v>
      </c>
      <c r="J20" s="90">
        <f t="shared" si="0"/>
        <v>62261</v>
      </c>
    </row>
    <row r="21" spans="1:10" ht="20.100000000000001" customHeight="1" x14ac:dyDescent="0.3">
      <c r="A21" s="91" t="s">
        <v>111</v>
      </c>
      <c r="B21" s="90">
        <f>+[6]Enero!B67+[6]Febrero!B67+[6]Marzo!B67+[6]Abril!B67+[6]Mayo!B68+[6]Junio!B67+[6]Julio!B68+[6]Agosto!B68+[6]Septiembre!B67+[6]Octubre!B68+[6]Noviembre!B68+[6]Diciembre!B68</f>
        <v>39</v>
      </c>
      <c r="C21" s="90">
        <f>+[6]Enero!C67+[6]Febrero!C67+[6]Marzo!C67+[6]Abril!C67+[6]Mayo!C68+[6]Junio!C67+[6]Julio!C68+[6]Agosto!C68+[6]Septiembre!C67+[6]Octubre!C68+[6]Noviembre!C68+[6]Diciembre!C68</f>
        <v>0</v>
      </c>
      <c r="D21" s="90">
        <f>+[6]Enero!D67+[6]Febrero!D67+[6]Marzo!D67+[6]Abril!D67+[6]Mayo!D68+[6]Junio!D67+[6]Julio!D68+[6]Agosto!D68+[6]Septiembre!D67+[6]Octubre!D68+[6]Noviembre!D68+[6]Diciembre!D68</f>
        <v>1040</v>
      </c>
      <c r="E21" s="90">
        <f>+[6]Enero!E67+[6]Febrero!E67+[6]Marzo!E67+[6]Abril!E67+[6]Mayo!E68+[6]Junio!E67+[6]Julio!E68+[6]Agosto!E68+[6]Septiembre!E67+[6]Octubre!E68+[6]Noviembre!E68+[6]Diciembre!E68</f>
        <v>23388</v>
      </c>
      <c r="F21" s="90">
        <f>+[6]Enero!F67+[6]Febrero!F67+[6]Marzo!F67+[6]Abril!F67+[6]Mayo!F68+[6]Junio!F67+[6]Julio!F68+[6]Agosto!F68+[6]Septiembre!F67+[6]Octubre!F68+[6]Noviembre!F68+[6]Diciembre!F68</f>
        <v>2655</v>
      </c>
      <c r="G21" s="90">
        <f>+[6]Enero!G67+[6]Febrero!G67+[6]Marzo!G67+[6]Abril!G67+[6]Mayo!G68+[6]Junio!G67+[6]Julio!G68+[6]Agosto!G68+[6]Septiembre!G67+[6]Octubre!G68+[6]Noviembre!G68+[6]Diciembre!G68</f>
        <v>3127</v>
      </c>
      <c r="H21" s="90">
        <f>+[6]Enero!H67+[6]Febrero!H67+[6]Marzo!H67+[6]Abril!H67+[6]Mayo!H68+[6]Junio!H67+[6]Julio!H68+[6]Agosto!H68+[6]Septiembre!H67+[6]Octubre!H68+[6]Noviembre!H68+[6]Diciembre!H68</f>
        <v>55</v>
      </c>
      <c r="I21" s="90">
        <f>+[6]Enero!I67+[6]Febrero!I67+[6]Marzo!I67+[6]Abril!I67+[6]Mayo!I68+[6]Junio!I67+[6]Julio!I68+[6]Agosto!I68+[6]Septiembre!I67+[6]Octubre!I68+[6]Noviembre!I68+[6]Diciembre!I68</f>
        <v>0</v>
      </c>
      <c r="J21" s="90">
        <f t="shared" si="0"/>
        <v>30304</v>
      </c>
    </row>
    <row r="22" spans="1:10" ht="20.100000000000001" customHeight="1" x14ac:dyDescent="0.3">
      <c r="A22" s="91" t="s">
        <v>112</v>
      </c>
      <c r="B22" s="90">
        <f>+[6]Enero!B68+[6]Febrero!B68+[6]Marzo!B68+[6]Abril!B68+[6]Mayo!B69+[6]Junio!B68+[6]Julio!B69+[6]Agosto!B69+[6]Septiembre!B68+[6]Octubre!B69+[6]Noviembre!B69+[6]Diciembre!B69</f>
        <v>5451</v>
      </c>
      <c r="C22" s="90">
        <f>+[6]Enero!C68+[6]Febrero!C68+[6]Marzo!C68+[6]Abril!C68+[6]Mayo!C69+[6]Junio!C68+[6]Julio!C69+[6]Agosto!C69+[6]Septiembre!C68+[6]Octubre!C69+[6]Noviembre!C69+[6]Diciembre!C69</f>
        <v>11740</v>
      </c>
      <c r="D22" s="90">
        <f>+[6]Enero!D68+[6]Febrero!D68+[6]Marzo!D68+[6]Abril!D68+[6]Mayo!D69+[6]Junio!D68+[6]Julio!D69+[6]Agosto!D69+[6]Septiembre!D68+[6]Octubre!D69+[6]Noviembre!D69+[6]Diciembre!D69</f>
        <v>164</v>
      </c>
      <c r="E22" s="90">
        <f>+[6]Enero!E68+[6]Febrero!E68+[6]Marzo!E68+[6]Abril!E68+[6]Mayo!E69+[6]Junio!E68+[6]Julio!E69+[6]Agosto!E69+[6]Septiembre!E68+[6]Octubre!E69+[6]Noviembre!E69+[6]Diciembre!E69</f>
        <v>4153</v>
      </c>
      <c r="F22" s="90">
        <f>+[6]Enero!F68+[6]Febrero!F68+[6]Marzo!F68+[6]Abril!F68+[6]Mayo!F69+[6]Junio!F68+[6]Julio!F69+[6]Agosto!F69+[6]Septiembre!F68+[6]Octubre!F69+[6]Noviembre!F69+[6]Diciembre!F69</f>
        <v>29264</v>
      </c>
      <c r="G22" s="90">
        <f>+[6]Enero!G68+[6]Febrero!G68+[6]Marzo!G68+[6]Abril!G68+[6]Mayo!G69+[6]Junio!G68+[6]Julio!G69+[6]Agosto!G69+[6]Septiembre!G68+[6]Octubre!G69+[6]Noviembre!G69+[6]Diciembre!G69</f>
        <v>12461</v>
      </c>
      <c r="H22" s="90">
        <f>+[6]Enero!H68+[6]Febrero!H68+[6]Marzo!H68+[6]Abril!H68+[6]Mayo!H69+[6]Junio!H68+[6]Julio!H69+[6]Agosto!H69+[6]Septiembre!H68+[6]Octubre!H69+[6]Noviembre!H69+[6]Diciembre!H69</f>
        <v>60</v>
      </c>
      <c r="I22" s="90">
        <f>+[6]Enero!I68+[6]Febrero!I68+[6]Marzo!I68+[6]Abril!I68+[6]Mayo!I69+[6]Junio!I68+[6]Julio!I69+[6]Agosto!I69+[6]Septiembre!I68+[6]Octubre!I69+[6]Noviembre!I69+[6]Diciembre!I69</f>
        <v>7901</v>
      </c>
      <c r="J22" s="90">
        <f t="shared" si="0"/>
        <v>71194</v>
      </c>
    </row>
    <row r="23" spans="1:10" ht="20.100000000000001" customHeight="1" x14ac:dyDescent="0.3">
      <c r="A23" s="91" t="s">
        <v>113</v>
      </c>
      <c r="B23" s="90">
        <f>+[6]Enero!B69+[6]Febrero!B69+[6]Marzo!B69+[6]Abril!B69+[6]Mayo!B70+[6]Junio!B69+[6]Julio!B70+[6]Agosto!B70+[6]Septiembre!B69+[6]Octubre!B70+[6]Noviembre!B70+[6]Diciembre!B70</f>
        <v>58816</v>
      </c>
      <c r="C23" s="90">
        <f>+[6]Enero!C69+[6]Febrero!C69+[6]Marzo!C69+[6]Abril!C69+[6]Mayo!C70+[6]Junio!C69+[6]Julio!C70+[6]Agosto!C70+[6]Septiembre!C69+[6]Octubre!C70+[6]Noviembre!C70+[6]Diciembre!C70</f>
        <v>26410</v>
      </c>
      <c r="D23" s="90">
        <f>+[6]Enero!D69+[6]Febrero!D69+[6]Marzo!D69+[6]Abril!D69+[6]Mayo!D70+[6]Junio!D69+[6]Julio!D70+[6]Agosto!D70+[6]Septiembre!D69+[6]Octubre!D70+[6]Noviembre!D70+[6]Diciembre!D70</f>
        <v>48100</v>
      </c>
      <c r="E23" s="90">
        <f>+[6]Enero!E69+[6]Febrero!E69+[6]Marzo!E69+[6]Abril!E69+[6]Mayo!E70+[6]Junio!E69+[6]Julio!E70+[6]Agosto!E70+[6]Septiembre!E69+[6]Octubre!E70+[6]Noviembre!E70+[6]Diciembre!E70</f>
        <v>49914</v>
      </c>
      <c r="F23" s="90">
        <f>+[6]Enero!F69+[6]Febrero!F69+[6]Marzo!F69+[6]Abril!F69+[6]Mayo!F70+[6]Junio!F69+[6]Julio!F70+[6]Agosto!F70+[6]Septiembre!F69+[6]Octubre!F70+[6]Noviembre!F70+[6]Diciembre!F70</f>
        <v>39957</v>
      </c>
      <c r="G23" s="90">
        <f>+[6]Enero!G69+[6]Febrero!G69+[6]Marzo!G69+[6]Abril!G69+[6]Mayo!G70+[6]Junio!G69+[6]Julio!G70+[6]Agosto!G70+[6]Septiembre!G69+[6]Octubre!G70+[6]Noviembre!G70+[6]Diciembre!G70</f>
        <v>12262</v>
      </c>
      <c r="H23" s="90">
        <f>+[6]Enero!H69+[6]Febrero!H69+[6]Marzo!H69+[6]Abril!H69+[6]Mayo!H70+[6]Junio!H69+[6]Julio!H70+[6]Agosto!H70+[6]Septiembre!H69+[6]Octubre!H70+[6]Noviembre!H70+[6]Diciembre!H70</f>
        <v>27125</v>
      </c>
      <c r="I23" s="90">
        <f>+[6]Enero!I69+[6]Febrero!I69+[6]Marzo!I69+[6]Abril!I69+[6]Mayo!I70+[6]Junio!I69+[6]Julio!I70+[6]Agosto!I70+[6]Septiembre!I69+[6]Octubre!I70+[6]Noviembre!I70+[6]Diciembre!I70</f>
        <v>20180</v>
      </c>
      <c r="J23" s="90">
        <f t="shared" si="0"/>
        <v>282764</v>
      </c>
    </row>
    <row r="24" spans="1:10" ht="20.100000000000001" customHeight="1" x14ac:dyDescent="0.3">
      <c r="A24" s="91" t="s">
        <v>114</v>
      </c>
      <c r="B24" s="90">
        <f>+[6]Enero!B70+[6]Febrero!B70+[6]Marzo!B70+[6]Abril!B70+[6]Mayo!B71+[6]Junio!B70+[6]Julio!B71+[6]Agosto!B71+[6]Septiembre!B70+[6]Octubre!B71+[6]Noviembre!B71+[6]Diciembre!B71</f>
        <v>15578</v>
      </c>
      <c r="C24" s="90">
        <f>+[6]Enero!C70+[6]Febrero!C70+[6]Marzo!C70+[6]Abril!C70+[6]Mayo!C71+[6]Junio!C70+[6]Julio!C71+[6]Agosto!C71+[6]Septiembre!C70+[6]Octubre!C71+[6]Noviembre!C71+[6]Diciembre!C71</f>
        <v>2187</v>
      </c>
      <c r="D24" s="90">
        <f>+[6]Enero!D70+[6]Febrero!D70+[6]Marzo!D70+[6]Abril!D70+[6]Mayo!D71+[6]Junio!D70+[6]Julio!D71+[6]Agosto!D71+[6]Septiembre!D70+[6]Octubre!D71+[6]Noviembre!D71+[6]Diciembre!D71</f>
        <v>33485</v>
      </c>
      <c r="E24" s="90">
        <f>+[6]Enero!E70+[6]Febrero!E70+[6]Marzo!E70+[6]Abril!E70+[6]Mayo!E71+[6]Junio!E70+[6]Julio!E71+[6]Agosto!E71+[6]Septiembre!E70+[6]Octubre!E71+[6]Noviembre!E71+[6]Diciembre!E71</f>
        <v>11045</v>
      </c>
      <c r="F24" s="90">
        <f>+[6]Enero!F70+[6]Febrero!F70+[6]Marzo!F70+[6]Abril!F70+[6]Mayo!F71+[6]Junio!F70+[6]Julio!F71+[6]Agosto!F71+[6]Septiembre!F70+[6]Octubre!F71+[6]Noviembre!F71+[6]Diciembre!F71</f>
        <v>10560</v>
      </c>
      <c r="G24" s="90">
        <f>+[6]Enero!G70+[6]Febrero!G70+[6]Marzo!G70+[6]Abril!G70+[6]Mayo!G71+[6]Junio!G70+[6]Julio!G71+[6]Agosto!G71+[6]Septiembre!G70+[6]Octubre!G71+[6]Noviembre!G71+[6]Diciembre!G71</f>
        <v>9832</v>
      </c>
      <c r="H24" s="90">
        <f>+[6]Enero!H70+[6]Febrero!H70+[6]Marzo!H70+[6]Abril!H70+[6]Mayo!H71+[6]Junio!H70+[6]Julio!H71+[6]Agosto!H71+[6]Septiembre!H70+[6]Octubre!H71+[6]Noviembre!H71+[6]Diciembre!H71</f>
        <v>10255</v>
      </c>
      <c r="I24" s="90">
        <f>+[6]Enero!I70+[6]Febrero!I70+[6]Marzo!I70+[6]Abril!I70+[6]Mayo!I71+[6]Junio!I70+[6]Julio!I71+[6]Agosto!I71+[6]Septiembre!I70+[6]Octubre!I71+[6]Noviembre!I71+[6]Diciembre!I71</f>
        <v>2220</v>
      </c>
      <c r="J24" s="90">
        <f t="shared" si="0"/>
        <v>95162</v>
      </c>
    </row>
    <row r="25" spans="1:10" ht="20.100000000000001" customHeight="1" x14ac:dyDescent="0.3">
      <c r="A25" s="91" t="s">
        <v>115</v>
      </c>
      <c r="B25" s="90">
        <f>+[6]Enero!B71+[6]Febrero!B71+[6]Marzo!B71+[6]Abril!B71+[6]Mayo!B72+[6]Junio!B71+[6]Julio!B72+[6]Agosto!B72+[6]Septiembre!B71+[6]Octubre!B72+[6]Noviembre!B72+[6]Diciembre!B72</f>
        <v>5</v>
      </c>
      <c r="C25" s="90">
        <f>+[6]Enero!C71+[6]Febrero!C71+[6]Marzo!C71+[6]Abril!C71+[6]Mayo!C72+[6]Junio!C71+[6]Julio!C72+[6]Agosto!C72+[6]Septiembre!C71+[6]Octubre!C72+[6]Noviembre!C72+[6]Diciembre!C72</f>
        <v>0</v>
      </c>
      <c r="D25" s="90">
        <f>+[6]Enero!D71+[6]Febrero!D71+[6]Marzo!D71+[6]Abril!D71+[6]Mayo!D72+[6]Junio!D71+[6]Julio!D72+[6]Agosto!D72+[6]Septiembre!D71+[6]Octubre!D72+[6]Noviembre!D72+[6]Diciembre!D72</f>
        <v>0</v>
      </c>
      <c r="E25" s="90">
        <f>+[6]Enero!E71+[6]Febrero!E71+[6]Marzo!E71+[6]Abril!E71+[6]Mayo!E72+[6]Junio!E71+[6]Julio!E72+[6]Agosto!E72+[6]Septiembre!E71+[6]Octubre!E72+[6]Noviembre!E72+[6]Diciembre!E72</f>
        <v>7567</v>
      </c>
      <c r="F25" s="90">
        <f>+[6]Enero!F71+[6]Febrero!F71+[6]Marzo!F71+[6]Abril!F71+[6]Mayo!F72+[6]Junio!F71+[6]Julio!F72+[6]Agosto!F72+[6]Septiembre!F71+[6]Octubre!F72+[6]Noviembre!F72+[6]Diciembre!F72</f>
        <v>0</v>
      </c>
      <c r="G25" s="90">
        <f>+[6]Enero!G71+[6]Febrero!G71+[6]Marzo!G71+[6]Abril!G71+[6]Mayo!G72+[6]Junio!G71+[6]Julio!G72+[6]Agosto!G72+[6]Septiembre!G71+[6]Octubre!G72+[6]Noviembre!G72+[6]Diciembre!G72</f>
        <v>6</v>
      </c>
      <c r="H25" s="90">
        <f>+[6]Enero!H71+[6]Febrero!H71+[6]Marzo!H71+[6]Abril!H71+[6]Mayo!H72+[6]Junio!H71+[6]Julio!H72+[6]Agosto!H72+[6]Septiembre!H71+[6]Octubre!H72+[6]Noviembre!H72+[6]Diciembre!H72</f>
        <v>51</v>
      </c>
      <c r="I25" s="90">
        <f>+[6]Enero!I71+[6]Febrero!I71+[6]Marzo!I71+[6]Abril!I71+[6]Mayo!I72+[6]Junio!I71+[6]Julio!I72+[6]Agosto!I72+[6]Septiembre!I71+[6]Octubre!I72+[6]Noviembre!I72+[6]Diciembre!I72</f>
        <v>0</v>
      </c>
      <c r="J25" s="90">
        <f t="shared" si="0"/>
        <v>7629</v>
      </c>
    </row>
    <row r="26" spans="1:10" ht="20.100000000000001" customHeight="1" x14ac:dyDescent="0.3">
      <c r="A26" s="91" t="s">
        <v>116</v>
      </c>
      <c r="B26" s="90">
        <f>+[6]Enero!B72+[6]Febrero!B72+[6]Marzo!B72+[6]Abril!B72+[6]Mayo!B73+[6]Junio!B72+[6]Julio!B73+[6]Agosto!B73+[6]Septiembre!B72+[6]Octubre!B73+[6]Noviembre!B73+[6]Diciembre!B73</f>
        <v>22760</v>
      </c>
      <c r="C26" s="90">
        <f>+[6]Enero!C72+[6]Febrero!C72+[6]Marzo!C72+[6]Abril!C72+[6]Mayo!C73+[6]Junio!C72+[6]Julio!C73+[6]Agosto!C73+[6]Septiembre!C72+[6]Octubre!C73+[6]Noviembre!C73+[6]Diciembre!C73</f>
        <v>29733</v>
      </c>
      <c r="D26" s="90">
        <f>+[6]Enero!D72+[6]Febrero!D72+[6]Marzo!D72+[6]Abril!D72+[6]Mayo!D73+[6]Junio!D72+[6]Julio!D73+[6]Agosto!D73+[6]Septiembre!D72+[6]Octubre!D73+[6]Noviembre!D73+[6]Diciembre!D73</f>
        <v>3763</v>
      </c>
      <c r="E26" s="90">
        <f>+[6]Enero!E72+[6]Febrero!E72+[6]Marzo!E72+[6]Abril!E72+[6]Mayo!E73+[6]Junio!E72+[6]Julio!E73+[6]Agosto!E73+[6]Septiembre!E72+[6]Octubre!E73+[6]Noviembre!E73+[6]Diciembre!E73</f>
        <v>8049</v>
      </c>
      <c r="F26" s="90">
        <f>+[6]Enero!F72+[6]Febrero!F72+[6]Marzo!F72+[6]Abril!F72+[6]Mayo!F73+[6]Junio!F72+[6]Julio!F73+[6]Agosto!F73+[6]Septiembre!F72+[6]Octubre!F73+[6]Noviembre!F73+[6]Diciembre!F73</f>
        <v>20124</v>
      </c>
      <c r="G26" s="90">
        <f>+[6]Enero!G72+[6]Febrero!G72+[6]Marzo!G72+[6]Abril!G72+[6]Mayo!G73+[6]Junio!G72+[6]Julio!G73+[6]Agosto!G73+[6]Septiembre!G72+[6]Octubre!G73+[6]Noviembre!G73+[6]Diciembre!G73</f>
        <v>10698</v>
      </c>
      <c r="H26" s="90">
        <f>+[6]Enero!H72+[6]Febrero!H72+[6]Marzo!H72+[6]Abril!H72+[6]Mayo!H73+[6]Junio!H72+[6]Julio!H73+[6]Agosto!H73+[6]Septiembre!H72+[6]Octubre!H73+[6]Noviembre!H73+[6]Diciembre!H73</f>
        <v>14554</v>
      </c>
      <c r="I26" s="90">
        <f>+[6]Enero!I72+[6]Febrero!I72+[6]Marzo!I72+[6]Abril!I72+[6]Mayo!I73+[6]Junio!I72+[6]Julio!I73+[6]Agosto!I73+[6]Septiembre!I72+[6]Octubre!I73+[6]Noviembre!I73+[6]Diciembre!I73</f>
        <v>15699</v>
      </c>
      <c r="J26" s="90">
        <f t="shared" si="0"/>
        <v>125380</v>
      </c>
    </row>
    <row r="27" spans="1:10" ht="20.100000000000001" customHeight="1" x14ac:dyDescent="0.3">
      <c r="A27" s="91" t="s">
        <v>117</v>
      </c>
      <c r="B27" s="90">
        <f>+[6]Enero!B73+[6]Febrero!B73+[6]Marzo!B73+[6]Abril!B73+[6]Mayo!B74+[6]Junio!B73+[6]Julio!B74+[6]Agosto!B74+[6]Septiembre!B73+[6]Octubre!B74+[6]Noviembre!B74+[6]Diciembre!B74</f>
        <v>19736</v>
      </c>
      <c r="C27" s="90">
        <f>+[6]Enero!C73+[6]Febrero!C73+[6]Marzo!C73+[6]Abril!C73+[6]Mayo!C74+[6]Junio!C73+[6]Julio!C74+[6]Agosto!C74+[6]Septiembre!C73+[6]Octubre!C74+[6]Noviembre!C74+[6]Diciembre!C74</f>
        <v>1226</v>
      </c>
      <c r="D27" s="90">
        <f>+[6]Enero!D73+[6]Febrero!D73+[6]Marzo!D73+[6]Abril!D73+[6]Mayo!D74+[6]Junio!D73+[6]Julio!D74+[6]Agosto!D74+[6]Septiembre!D73+[6]Octubre!D74+[6]Noviembre!D74+[6]Diciembre!D74</f>
        <v>9969</v>
      </c>
      <c r="E27" s="90">
        <f>+[6]Enero!E73+[6]Febrero!E73+[6]Marzo!E73+[6]Abril!E73+[6]Mayo!E74+[6]Junio!E73+[6]Julio!E74+[6]Agosto!E74+[6]Septiembre!E73+[6]Octubre!E74+[6]Noviembre!E74+[6]Diciembre!E74</f>
        <v>15023</v>
      </c>
      <c r="F27" s="90">
        <f>+[6]Enero!F73+[6]Febrero!F73+[6]Marzo!F73+[6]Abril!F73+[6]Mayo!F74+[6]Junio!F73+[6]Julio!F74+[6]Agosto!F74+[6]Septiembre!F73+[6]Octubre!F74+[6]Noviembre!F74+[6]Diciembre!F74</f>
        <v>3273</v>
      </c>
      <c r="G27" s="90">
        <f>+[6]Enero!G73+[6]Febrero!G73+[6]Marzo!G73+[6]Abril!G73+[6]Mayo!G74+[6]Junio!G73+[6]Julio!G74+[6]Agosto!G74+[6]Septiembre!G73+[6]Octubre!G74+[6]Noviembre!G74+[6]Diciembre!G74</f>
        <v>6016</v>
      </c>
      <c r="H27" s="90">
        <f>+[6]Enero!H73+[6]Febrero!H73+[6]Marzo!H73+[6]Abril!H73+[6]Mayo!H74+[6]Junio!H73+[6]Julio!H74+[6]Agosto!H74+[6]Septiembre!H73+[6]Octubre!H74+[6]Noviembre!H74+[6]Diciembre!H74</f>
        <v>6176</v>
      </c>
      <c r="I27" s="90">
        <f>+[6]Enero!I73+[6]Febrero!I73+[6]Marzo!I73+[6]Abril!I73+[6]Mayo!I74+[6]Junio!I73+[6]Julio!I74+[6]Agosto!I74+[6]Septiembre!I73+[6]Octubre!I74+[6]Noviembre!I74+[6]Diciembre!I74</f>
        <v>656</v>
      </c>
      <c r="J27" s="90">
        <f t="shared" si="0"/>
        <v>62075</v>
      </c>
    </row>
    <row r="28" spans="1:10" ht="20.100000000000001" customHeight="1" x14ac:dyDescent="0.3">
      <c r="A28" s="91" t="s">
        <v>118</v>
      </c>
      <c r="B28" s="90">
        <f>+[6]Enero!B74+[6]Febrero!B74+[6]Marzo!B74+[6]Abril!B74+[6]Mayo!B75+[6]Junio!B74+[6]Julio!B75+[6]Agosto!B75+[6]Septiembre!B74+[6]Octubre!B75+[6]Noviembre!B75+[6]Diciembre!B75</f>
        <v>1347</v>
      </c>
      <c r="C28" s="90">
        <f>+[6]Enero!C74+[6]Febrero!C74+[6]Marzo!C74+[6]Abril!C74+[6]Mayo!C75+[6]Junio!C74+[6]Julio!C75+[6]Agosto!C75+[6]Septiembre!C74+[6]Octubre!C75+[6]Noviembre!C75+[6]Diciembre!C75</f>
        <v>61</v>
      </c>
      <c r="D28" s="90">
        <f>+[6]Enero!D74+[6]Febrero!D74+[6]Marzo!D74+[6]Abril!D74+[6]Mayo!D75+[6]Junio!D74+[6]Julio!D75+[6]Agosto!D75+[6]Septiembre!D74+[6]Octubre!D75+[6]Noviembre!D75+[6]Diciembre!D75</f>
        <v>2069</v>
      </c>
      <c r="E28" s="90">
        <f>+[6]Enero!E74+[6]Febrero!E74+[6]Marzo!E74+[6]Abril!E74+[6]Mayo!E75+[6]Junio!E74+[6]Julio!E75+[6]Agosto!E75+[6]Septiembre!E74+[6]Octubre!E75+[6]Noviembre!E75+[6]Diciembre!E75</f>
        <v>5738</v>
      </c>
      <c r="F28" s="90">
        <f>+[6]Enero!F74+[6]Febrero!F74+[6]Marzo!F74+[6]Abril!F74+[6]Mayo!F75+[6]Junio!F74+[6]Julio!F75+[6]Agosto!F75+[6]Septiembre!F74+[6]Octubre!F75+[6]Noviembre!F75+[6]Diciembre!F75</f>
        <v>12650</v>
      </c>
      <c r="G28" s="90">
        <f>+[6]Enero!G74+[6]Febrero!G74+[6]Marzo!G74+[6]Abril!G74+[6]Mayo!G75+[6]Junio!G74+[6]Julio!G75+[6]Agosto!G75+[6]Septiembre!G74+[6]Octubre!G75+[6]Noviembre!G75+[6]Diciembre!G75</f>
        <v>4032</v>
      </c>
      <c r="H28" s="90">
        <f>+[6]Enero!H74+[6]Febrero!H74+[6]Marzo!H74+[6]Abril!H74+[6]Mayo!H75+[6]Junio!H74+[6]Julio!H75+[6]Agosto!H75+[6]Septiembre!H74+[6]Octubre!H75+[6]Noviembre!H75+[6]Diciembre!H75</f>
        <v>18218</v>
      </c>
      <c r="I28" s="90">
        <f>+[6]Enero!I74+[6]Febrero!I74+[6]Marzo!I74+[6]Abril!I74+[6]Mayo!I75+[6]Junio!I74+[6]Julio!I75+[6]Agosto!I75+[6]Septiembre!I74+[6]Octubre!I75+[6]Noviembre!I75+[6]Diciembre!I75</f>
        <v>204</v>
      </c>
      <c r="J28" s="90">
        <f t="shared" si="0"/>
        <v>44319</v>
      </c>
    </row>
    <row r="29" spans="1:10" ht="20.100000000000001" customHeight="1" x14ac:dyDescent="0.3">
      <c r="A29" s="91" t="s">
        <v>119</v>
      </c>
      <c r="B29" s="90">
        <f>+[6]Enero!B75+[6]Febrero!B75+[6]Marzo!B75+[6]Abril!B75+[6]Mayo!B76+[6]Junio!B75+[6]Julio!B76+[6]Agosto!B76+[6]Septiembre!B75+[6]Octubre!B76+[6]Noviembre!B76+[6]Diciembre!B76</f>
        <v>2313</v>
      </c>
      <c r="C29" s="90">
        <f>+[6]Enero!C75+[6]Febrero!C75+[6]Marzo!C75+[6]Abril!C75+[6]Mayo!C76+[6]Junio!C75+[6]Julio!C76+[6]Agosto!C76+[6]Septiembre!C75+[6]Octubre!C76+[6]Noviembre!C76+[6]Diciembre!C76</f>
        <v>847</v>
      </c>
      <c r="D29" s="90">
        <f>+[6]Enero!D75+[6]Febrero!D75+[6]Marzo!D75+[6]Abril!D75+[6]Mayo!D76+[6]Junio!D75+[6]Julio!D76+[6]Agosto!D76+[6]Septiembre!D75+[6]Octubre!D76+[6]Noviembre!D76+[6]Diciembre!D76</f>
        <v>2059</v>
      </c>
      <c r="E29" s="90">
        <f>+[6]Enero!E75+[6]Febrero!E75+[6]Marzo!E75+[6]Abril!E75+[6]Mayo!E76+[6]Junio!E75+[6]Julio!E76+[6]Agosto!E76+[6]Septiembre!E75+[6]Octubre!E76+[6]Noviembre!E76+[6]Diciembre!E76</f>
        <v>2199</v>
      </c>
      <c r="F29" s="90">
        <f>+[6]Enero!F75+[6]Febrero!F75+[6]Marzo!F75+[6]Abril!F75+[6]Mayo!F76+[6]Junio!F75+[6]Julio!F76+[6]Agosto!F76+[6]Septiembre!F75+[6]Octubre!F76+[6]Noviembre!F76+[6]Diciembre!F76</f>
        <v>3973</v>
      </c>
      <c r="G29" s="90">
        <f>+[6]Enero!G75+[6]Febrero!G75+[6]Marzo!G75+[6]Abril!G75+[6]Mayo!G76+[6]Junio!G75+[6]Julio!G76+[6]Agosto!G76+[6]Septiembre!G75+[6]Octubre!G76+[6]Noviembre!G76+[6]Diciembre!G76</f>
        <v>820</v>
      </c>
      <c r="H29" s="90">
        <f>+[6]Enero!H75+[6]Febrero!H75+[6]Marzo!H75+[6]Abril!H75+[6]Mayo!H76+[6]Junio!H75+[6]Julio!H76+[6]Agosto!H76+[6]Septiembre!H75+[6]Octubre!H76+[6]Noviembre!H76+[6]Diciembre!H76</f>
        <v>924</v>
      </c>
      <c r="I29" s="90">
        <f>+[6]Enero!I75+[6]Febrero!I75+[6]Marzo!I75+[6]Abril!I75+[6]Mayo!I76+[6]Junio!I75+[6]Julio!I76+[6]Agosto!I76+[6]Septiembre!I75+[6]Octubre!I76+[6]Noviembre!I76+[6]Diciembre!I76</f>
        <v>585</v>
      </c>
      <c r="J29" s="90">
        <f t="shared" si="0"/>
        <v>13720</v>
      </c>
    </row>
    <row r="30" spans="1:10" ht="20.100000000000001" customHeight="1" x14ac:dyDescent="0.3">
      <c r="A30" s="91" t="s">
        <v>120</v>
      </c>
      <c r="B30" s="90">
        <f>+[6]Enero!B76+[6]Febrero!B76+[6]Marzo!B76+[6]Abril!B76+[6]Mayo!B77+[6]Junio!B76+[6]Julio!B77+[6]Agosto!B77+[6]Septiembre!B76+[6]Octubre!B77+[6]Noviembre!B77+[6]Diciembre!B77</f>
        <v>218</v>
      </c>
      <c r="C30" s="90">
        <f>+[6]Enero!C76+[6]Febrero!C76+[6]Marzo!C76+[6]Abril!C76+[6]Mayo!C77+[6]Junio!C76+[6]Julio!C77+[6]Agosto!C77+[6]Septiembre!C76+[6]Octubre!C77+[6]Noviembre!C77+[6]Diciembre!C77</f>
        <v>94</v>
      </c>
      <c r="D30" s="90">
        <f>+[6]Enero!D76+[6]Febrero!D76+[6]Marzo!D76+[6]Abril!D76+[6]Mayo!D77+[6]Junio!D76+[6]Julio!D77+[6]Agosto!D77+[6]Septiembre!D76+[6]Octubre!D77+[6]Noviembre!D77+[6]Diciembre!D77</f>
        <v>1</v>
      </c>
      <c r="E30" s="90">
        <f>+[6]Enero!E76+[6]Febrero!E76+[6]Marzo!E76+[6]Abril!E76+[6]Mayo!E77+[6]Junio!E76+[6]Julio!E77+[6]Agosto!E77+[6]Septiembre!E76+[6]Octubre!E77+[6]Noviembre!E77+[6]Diciembre!E77</f>
        <v>7048</v>
      </c>
      <c r="F30" s="90">
        <f>+[6]Enero!F76+[6]Febrero!F76+[6]Marzo!F76+[6]Abril!F76+[6]Mayo!F77+[6]Junio!F76+[6]Julio!F77+[6]Agosto!F77+[6]Septiembre!F76+[6]Octubre!F77+[6]Noviembre!F77+[6]Diciembre!F77</f>
        <v>2465</v>
      </c>
      <c r="G30" s="90">
        <f>+[6]Enero!G76+[6]Febrero!G76+[6]Marzo!G76+[6]Abril!G76+[6]Mayo!G77+[6]Junio!G76+[6]Julio!G77+[6]Agosto!G77+[6]Septiembre!G76+[6]Octubre!G77+[6]Noviembre!G77+[6]Diciembre!G77</f>
        <v>268</v>
      </c>
      <c r="H30" s="90">
        <f>+[6]Enero!H76+[6]Febrero!H76+[6]Marzo!H76+[6]Abril!H76+[6]Mayo!H77+[6]Junio!H76+[6]Julio!H77+[6]Agosto!H77+[6]Septiembre!H76+[6]Octubre!H77+[6]Noviembre!H77+[6]Diciembre!H77</f>
        <v>32</v>
      </c>
      <c r="I30" s="90">
        <f>+[6]Enero!I76+[6]Febrero!I76+[6]Marzo!I76+[6]Abril!I76+[6]Mayo!I77+[6]Junio!I76+[6]Julio!I77+[6]Agosto!I77+[6]Septiembre!I76+[6]Octubre!I77+[6]Noviembre!I77+[6]Diciembre!I77</f>
        <v>271</v>
      </c>
      <c r="J30" s="90">
        <f t="shared" si="0"/>
        <v>10397</v>
      </c>
    </row>
    <row r="31" spans="1:10" ht="20.100000000000001" customHeight="1" x14ac:dyDescent="0.3">
      <c r="A31" s="91" t="s">
        <v>121</v>
      </c>
      <c r="B31" s="90">
        <f>+[6]Enero!B77+[6]Febrero!B77+[6]Marzo!B77+[6]Abril!B77+[6]Mayo!B78+[6]Junio!B77+[6]Julio!B78+[6]Agosto!B78+[6]Septiembre!B77+[6]Octubre!B78+[6]Noviembre!B78+[6]Diciembre!B78</f>
        <v>770</v>
      </c>
      <c r="C31" s="90">
        <f>+[6]Enero!C77+[6]Febrero!C77+[6]Marzo!C77+[6]Abril!C77+[6]Mayo!C78+[6]Junio!C77+[6]Julio!C78+[6]Agosto!C78+[6]Septiembre!C77+[6]Octubre!C78+[6]Noviembre!C78+[6]Diciembre!C78</f>
        <v>0</v>
      </c>
      <c r="D31" s="90">
        <f>+[6]Enero!D77+[6]Febrero!D77+[6]Marzo!D77+[6]Abril!D77+[6]Mayo!D78+[6]Junio!D77+[6]Julio!D78+[6]Agosto!D78+[6]Septiembre!D77+[6]Octubre!D78+[6]Noviembre!D78+[6]Diciembre!D78</f>
        <v>113</v>
      </c>
      <c r="E31" s="90">
        <f>+[6]Enero!E77+[6]Febrero!E77+[6]Marzo!E77+[6]Abril!E77+[6]Mayo!E78+[6]Junio!E77+[6]Julio!E78+[6]Agosto!E78+[6]Septiembre!E77+[6]Octubre!E78+[6]Noviembre!E78+[6]Diciembre!E78</f>
        <v>57054</v>
      </c>
      <c r="F31" s="90">
        <f>+[6]Enero!F77+[6]Febrero!F77+[6]Marzo!F77+[6]Abril!F77+[6]Mayo!F78+[6]Junio!F77+[6]Julio!F78+[6]Agosto!F78+[6]Septiembre!F77+[6]Octubre!F78+[6]Noviembre!F78+[6]Diciembre!F78</f>
        <v>368</v>
      </c>
      <c r="G31" s="90">
        <f>+[6]Enero!G77+[6]Febrero!G77+[6]Marzo!G77+[6]Abril!G77+[6]Mayo!G78+[6]Junio!G77+[6]Julio!G78+[6]Agosto!G78+[6]Septiembre!G77+[6]Octubre!G78+[6]Noviembre!G78+[6]Diciembre!G78</f>
        <v>7387</v>
      </c>
      <c r="H31" s="90">
        <f>+[6]Enero!H77+[6]Febrero!H77+[6]Marzo!H77+[6]Abril!H77+[6]Mayo!H78+[6]Junio!H77+[6]Julio!H78+[6]Agosto!H78+[6]Septiembre!H77+[6]Octubre!H78+[6]Noviembre!H78+[6]Diciembre!H78</f>
        <v>1993</v>
      </c>
      <c r="I31" s="90">
        <f>+[6]Enero!I77+[6]Febrero!I77+[6]Marzo!I77+[6]Abril!I77+[6]Mayo!I78+[6]Junio!I77+[6]Julio!I78+[6]Agosto!I78+[6]Septiembre!I77+[6]Octubre!I78+[6]Noviembre!I78+[6]Diciembre!I78</f>
        <v>6144</v>
      </c>
      <c r="J31" s="90">
        <f t="shared" si="0"/>
        <v>73829</v>
      </c>
    </row>
    <row r="32" spans="1:10" ht="20.100000000000001" customHeight="1" x14ac:dyDescent="0.3">
      <c r="A32" s="91" t="s">
        <v>122</v>
      </c>
      <c r="B32" s="90">
        <f>+[6]Enero!B78+[6]Febrero!B78+[6]Marzo!B78+[6]Abril!B78+[6]Mayo!B79+[6]Junio!B78+[6]Julio!B79+[6]Agosto!B79+[6]Septiembre!B78+[6]Octubre!B79+[6]Noviembre!B79+[6]Diciembre!B79</f>
        <v>7488</v>
      </c>
      <c r="C32" s="90">
        <f>+[6]Enero!C78+[6]Febrero!C78+[6]Marzo!C78+[6]Abril!C78+[6]Mayo!C79+[6]Junio!C78+[6]Julio!C79+[6]Agosto!C79+[6]Septiembre!C78+[6]Octubre!C79+[6]Noviembre!C79+[6]Diciembre!C79</f>
        <v>373</v>
      </c>
      <c r="D32" s="90">
        <f>+[6]Enero!D78+[6]Febrero!D78+[6]Marzo!D78+[6]Abril!D78+[6]Mayo!D79+[6]Junio!D78+[6]Julio!D79+[6]Agosto!D79+[6]Septiembre!D78+[6]Octubre!D79+[6]Noviembre!D79+[6]Diciembre!D79</f>
        <v>317</v>
      </c>
      <c r="E32" s="90">
        <f>+[6]Enero!E78+[6]Febrero!E78+[6]Marzo!E78+[6]Abril!E78+[6]Mayo!E79+[6]Junio!E78+[6]Julio!E79+[6]Agosto!E79+[6]Septiembre!E78+[6]Octubre!E79+[6]Noviembre!E79+[6]Diciembre!E79</f>
        <v>2453</v>
      </c>
      <c r="F32" s="90">
        <f>+[6]Enero!F78+[6]Febrero!F78+[6]Marzo!F78+[6]Abril!F78+[6]Mayo!F79+[6]Junio!F78+[6]Julio!F79+[6]Agosto!F79+[6]Septiembre!F78+[6]Octubre!F79+[6]Noviembre!F79+[6]Diciembre!F79</f>
        <v>7386</v>
      </c>
      <c r="G32" s="90">
        <f>+[6]Enero!G78+[6]Febrero!G78+[6]Marzo!G78+[6]Abril!G78+[6]Mayo!G79+[6]Junio!G78+[6]Julio!G79+[6]Agosto!G79+[6]Septiembre!G78+[6]Octubre!G79+[6]Noviembre!G79+[6]Diciembre!G79</f>
        <v>1381</v>
      </c>
      <c r="H32" s="90">
        <f>+[6]Enero!H78+[6]Febrero!H78+[6]Marzo!H78+[6]Abril!H78+[6]Mayo!H79+[6]Junio!H78+[6]Julio!H79+[6]Agosto!H79+[6]Septiembre!H78+[6]Octubre!H79+[6]Noviembre!H79+[6]Diciembre!H79</f>
        <v>823</v>
      </c>
      <c r="I32" s="90">
        <f>+[6]Enero!I78+[6]Febrero!I78+[6]Marzo!I78+[6]Abril!I78+[6]Mayo!I79+[6]Junio!I78+[6]Julio!I79+[6]Agosto!I79+[6]Septiembre!I78+[6]Octubre!I79+[6]Noviembre!I79+[6]Diciembre!I79</f>
        <v>467</v>
      </c>
      <c r="J32" s="90">
        <f t="shared" si="0"/>
        <v>20688</v>
      </c>
    </row>
    <row r="33" spans="1:10" ht="20.100000000000001" customHeight="1" x14ac:dyDescent="0.3">
      <c r="A33" s="91" t="s">
        <v>123</v>
      </c>
      <c r="B33" s="90">
        <f>+[6]Enero!B79+[6]Febrero!B79+[6]Marzo!B79+[6]Abril!B79+[6]Mayo!B80+[6]Junio!B79+[6]Julio!B80+[6]Agosto!B80+[6]Septiembre!B79+[6]Octubre!B80+[6]Noviembre!B80+[6]Diciembre!B80</f>
        <v>20000</v>
      </c>
      <c r="C33" s="90">
        <f>+[6]Enero!C79+[6]Febrero!C79+[6]Marzo!C79+[6]Abril!C79+[6]Mayo!C80+[6]Junio!C79+[6]Julio!C80+[6]Agosto!C80+[6]Septiembre!C79+[6]Octubre!C80+[6]Noviembre!C80+[6]Diciembre!C80</f>
        <v>0</v>
      </c>
      <c r="D33" s="90">
        <f>+[6]Enero!D79+[6]Febrero!D79+[6]Marzo!D79+[6]Abril!D79+[6]Mayo!D80+[6]Junio!D79+[6]Julio!D80+[6]Agosto!D80+[6]Septiembre!D79+[6]Octubre!D80+[6]Noviembre!D80+[6]Diciembre!D80</f>
        <v>4000</v>
      </c>
      <c r="E33" s="90">
        <f>+[6]Enero!E79+[6]Febrero!E79+[6]Marzo!E79+[6]Abril!E79+[6]Mayo!E80+[6]Junio!E79+[6]Julio!E80+[6]Agosto!E80+[6]Septiembre!E79+[6]Octubre!E80+[6]Noviembre!E80+[6]Diciembre!E80</f>
        <v>0</v>
      </c>
      <c r="F33" s="90">
        <f>+[6]Enero!F79+[6]Febrero!F79+[6]Marzo!F79+[6]Abril!F79+[6]Mayo!F80+[6]Junio!F79+[6]Julio!F80+[6]Agosto!F80+[6]Septiembre!F79+[6]Octubre!F80+[6]Noviembre!F80+[6]Diciembre!F80</f>
        <v>6985</v>
      </c>
      <c r="G33" s="90">
        <f>+[6]Enero!G79+[6]Febrero!G79+[6]Marzo!G79+[6]Abril!G79+[6]Mayo!G80+[6]Junio!G79+[6]Julio!G80+[6]Agosto!G80+[6]Septiembre!G79+[6]Octubre!G80+[6]Noviembre!G80+[6]Diciembre!G80</f>
        <v>22538</v>
      </c>
      <c r="H33" s="90">
        <f>+[6]Enero!H79+[6]Febrero!H79+[6]Marzo!H79+[6]Abril!H79+[6]Mayo!H80+[6]Junio!H79+[6]Julio!H80+[6]Agosto!H80+[6]Septiembre!H79+[6]Octubre!H80+[6]Noviembre!H80+[6]Diciembre!H80</f>
        <v>48075</v>
      </c>
      <c r="I33" s="90">
        <f>+[6]Enero!I79+[6]Febrero!I79+[6]Marzo!I79+[6]Abril!I79+[6]Mayo!I80+[6]Junio!I79+[6]Julio!I80+[6]Agosto!I80+[6]Septiembre!I79+[6]Octubre!I80+[6]Noviembre!I80+[6]Diciembre!I80</f>
        <v>0</v>
      </c>
      <c r="J33" s="90">
        <f>SUM(B33:I33)</f>
        <v>101598</v>
      </c>
    </row>
    <row r="34" spans="1:10" ht="20.100000000000001" customHeight="1" x14ac:dyDescent="0.3">
      <c r="A34" s="91" t="s">
        <v>124</v>
      </c>
      <c r="B34" s="90">
        <f>+[6]Enero!B80+[6]Febrero!B80+[6]Marzo!B80+[6]Abril!B80+[6]Mayo!B81+[6]Junio!B80+[6]Julio!B81+[6]Agosto!B81+[6]Septiembre!B80+[6]Octubre!B81+[6]Noviembre!B81+[6]Diciembre!B81</f>
        <v>16</v>
      </c>
      <c r="C34" s="90">
        <f>+[6]Enero!C80+[6]Febrero!C80+[6]Marzo!C80+[6]Abril!C80+[6]Mayo!C81+[6]Junio!C80+[6]Julio!C81+[6]Agosto!C81+[6]Septiembre!C80+[6]Octubre!C81+[6]Noviembre!C81+[6]Diciembre!C81</f>
        <v>43</v>
      </c>
      <c r="D34" s="90">
        <f>+[6]Enero!D80+[6]Febrero!D80+[6]Marzo!D80+[6]Abril!D80+[6]Mayo!D81+[6]Junio!D80+[6]Julio!D81+[6]Agosto!D81+[6]Septiembre!D80+[6]Octubre!D81+[6]Noviembre!D81+[6]Diciembre!D81</f>
        <v>54</v>
      </c>
      <c r="E34" s="90">
        <f>+[6]Enero!E80+[6]Febrero!E80+[6]Marzo!E80+[6]Abril!E80+[6]Mayo!E81+[6]Junio!E80+[6]Julio!E81+[6]Agosto!E81+[6]Septiembre!E80+[6]Octubre!E81+[6]Noviembre!E81+[6]Diciembre!E81</f>
        <v>7658</v>
      </c>
      <c r="F34" s="90">
        <f>+[6]Enero!F80+[6]Febrero!F80+[6]Marzo!F80+[6]Abril!F80+[6]Mayo!F81+[6]Junio!F80+[6]Julio!F81+[6]Agosto!F81+[6]Septiembre!F80+[6]Octubre!F81+[6]Noviembre!F81+[6]Diciembre!F81</f>
        <v>2610</v>
      </c>
      <c r="G34" s="90">
        <f>+[6]Enero!G80+[6]Febrero!G80+[6]Marzo!G80+[6]Abril!G80+[6]Mayo!G81+[6]Junio!G80+[6]Julio!G81+[6]Agosto!G81+[6]Septiembre!G80+[6]Octubre!G81+[6]Noviembre!G81+[6]Diciembre!G81</f>
        <v>1922</v>
      </c>
      <c r="H34" s="90">
        <f>+[6]Enero!H80+[6]Febrero!H80+[6]Marzo!H80+[6]Abril!H80+[6]Mayo!H81+[6]Junio!H80+[6]Julio!H81+[6]Agosto!H81+[6]Septiembre!H80+[6]Octubre!H81+[6]Noviembre!H81+[6]Diciembre!H81</f>
        <v>97</v>
      </c>
      <c r="I34" s="90">
        <f>+[6]Enero!I80+[6]Febrero!I80+[6]Marzo!I80+[6]Abril!I80+[6]Mayo!I81+[6]Junio!I80+[6]Julio!I81+[6]Agosto!I81+[6]Septiembre!I80+[6]Octubre!I81+[6]Noviembre!I81+[6]Diciembre!I81</f>
        <v>124</v>
      </c>
      <c r="J34" s="90">
        <f t="shared" si="0"/>
        <v>12524</v>
      </c>
    </row>
    <row r="35" spans="1:10" ht="20.100000000000001" customHeight="1" x14ac:dyDescent="0.3">
      <c r="A35" s="91" t="s">
        <v>125</v>
      </c>
      <c r="B35" s="90">
        <f>+[6]Enero!B81+[6]Febrero!B81+[6]Marzo!B81+[6]Abril!B81+[6]Mayo!B82+[6]Junio!B81+[6]Julio!B82+[6]Agosto!B82+[6]Septiembre!B81+[6]Octubre!B82+[6]Noviembre!B82+[6]Diciembre!B82</f>
        <v>222052</v>
      </c>
      <c r="C35" s="90">
        <f>+[6]Enero!C81+[6]Febrero!C81+[6]Marzo!C81+[6]Abril!C81+[6]Mayo!C82+[6]Junio!C81+[6]Julio!C82+[6]Agosto!C82+[6]Septiembre!C81+[6]Octubre!C82+[6]Noviembre!C82+[6]Diciembre!C82</f>
        <v>6827</v>
      </c>
      <c r="D35" s="90">
        <f>+[6]Enero!D81+[6]Febrero!D81+[6]Marzo!D81+[6]Abril!D81+[6]Mayo!D82+[6]Junio!D81+[6]Julio!D82+[6]Agosto!D82+[6]Septiembre!D81+[6]Octubre!D82+[6]Noviembre!D82+[6]Diciembre!D82</f>
        <v>17465</v>
      </c>
      <c r="E35" s="90">
        <f>+[6]Enero!E81+[6]Febrero!E81+[6]Marzo!E81+[6]Abril!E81+[6]Mayo!E82+[6]Junio!E81+[6]Julio!E82+[6]Agosto!E82+[6]Septiembre!E81+[6]Octubre!E82+[6]Noviembre!E82+[6]Diciembre!E82</f>
        <v>19330</v>
      </c>
      <c r="F35" s="90">
        <f>+[6]Enero!F81+[6]Febrero!F81+[6]Marzo!F81+[6]Abril!F81+[6]Mayo!F82+[6]Junio!F81+[6]Julio!F82+[6]Agosto!F82+[6]Septiembre!F81+[6]Octubre!F82+[6]Noviembre!F82+[6]Diciembre!F82</f>
        <v>17057</v>
      </c>
      <c r="G35" s="90">
        <f>+[6]Enero!G81+[6]Febrero!G81+[6]Marzo!G81+[6]Abril!G81+[6]Mayo!G82+[6]Junio!G81+[6]Julio!G82+[6]Agosto!G82+[6]Septiembre!G81+[6]Octubre!G82+[6]Noviembre!G82+[6]Diciembre!G82</f>
        <v>42206</v>
      </c>
      <c r="H35" s="90">
        <f>+[6]Enero!H81+[6]Febrero!H81+[6]Marzo!H81+[6]Abril!H81+[6]Mayo!H82+[6]Junio!H81+[6]Julio!H82+[6]Agosto!H82+[6]Septiembre!H81+[6]Octubre!H82+[6]Noviembre!H82+[6]Diciembre!H82</f>
        <v>12241</v>
      </c>
      <c r="I35" s="90">
        <f>+[6]Enero!I81+[6]Febrero!I81+[6]Marzo!I81+[6]Abril!I81+[6]Mayo!I82+[6]Junio!I81+[6]Julio!I82+[6]Agosto!I82+[6]Septiembre!I81+[6]Octubre!I82+[6]Noviembre!I82+[6]Diciembre!I82</f>
        <v>3902</v>
      </c>
      <c r="J35" s="90">
        <f t="shared" si="0"/>
        <v>341080</v>
      </c>
    </row>
    <row r="36" spans="1:10" ht="20.100000000000001" customHeight="1" x14ac:dyDescent="0.3">
      <c r="A36" s="91" t="s">
        <v>126</v>
      </c>
      <c r="B36" s="90">
        <f>+[6]Enero!B82+[6]Febrero!B82+[6]Marzo!B82+[6]Abril!B82+[6]Mayo!B83+[6]Junio!B82+[6]Julio!B83+[6]Agosto!B83+[6]Septiembre!B82+[6]Octubre!B83+[6]Noviembre!B83+[6]Diciembre!B83</f>
        <v>4675</v>
      </c>
      <c r="C36" s="90">
        <f>+[6]Enero!C82+[6]Febrero!C82+[6]Marzo!C82+[6]Abril!C82+[6]Mayo!C83+[6]Junio!C82+[6]Julio!C83+[6]Agosto!C83+[6]Septiembre!C82+[6]Octubre!C83+[6]Noviembre!C83+[6]Diciembre!C83</f>
        <v>60677</v>
      </c>
      <c r="D36" s="90">
        <f>+[6]Enero!D82+[6]Febrero!D82+[6]Marzo!D82+[6]Abril!D82+[6]Mayo!D83+[6]Junio!D82+[6]Julio!D83+[6]Agosto!D83+[6]Septiembre!D82+[6]Octubre!D83+[6]Noviembre!D83+[6]Diciembre!D83</f>
        <v>856</v>
      </c>
      <c r="E36" s="90">
        <f>+[6]Enero!E82+[6]Febrero!E82+[6]Marzo!E82+[6]Abril!E82+[6]Mayo!E83+[6]Junio!E82+[6]Julio!E83+[6]Agosto!E83+[6]Septiembre!E82+[6]Octubre!E83+[6]Noviembre!E83+[6]Diciembre!E83</f>
        <v>1293</v>
      </c>
      <c r="F36" s="90">
        <f>+[6]Enero!F82+[6]Febrero!F82+[6]Marzo!F82+[6]Abril!F82+[6]Mayo!F83+[6]Junio!F82+[6]Julio!F83+[6]Agosto!F83+[6]Septiembre!F82+[6]Octubre!F83+[6]Noviembre!F83+[6]Diciembre!F83</f>
        <v>50921</v>
      </c>
      <c r="G36" s="90">
        <f>+[6]Enero!G82+[6]Febrero!G82+[6]Marzo!G82+[6]Abril!G82+[6]Mayo!G83+[6]Junio!G82+[6]Julio!G83+[6]Agosto!G83+[6]Septiembre!G82+[6]Octubre!G83+[6]Noviembre!G83+[6]Diciembre!G83</f>
        <v>3871</v>
      </c>
      <c r="H36" s="90">
        <f>+[6]Enero!H82+[6]Febrero!H82+[6]Marzo!H82+[6]Abril!H82+[6]Mayo!H83+[6]Junio!H82+[6]Julio!H83+[6]Agosto!H83+[6]Septiembre!H82+[6]Octubre!H83+[6]Noviembre!H83+[6]Diciembre!H83</f>
        <v>0</v>
      </c>
      <c r="I36" s="90">
        <f>+[6]Enero!I82+[6]Febrero!I82+[6]Marzo!I82+[6]Abril!I82+[6]Mayo!I83+[6]Junio!I82+[6]Julio!I83+[6]Agosto!I83+[6]Septiembre!I82+[6]Octubre!I83+[6]Noviembre!I83+[6]Diciembre!I83</f>
        <v>9968</v>
      </c>
      <c r="J36" s="90">
        <f t="shared" si="0"/>
        <v>132261</v>
      </c>
    </row>
    <row r="37" spans="1:10" ht="20.100000000000001" customHeight="1" x14ac:dyDescent="0.3">
      <c r="A37" s="91" t="s">
        <v>127</v>
      </c>
      <c r="B37" s="90">
        <f>+[6]Enero!B83+[6]Febrero!B83+[6]Marzo!B83+[6]Abril!B83+[6]Mayo!B84+[6]Junio!B83+[6]Julio!B84+[6]Agosto!B84+[6]Septiembre!B83+[6]Octubre!B84+[6]Noviembre!B84+[6]Diciembre!B84</f>
        <v>10602</v>
      </c>
      <c r="C37" s="90">
        <f>+[6]Enero!C83+[6]Febrero!C83+[6]Marzo!C83+[6]Abril!C83+[6]Mayo!C84+[6]Junio!C83+[6]Julio!C84+[6]Agosto!C84+[6]Septiembre!C83+[6]Octubre!C84+[6]Noviembre!C84+[6]Diciembre!C84</f>
        <v>19642</v>
      </c>
      <c r="D37" s="90">
        <f>+[6]Enero!D83+[6]Febrero!D83+[6]Marzo!D83+[6]Abril!D83+[6]Mayo!D84+[6]Junio!D83+[6]Julio!D84+[6]Agosto!D84+[6]Septiembre!D83+[6]Octubre!D84+[6]Noviembre!D84+[6]Diciembre!D84</f>
        <v>45195</v>
      </c>
      <c r="E37" s="90">
        <f>+[6]Enero!E83+[6]Febrero!E83+[6]Marzo!E83+[6]Abril!E83+[6]Mayo!E84+[6]Junio!E83+[6]Julio!E84+[6]Agosto!E84+[6]Septiembre!E83+[6]Octubre!E84+[6]Noviembre!E84+[6]Diciembre!E84</f>
        <v>4938</v>
      </c>
      <c r="F37" s="90">
        <f>+[6]Enero!F83+[6]Febrero!F83+[6]Marzo!F83+[6]Abril!F83+[6]Mayo!F84+[6]Junio!F83+[6]Julio!F84+[6]Agosto!F84+[6]Septiembre!F83+[6]Octubre!F84+[6]Noviembre!F84+[6]Diciembre!F84</f>
        <v>3495</v>
      </c>
      <c r="G37" s="90">
        <f>+[6]Enero!G83+[6]Febrero!G83+[6]Marzo!G83+[6]Abril!G83+[6]Mayo!G84+[6]Junio!G83+[6]Julio!G84+[6]Agosto!G84+[6]Septiembre!G83+[6]Octubre!G84+[6]Noviembre!G84+[6]Diciembre!G84</f>
        <v>22265</v>
      </c>
      <c r="H37" s="90">
        <f>+[6]Enero!H83+[6]Febrero!H83+[6]Marzo!H83+[6]Abril!H83+[6]Mayo!H84+[6]Junio!H83+[6]Julio!H84+[6]Agosto!H84+[6]Septiembre!H83+[6]Octubre!H84+[6]Noviembre!H84+[6]Diciembre!H84</f>
        <v>1915</v>
      </c>
      <c r="I37" s="90">
        <f>+[6]Enero!I83+[6]Febrero!I83+[6]Marzo!I83+[6]Abril!I83+[6]Mayo!I84+[6]Junio!I83+[6]Julio!I84+[6]Agosto!I84+[6]Septiembre!I83+[6]Octubre!I84+[6]Noviembre!I84+[6]Diciembre!I84</f>
        <v>3352</v>
      </c>
      <c r="J37" s="90">
        <f t="shared" si="0"/>
        <v>111404</v>
      </c>
    </row>
    <row r="38" spans="1:10" ht="20.100000000000001" customHeight="1" x14ac:dyDescent="0.3">
      <c r="A38" s="91" t="s">
        <v>128</v>
      </c>
      <c r="B38" s="90">
        <f>+[6]Enero!B84+[6]Febrero!B84+[6]Marzo!B84+[6]Abril!B84+[6]Mayo!B85+[6]Junio!B84+[6]Julio!B85+[6]Agosto!B85+[6]Septiembre!B84+[6]Octubre!B85+[6]Noviembre!B85+[6]Diciembre!B85</f>
        <v>804</v>
      </c>
      <c r="C38" s="90">
        <f>+[6]Enero!C84+[6]Febrero!C84+[6]Marzo!C84+[6]Abril!C84+[6]Mayo!C85+[6]Junio!C84+[6]Julio!C85+[6]Agosto!C85+[6]Septiembre!C84+[6]Octubre!C85+[6]Noviembre!C85+[6]Diciembre!C85</f>
        <v>57</v>
      </c>
      <c r="D38" s="90">
        <f>+[6]Enero!D84+[6]Febrero!D84+[6]Marzo!D84+[6]Abril!D84+[6]Mayo!D85+[6]Junio!D84+[6]Julio!D85+[6]Agosto!D85+[6]Septiembre!D84+[6]Octubre!D85+[6]Noviembre!D85+[6]Diciembre!D85</f>
        <v>3124</v>
      </c>
      <c r="E38" s="90">
        <f>+[6]Enero!E84+[6]Febrero!E84+[6]Marzo!E84+[6]Abril!E84+[6]Mayo!E85+[6]Junio!E84+[6]Julio!E85+[6]Agosto!E85+[6]Septiembre!E84+[6]Octubre!E85+[6]Noviembre!E85+[6]Diciembre!E85</f>
        <v>0</v>
      </c>
      <c r="F38" s="90">
        <f>+[6]Enero!F84+[6]Febrero!F84+[6]Marzo!F84+[6]Abril!F84+[6]Mayo!F85+[6]Junio!F84+[6]Julio!F85+[6]Agosto!F85+[6]Septiembre!F84+[6]Octubre!F85+[6]Noviembre!F85+[6]Diciembre!F85</f>
        <v>144</v>
      </c>
      <c r="G38" s="90">
        <f>+[6]Enero!G84+[6]Febrero!G84+[6]Marzo!G84+[6]Abril!G84+[6]Mayo!G85+[6]Junio!G84+[6]Julio!G85+[6]Agosto!G85+[6]Septiembre!G84+[6]Octubre!G85+[6]Noviembre!G85+[6]Diciembre!G85</f>
        <v>5084</v>
      </c>
      <c r="H38" s="90">
        <f>+[6]Enero!H84+[6]Febrero!H84+[6]Marzo!H84+[6]Abril!H84+[6]Mayo!H85+[6]Junio!H84+[6]Julio!H85+[6]Agosto!H85+[6]Septiembre!H84+[6]Octubre!H85+[6]Noviembre!H85+[6]Diciembre!H85</f>
        <v>5825</v>
      </c>
      <c r="I38" s="90">
        <f>+[6]Enero!I84+[6]Febrero!I84+[6]Marzo!I84+[6]Abril!I84+[6]Mayo!I85+[6]Junio!I84+[6]Julio!I85+[6]Agosto!I85+[6]Septiembre!I84+[6]Octubre!I85+[6]Noviembre!I85+[6]Diciembre!I85</f>
        <v>9625</v>
      </c>
      <c r="J38" s="90">
        <f t="shared" si="0"/>
        <v>24663</v>
      </c>
    </row>
    <row r="39" spans="1:10" ht="20.100000000000001" customHeight="1" x14ac:dyDescent="0.3">
      <c r="A39" s="91" t="s">
        <v>129</v>
      </c>
      <c r="B39" s="90">
        <f>+[6]Enero!B85+[6]Febrero!B85+[6]Marzo!B85+[6]Abril!B85+[6]Mayo!B86+[6]Junio!B85+[6]Julio!B86+[6]Agosto!B86+[6]Septiembre!B85+[6]Octubre!B86+[6]Noviembre!B86+[6]Diciembre!B86</f>
        <v>42972</v>
      </c>
      <c r="C39" s="90">
        <f>+[6]Enero!C85+[6]Febrero!C85+[6]Marzo!C85+[6]Abril!C85+[6]Mayo!C86+[6]Junio!C85+[6]Julio!C86+[6]Agosto!C86+[6]Septiembre!C85+[6]Octubre!C86+[6]Noviembre!C86+[6]Diciembre!C86</f>
        <v>42778</v>
      </c>
      <c r="D39" s="90">
        <f>+[6]Enero!D85+[6]Febrero!D85+[6]Marzo!D85+[6]Abril!D85+[6]Mayo!D86+[6]Junio!D85+[6]Julio!D86+[6]Agosto!D86+[6]Septiembre!D85+[6]Octubre!D86+[6]Noviembre!D86+[6]Diciembre!D86</f>
        <v>1813</v>
      </c>
      <c r="E39" s="90">
        <f>+[6]Enero!E85+[6]Febrero!E85+[6]Marzo!E85+[6]Abril!E85+[6]Mayo!E86+[6]Junio!E85+[6]Julio!E86+[6]Agosto!E86+[6]Septiembre!E85+[6]Octubre!E86+[6]Noviembre!E86+[6]Diciembre!E86</f>
        <v>22347</v>
      </c>
      <c r="F39" s="90">
        <f>+[6]Enero!F85+[6]Febrero!F85+[6]Marzo!F85+[6]Abril!F85+[6]Mayo!F86+[6]Junio!F85+[6]Julio!F86+[6]Agosto!F86+[6]Septiembre!F85+[6]Octubre!F86+[6]Noviembre!F86+[6]Diciembre!F86</f>
        <v>108314</v>
      </c>
      <c r="G39" s="90">
        <f>+[6]Enero!G85+[6]Febrero!G85+[6]Marzo!G85+[6]Abril!G85+[6]Mayo!G86+[6]Junio!G85+[6]Julio!G86+[6]Agosto!G86+[6]Septiembre!G85+[6]Octubre!G86+[6]Noviembre!G86+[6]Diciembre!G86</f>
        <v>24364</v>
      </c>
      <c r="H39" s="90">
        <f>+[6]Enero!H85+[6]Febrero!H85+[6]Marzo!H85+[6]Abril!H85+[6]Mayo!H86+[6]Junio!H85+[6]Julio!H86+[6]Agosto!H86+[6]Septiembre!H85+[6]Octubre!H86+[6]Noviembre!H86+[6]Diciembre!H86</f>
        <v>171</v>
      </c>
      <c r="I39" s="90">
        <f>+[6]Enero!I85+[6]Febrero!I85+[6]Marzo!I85+[6]Abril!I85+[6]Mayo!I86+[6]Junio!I85+[6]Julio!I86+[6]Agosto!I86+[6]Septiembre!I85+[6]Octubre!I86+[6]Noviembre!I86+[6]Diciembre!I86</f>
        <v>94954</v>
      </c>
      <c r="J39" s="90">
        <f t="shared" si="0"/>
        <v>337713</v>
      </c>
    </row>
    <row r="40" spans="1:10" ht="20.100000000000001" customHeight="1" x14ac:dyDescent="0.3">
      <c r="A40" s="91" t="s">
        <v>130</v>
      </c>
      <c r="B40" s="90">
        <f>+[6]Enero!B86+[6]Febrero!B86+[6]Marzo!B86+[6]Abril!B86+[6]Mayo!B87+[6]Junio!B86+[6]Julio!B87+[6]Agosto!B87+[6]Septiembre!B86+[6]Octubre!B87+[6]Noviembre!B87+[6]Diciembre!B87</f>
        <v>1938</v>
      </c>
      <c r="C40" s="90">
        <f>+[6]Enero!C86+[6]Febrero!C86+[6]Marzo!C86+[6]Abril!C86+[6]Mayo!C87+[6]Junio!C86+[6]Julio!C87+[6]Agosto!C87+[6]Septiembre!C86+[6]Octubre!C87+[6]Noviembre!C87+[6]Diciembre!C87</f>
        <v>114948</v>
      </c>
      <c r="D40" s="90">
        <f>+[6]Enero!D86+[6]Febrero!D86+[6]Marzo!D86+[6]Abril!D86+[6]Mayo!D87+[6]Junio!D86+[6]Julio!D87+[6]Agosto!D87+[6]Septiembre!D86+[6]Octubre!D87+[6]Noviembre!D87+[6]Diciembre!D87</f>
        <v>15</v>
      </c>
      <c r="E40" s="90">
        <f>+[6]Enero!E86+[6]Febrero!E86+[6]Marzo!E86+[6]Abril!E86+[6]Mayo!E87+[6]Junio!E86+[6]Julio!E87+[6]Agosto!E87+[6]Septiembre!E86+[6]Octubre!E87+[6]Noviembre!E87+[6]Diciembre!E87</f>
        <v>1243</v>
      </c>
      <c r="F40" s="90">
        <f>+[6]Enero!F86+[6]Febrero!F86+[6]Marzo!F86+[6]Abril!F86+[6]Mayo!F87+[6]Junio!F86+[6]Julio!F87+[6]Agosto!F87+[6]Septiembre!F86+[6]Octubre!F87+[6]Noviembre!F87+[6]Diciembre!F87</f>
        <v>2583</v>
      </c>
      <c r="G40" s="90">
        <f>+[6]Enero!G86+[6]Febrero!G86+[6]Marzo!G86+[6]Abril!G86+[6]Mayo!G87+[6]Junio!G86+[6]Julio!G87+[6]Agosto!G87+[6]Septiembre!G86+[6]Octubre!G87+[6]Noviembre!G87+[6]Diciembre!G87</f>
        <v>0</v>
      </c>
      <c r="H40" s="90">
        <f>+[6]Enero!H86+[6]Febrero!H86+[6]Marzo!H86+[6]Abril!H86+[6]Mayo!H87+[6]Junio!H86+[6]Julio!H87+[6]Agosto!H87+[6]Septiembre!H86+[6]Octubre!H87+[6]Noviembre!H87+[6]Diciembre!H87</f>
        <v>0</v>
      </c>
      <c r="I40" s="90">
        <f>+[6]Enero!I86+[6]Febrero!I86+[6]Marzo!I86+[6]Abril!I86+[6]Mayo!I87+[6]Junio!I86+[6]Julio!I87+[6]Agosto!I87+[6]Septiembre!I86+[6]Octubre!I87+[6]Noviembre!I87+[6]Diciembre!I87</f>
        <v>1862</v>
      </c>
      <c r="J40" s="90">
        <f t="shared" si="0"/>
        <v>122589</v>
      </c>
    </row>
    <row r="41" spans="1:10" ht="20.100000000000001" customHeight="1" x14ac:dyDescent="0.3">
      <c r="A41" s="91" t="s">
        <v>131</v>
      </c>
      <c r="B41" s="90">
        <f>+[6]Enero!B87+[6]Febrero!B87+[6]Marzo!B87+[6]Abril!B87+[6]Mayo!B88+[6]Junio!B87+[6]Julio!B88+[6]Agosto!B88+[6]Septiembre!B87+[6]Octubre!B88+[6]Noviembre!B88+[6]Diciembre!B88</f>
        <v>3065</v>
      </c>
      <c r="C41" s="90">
        <f>+[6]Enero!C87+[6]Febrero!C87+[6]Marzo!C87+[6]Abril!C87+[6]Mayo!C88+[6]Junio!C87+[6]Julio!C88+[6]Agosto!C88+[6]Septiembre!C87+[6]Octubre!C88+[6]Noviembre!C88+[6]Diciembre!C88</f>
        <v>412</v>
      </c>
      <c r="D41" s="90">
        <f>+[6]Enero!D87+[6]Febrero!D87+[6]Marzo!D87+[6]Abril!D87+[6]Mayo!D88+[6]Junio!D87+[6]Julio!D88+[6]Agosto!D88+[6]Septiembre!D87+[6]Octubre!D88+[6]Noviembre!D88+[6]Diciembre!D88</f>
        <v>0</v>
      </c>
      <c r="E41" s="90">
        <f>+[6]Enero!E87+[6]Febrero!E87+[6]Marzo!E87+[6]Abril!E87+[6]Mayo!E88+[6]Junio!E87+[6]Julio!E88+[6]Agosto!E88+[6]Septiembre!E87+[6]Octubre!E88+[6]Noviembre!E88+[6]Diciembre!E88</f>
        <v>197</v>
      </c>
      <c r="F41" s="90">
        <f>+[6]Enero!F87+[6]Febrero!F87+[6]Marzo!F87+[6]Abril!F87+[6]Mayo!F88+[6]Junio!F87+[6]Julio!F88+[6]Agosto!F88+[6]Septiembre!F87+[6]Octubre!F88+[6]Noviembre!F88+[6]Diciembre!F88</f>
        <v>2866</v>
      </c>
      <c r="G41" s="90">
        <f>+[6]Enero!G87+[6]Febrero!G87+[6]Marzo!G87+[6]Abril!G87+[6]Mayo!G88+[6]Junio!G87+[6]Julio!G88+[6]Agosto!G88+[6]Septiembre!G87+[6]Octubre!G88+[6]Noviembre!G88+[6]Diciembre!G88</f>
        <v>27867</v>
      </c>
      <c r="H41" s="90">
        <f>+[6]Enero!H87+[6]Febrero!H87+[6]Marzo!H87+[6]Abril!H87+[6]Mayo!H88+[6]Junio!H87+[6]Julio!H88+[6]Agosto!H88+[6]Septiembre!H87+[6]Octubre!H88+[6]Noviembre!H88+[6]Diciembre!H88</f>
        <v>22</v>
      </c>
      <c r="I41" s="90">
        <f>+[6]Enero!I87+[6]Febrero!I87+[6]Marzo!I87+[6]Abril!I87+[6]Mayo!I88+[6]Junio!I87+[6]Julio!I88+[6]Agosto!I88+[6]Septiembre!I87+[6]Octubre!I88+[6]Noviembre!I88+[6]Diciembre!I88</f>
        <v>5030</v>
      </c>
      <c r="J41" s="90">
        <f t="shared" si="0"/>
        <v>39459</v>
      </c>
    </row>
    <row r="42" spans="1:10" ht="20.100000000000001" customHeight="1" x14ac:dyDescent="0.3">
      <c r="A42" s="91" t="s">
        <v>132</v>
      </c>
      <c r="B42" s="90">
        <f>+[6]Enero!B88+[6]Febrero!B88+[6]Marzo!B88+[6]Abril!B88+[6]Mayo!B89+[6]Junio!B88+[6]Julio!B89+[6]Agosto!B89+[6]Septiembre!B88+[6]Octubre!B89+[6]Noviembre!B89+[6]Diciembre!B89</f>
        <v>365219</v>
      </c>
      <c r="C42" s="90">
        <f>+[6]Enero!C88+[6]Febrero!C88+[6]Marzo!C88+[6]Abril!C88+[6]Mayo!C89+[6]Junio!C88+[6]Julio!C89+[6]Agosto!C89+[6]Septiembre!C88+[6]Octubre!C89+[6]Noviembre!C89+[6]Diciembre!C89</f>
        <v>108859</v>
      </c>
      <c r="D42" s="90">
        <f>+[6]Enero!D88+[6]Febrero!D88+[6]Marzo!D88+[6]Abril!D88+[6]Mayo!D89+[6]Junio!D88+[6]Julio!D89+[6]Agosto!D89+[6]Septiembre!D88+[6]Octubre!D89+[6]Noviembre!D89+[6]Diciembre!D89</f>
        <v>1753852</v>
      </c>
      <c r="E42" s="90">
        <f>+[6]Enero!E88+[6]Febrero!E88+[6]Marzo!E88+[6]Abril!E88+[6]Mayo!E89+[6]Junio!E88+[6]Julio!E89+[6]Agosto!E89+[6]Septiembre!E88+[6]Octubre!E89+[6]Noviembre!E89+[6]Diciembre!E89</f>
        <v>49894</v>
      </c>
      <c r="F42" s="90">
        <f>+[6]Enero!F88+[6]Febrero!F88+[6]Marzo!F88+[6]Abril!F88+[6]Mayo!F89+[6]Junio!F88+[6]Julio!F89+[6]Agosto!F89+[6]Septiembre!F88+[6]Octubre!F89+[6]Noviembre!F89+[6]Diciembre!F89</f>
        <v>279435</v>
      </c>
      <c r="G42" s="90">
        <f>+[6]Enero!G88+[6]Febrero!G88+[6]Marzo!G88+[6]Abril!G88+[6]Mayo!G89+[6]Junio!G88+[6]Julio!G89+[6]Agosto!G89+[6]Septiembre!G88+[6]Octubre!G89+[6]Noviembre!G89+[6]Diciembre!G89</f>
        <v>898997</v>
      </c>
      <c r="H42" s="90">
        <f>+[6]Enero!H88+[6]Febrero!H88+[6]Marzo!H88+[6]Abril!H88+[6]Mayo!H89+[6]Junio!H88+[6]Julio!H89+[6]Agosto!H89+[6]Septiembre!H88+[6]Octubre!H89+[6]Noviembre!H89+[6]Diciembre!H89</f>
        <v>214933</v>
      </c>
      <c r="I42" s="90">
        <f>+[6]Enero!I88+[6]Febrero!I88+[6]Marzo!I88+[6]Abril!I88+[6]Mayo!I89+[6]Junio!I88+[6]Julio!I89+[6]Agosto!I89+[6]Septiembre!I88+[6]Octubre!I89+[6]Noviembre!I89+[6]Diciembre!I89</f>
        <v>11508</v>
      </c>
      <c r="J42" s="90">
        <f t="shared" si="0"/>
        <v>3682697</v>
      </c>
    </row>
    <row r="43" spans="1:10" ht="18" thickBot="1" x14ac:dyDescent="0.35">
      <c r="A43" s="91" t="s">
        <v>133</v>
      </c>
      <c r="B43" s="90">
        <f>+[6]Enero!B89+[6]Febrero!B89+[6]Marzo!B89+[6]Abril!B89+[6]Mayo!B90+[6]Junio!B89+[6]Julio!B90+[6]Agosto!B90+[6]Septiembre!B89+[6]Octubre!B90+[6]Noviembre!B90+[6]Diciembre!B90</f>
        <v>1770905</v>
      </c>
      <c r="C43" s="90">
        <f>+[6]Enero!C89+[6]Febrero!C89+[6]Marzo!C89+[6]Abril!C89+[6]Mayo!C90+[6]Junio!C89+[6]Julio!C90+[6]Agosto!C90+[6]Septiembre!C89+[6]Octubre!C90+[6]Noviembre!C90+[6]Diciembre!C90</f>
        <v>1968782</v>
      </c>
      <c r="D43" s="90">
        <f>+[6]Enero!D89+[6]Febrero!D89+[6]Marzo!D89+[6]Abril!D89+[6]Mayo!D90+[6]Junio!D89+[6]Julio!D90+[6]Agosto!D90+[6]Septiembre!D89+[6]Octubre!D90+[6]Noviembre!D90+[6]Diciembre!D90</f>
        <v>281183</v>
      </c>
      <c r="E43" s="90">
        <f>+[6]Enero!E89+[6]Febrero!E89+[6]Marzo!E89+[6]Abril!E89+[6]Mayo!E90+[6]Junio!E89+[6]Julio!E90+[6]Agosto!E90+[6]Septiembre!E89+[6]Octubre!E90+[6]Noviembre!E90+[6]Diciembre!E90</f>
        <v>2210034</v>
      </c>
      <c r="F43" s="90">
        <f>+[6]Enero!F89+[6]Febrero!F89+[6]Marzo!F89+[6]Abril!F89+[6]Mayo!F90+[6]Junio!F89+[6]Julio!F90+[6]Agosto!F90+[6]Septiembre!F89+[6]Octubre!F90+[6]Noviembre!F90+[6]Diciembre!F90</f>
        <v>412564</v>
      </c>
      <c r="G43" s="90">
        <f>+[6]Enero!G89+[6]Febrero!G89+[6]Marzo!G89+[6]Abril!G89+[6]Mayo!G90+[6]Junio!G89+[6]Julio!G90+[6]Agosto!G90+[6]Septiembre!G89+[6]Octubre!G90+[6]Noviembre!G90+[6]Diciembre!G90</f>
        <v>1375271</v>
      </c>
      <c r="H43" s="90">
        <f>+[6]Enero!H89+[6]Febrero!H89+[6]Marzo!H89+[6]Abril!H89+[6]Mayo!H90+[6]Junio!H89+[6]Julio!H90+[6]Agosto!H90+[6]Septiembre!H89+[6]Octubre!H90+[6]Noviembre!H90+[6]Diciembre!H90</f>
        <v>371610</v>
      </c>
      <c r="I43" s="90">
        <f>+[6]Enero!I89+[6]Febrero!I89+[6]Marzo!I89+[6]Abril!I89+[6]Mayo!I90+[6]Junio!I89+[6]Julio!I90+[6]Agosto!I90+[6]Septiembre!I89+[6]Octubre!I90+[6]Noviembre!I90+[6]Diciembre!I90</f>
        <v>98158</v>
      </c>
      <c r="J43" s="90">
        <f t="shared" si="0"/>
        <v>8488507</v>
      </c>
    </row>
    <row r="44" spans="1:10" ht="18" thickBot="1" x14ac:dyDescent="0.35">
      <c r="A44" s="98" t="s">
        <v>11</v>
      </c>
      <c r="B44" s="99">
        <f t="shared" ref="B44:J44" si="1">SUM(B10:B43)</f>
        <v>2695087</v>
      </c>
      <c r="C44" s="99">
        <f t="shared" si="1"/>
        <v>4323119</v>
      </c>
      <c r="D44" s="99">
        <f t="shared" si="1"/>
        <v>2971057</v>
      </c>
      <c r="E44" s="99">
        <f t="shared" si="1"/>
        <v>2983166</v>
      </c>
      <c r="F44" s="99">
        <f t="shared" si="1"/>
        <v>1301449</v>
      </c>
      <c r="G44" s="99">
        <f t="shared" si="1"/>
        <v>3017398</v>
      </c>
      <c r="H44" s="99">
        <f t="shared" si="1"/>
        <v>1683671</v>
      </c>
      <c r="I44" s="99">
        <f t="shared" si="1"/>
        <v>778808</v>
      </c>
      <c r="J44" s="99">
        <f t="shared" si="1"/>
        <v>19753755</v>
      </c>
    </row>
    <row r="45" spans="1:10" ht="15" customHeight="1" x14ac:dyDescent="0.25">
      <c r="A45" s="94" t="s">
        <v>142</v>
      </c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5">
      <c r="A46" s="34"/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20.100000000000001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20.100000000000001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20.100000000000001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20.100000000000001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20.100000000000001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20.10000000000000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20.100000000000001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20.100000000000001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20.100000000000001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20.100000000000001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20.100000000000001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20.100000000000001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20.100000000000001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20.10000000000000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20.100000000000001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20.100000000000001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20.100000000000001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20.100000000000001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20.100000000000001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20.100000000000001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20.100000000000001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20.10000000000000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20.100000000000001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 ht="20.100000000000001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 ht="20.100000000000001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 ht="20.100000000000001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 ht="20.100000000000001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 ht="20.100000000000001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 ht="20.100000000000001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 ht="20.100000000000001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 ht="20.100000000000001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 ht="20.100000000000001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 ht="20.100000000000001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 ht="20.100000000000001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 ht="20.100000000000001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3" spans="1:10" x14ac:dyDescent="0.25">
      <c r="A93" s="8"/>
    </row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spans="1:1" ht="20.100000000000001" customHeight="1" x14ac:dyDescent="0.25"/>
    <row r="114" spans="1:1" ht="20.100000000000001" customHeight="1" x14ac:dyDescent="0.25"/>
    <row r="115" spans="1:1" ht="20.100000000000001" customHeight="1" x14ac:dyDescent="0.25"/>
    <row r="116" spans="1:1" ht="20.100000000000001" customHeight="1" x14ac:dyDescent="0.25"/>
    <row r="117" spans="1:1" ht="20.100000000000001" customHeight="1" x14ac:dyDescent="0.25"/>
    <row r="118" spans="1:1" ht="20.100000000000001" customHeight="1" x14ac:dyDescent="0.25"/>
    <row r="119" spans="1:1" ht="20.100000000000001" customHeight="1" x14ac:dyDescent="0.25"/>
    <row r="120" spans="1:1" ht="20.100000000000001" customHeight="1" x14ac:dyDescent="0.25"/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>
      <c r="A124" s="79"/>
    </row>
    <row r="125" spans="1:1" ht="20.100000000000001" customHeight="1" x14ac:dyDescent="0.25"/>
    <row r="126" spans="1:1" ht="20.100000000000001" customHeight="1" x14ac:dyDescent="0.25"/>
    <row r="127" spans="1:1" ht="20.100000000000001" customHeight="1" x14ac:dyDescent="0.25"/>
    <row r="128" spans="1:1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A619-D6DC-48AF-A009-F349B47339EC}">
  <dimension ref="A1:V135"/>
  <sheetViews>
    <sheetView zoomScale="75" zoomScaleNormal="75" workbookViewId="0">
      <selection activeCell="N13" sqref="N13"/>
    </sheetView>
  </sheetViews>
  <sheetFormatPr baseColWidth="10" defaultRowHeight="15" x14ac:dyDescent="0.25"/>
  <cols>
    <col min="1" max="1" width="17" customWidth="1"/>
    <col min="2" max="2" width="13.42578125" customWidth="1"/>
    <col min="3" max="3" width="14.28515625" customWidth="1"/>
    <col min="4" max="4" width="14.85546875" customWidth="1"/>
    <col min="5" max="5" width="15" customWidth="1"/>
    <col min="6" max="6" width="13.85546875" customWidth="1"/>
    <col min="7" max="7" width="14.140625" customWidth="1"/>
    <col min="8" max="8" width="14" customWidth="1"/>
    <col min="9" max="9" width="13.7109375" customWidth="1"/>
    <col min="10" max="10" width="18" customWidth="1"/>
    <col min="11" max="22" width="11.42578125" style="20"/>
    <col min="257" max="257" width="17" customWidth="1"/>
    <col min="258" max="258" width="13.42578125" customWidth="1"/>
    <col min="259" max="259" width="14.28515625" customWidth="1"/>
    <col min="260" max="260" width="14.85546875" customWidth="1"/>
    <col min="261" max="261" width="15" customWidth="1"/>
    <col min="262" max="262" width="13.85546875" customWidth="1"/>
    <col min="263" max="263" width="14.140625" customWidth="1"/>
    <col min="264" max="264" width="14" customWidth="1"/>
    <col min="265" max="265" width="13.7109375" customWidth="1"/>
    <col min="266" max="266" width="18" customWidth="1"/>
    <col min="513" max="513" width="17" customWidth="1"/>
    <col min="514" max="514" width="13.42578125" customWidth="1"/>
    <col min="515" max="515" width="14.28515625" customWidth="1"/>
    <col min="516" max="516" width="14.85546875" customWidth="1"/>
    <col min="517" max="517" width="15" customWidth="1"/>
    <col min="518" max="518" width="13.85546875" customWidth="1"/>
    <col min="519" max="519" width="14.140625" customWidth="1"/>
    <col min="520" max="520" width="14" customWidth="1"/>
    <col min="521" max="521" width="13.7109375" customWidth="1"/>
    <col min="522" max="522" width="18" customWidth="1"/>
    <col min="769" max="769" width="17" customWidth="1"/>
    <col min="770" max="770" width="13.42578125" customWidth="1"/>
    <col min="771" max="771" width="14.28515625" customWidth="1"/>
    <col min="772" max="772" width="14.85546875" customWidth="1"/>
    <col min="773" max="773" width="15" customWidth="1"/>
    <col min="774" max="774" width="13.85546875" customWidth="1"/>
    <col min="775" max="775" width="14.140625" customWidth="1"/>
    <col min="776" max="776" width="14" customWidth="1"/>
    <col min="777" max="777" width="13.7109375" customWidth="1"/>
    <col min="778" max="778" width="18" customWidth="1"/>
    <col min="1025" max="1025" width="17" customWidth="1"/>
    <col min="1026" max="1026" width="13.42578125" customWidth="1"/>
    <col min="1027" max="1027" width="14.28515625" customWidth="1"/>
    <col min="1028" max="1028" width="14.85546875" customWidth="1"/>
    <col min="1029" max="1029" width="15" customWidth="1"/>
    <col min="1030" max="1030" width="13.85546875" customWidth="1"/>
    <col min="1031" max="1031" width="14.140625" customWidth="1"/>
    <col min="1032" max="1032" width="14" customWidth="1"/>
    <col min="1033" max="1033" width="13.7109375" customWidth="1"/>
    <col min="1034" max="1034" width="18" customWidth="1"/>
    <col min="1281" max="1281" width="17" customWidth="1"/>
    <col min="1282" max="1282" width="13.42578125" customWidth="1"/>
    <col min="1283" max="1283" width="14.28515625" customWidth="1"/>
    <col min="1284" max="1284" width="14.85546875" customWidth="1"/>
    <col min="1285" max="1285" width="15" customWidth="1"/>
    <col min="1286" max="1286" width="13.85546875" customWidth="1"/>
    <col min="1287" max="1287" width="14.140625" customWidth="1"/>
    <col min="1288" max="1288" width="14" customWidth="1"/>
    <col min="1289" max="1289" width="13.7109375" customWidth="1"/>
    <col min="1290" max="1290" width="18" customWidth="1"/>
    <col min="1537" max="1537" width="17" customWidth="1"/>
    <col min="1538" max="1538" width="13.42578125" customWidth="1"/>
    <col min="1539" max="1539" width="14.28515625" customWidth="1"/>
    <col min="1540" max="1540" width="14.85546875" customWidth="1"/>
    <col min="1541" max="1541" width="15" customWidth="1"/>
    <col min="1542" max="1542" width="13.85546875" customWidth="1"/>
    <col min="1543" max="1543" width="14.140625" customWidth="1"/>
    <col min="1544" max="1544" width="14" customWidth="1"/>
    <col min="1545" max="1545" width="13.7109375" customWidth="1"/>
    <col min="1546" max="1546" width="18" customWidth="1"/>
    <col min="1793" max="1793" width="17" customWidth="1"/>
    <col min="1794" max="1794" width="13.42578125" customWidth="1"/>
    <col min="1795" max="1795" width="14.28515625" customWidth="1"/>
    <col min="1796" max="1796" width="14.85546875" customWidth="1"/>
    <col min="1797" max="1797" width="15" customWidth="1"/>
    <col min="1798" max="1798" width="13.85546875" customWidth="1"/>
    <col min="1799" max="1799" width="14.140625" customWidth="1"/>
    <col min="1800" max="1800" width="14" customWidth="1"/>
    <col min="1801" max="1801" width="13.7109375" customWidth="1"/>
    <col min="1802" max="1802" width="18" customWidth="1"/>
    <col min="2049" max="2049" width="17" customWidth="1"/>
    <col min="2050" max="2050" width="13.42578125" customWidth="1"/>
    <col min="2051" max="2051" width="14.28515625" customWidth="1"/>
    <col min="2052" max="2052" width="14.85546875" customWidth="1"/>
    <col min="2053" max="2053" width="15" customWidth="1"/>
    <col min="2054" max="2054" width="13.85546875" customWidth="1"/>
    <col min="2055" max="2055" width="14.140625" customWidth="1"/>
    <col min="2056" max="2056" width="14" customWidth="1"/>
    <col min="2057" max="2057" width="13.7109375" customWidth="1"/>
    <col min="2058" max="2058" width="18" customWidth="1"/>
    <col min="2305" max="2305" width="17" customWidth="1"/>
    <col min="2306" max="2306" width="13.42578125" customWidth="1"/>
    <col min="2307" max="2307" width="14.28515625" customWidth="1"/>
    <col min="2308" max="2308" width="14.85546875" customWidth="1"/>
    <col min="2309" max="2309" width="15" customWidth="1"/>
    <col min="2310" max="2310" width="13.85546875" customWidth="1"/>
    <col min="2311" max="2311" width="14.140625" customWidth="1"/>
    <col min="2312" max="2312" width="14" customWidth="1"/>
    <col min="2313" max="2313" width="13.7109375" customWidth="1"/>
    <col min="2314" max="2314" width="18" customWidth="1"/>
    <col min="2561" max="2561" width="17" customWidth="1"/>
    <col min="2562" max="2562" width="13.42578125" customWidth="1"/>
    <col min="2563" max="2563" width="14.28515625" customWidth="1"/>
    <col min="2564" max="2564" width="14.85546875" customWidth="1"/>
    <col min="2565" max="2565" width="15" customWidth="1"/>
    <col min="2566" max="2566" width="13.85546875" customWidth="1"/>
    <col min="2567" max="2567" width="14.140625" customWidth="1"/>
    <col min="2568" max="2568" width="14" customWidth="1"/>
    <col min="2569" max="2569" width="13.7109375" customWidth="1"/>
    <col min="2570" max="2570" width="18" customWidth="1"/>
    <col min="2817" max="2817" width="17" customWidth="1"/>
    <col min="2818" max="2818" width="13.42578125" customWidth="1"/>
    <col min="2819" max="2819" width="14.28515625" customWidth="1"/>
    <col min="2820" max="2820" width="14.85546875" customWidth="1"/>
    <col min="2821" max="2821" width="15" customWidth="1"/>
    <col min="2822" max="2822" width="13.85546875" customWidth="1"/>
    <col min="2823" max="2823" width="14.140625" customWidth="1"/>
    <col min="2824" max="2824" width="14" customWidth="1"/>
    <col min="2825" max="2825" width="13.7109375" customWidth="1"/>
    <col min="2826" max="2826" width="18" customWidth="1"/>
    <col min="3073" max="3073" width="17" customWidth="1"/>
    <col min="3074" max="3074" width="13.42578125" customWidth="1"/>
    <col min="3075" max="3075" width="14.28515625" customWidth="1"/>
    <col min="3076" max="3076" width="14.85546875" customWidth="1"/>
    <col min="3077" max="3077" width="15" customWidth="1"/>
    <col min="3078" max="3078" width="13.85546875" customWidth="1"/>
    <col min="3079" max="3079" width="14.140625" customWidth="1"/>
    <col min="3080" max="3080" width="14" customWidth="1"/>
    <col min="3081" max="3081" width="13.7109375" customWidth="1"/>
    <col min="3082" max="3082" width="18" customWidth="1"/>
    <col min="3329" max="3329" width="17" customWidth="1"/>
    <col min="3330" max="3330" width="13.42578125" customWidth="1"/>
    <col min="3331" max="3331" width="14.28515625" customWidth="1"/>
    <col min="3332" max="3332" width="14.85546875" customWidth="1"/>
    <col min="3333" max="3333" width="15" customWidth="1"/>
    <col min="3334" max="3334" width="13.85546875" customWidth="1"/>
    <col min="3335" max="3335" width="14.140625" customWidth="1"/>
    <col min="3336" max="3336" width="14" customWidth="1"/>
    <col min="3337" max="3337" width="13.7109375" customWidth="1"/>
    <col min="3338" max="3338" width="18" customWidth="1"/>
    <col min="3585" max="3585" width="17" customWidth="1"/>
    <col min="3586" max="3586" width="13.42578125" customWidth="1"/>
    <col min="3587" max="3587" width="14.28515625" customWidth="1"/>
    <col min="3588" max="3588" width="14.85546875" customWidth="1"/>
    <col min="3589" max="3589" width="15" customWidth="1"/>
    <col min="3590" max="3590" width="13.85546875" customWidth="1"/>
    <col min="3591" max="3591" width="14.140625" customWidth="1"/>
    <col min="3592" max="3592" width="14" customWidth="1"/>
    <col min="3593" max="3593" width="13.7109375" customWidth="1"/>
    <col min="3594" max="3594" width="18" customWidth="1"/>
    <col min="3841" max="3841" width="17" customWidth="1"/>
    <col min="3842" max="3842" width="13.42578125" customWidth="1"/>
    <col min="3843" max="3843" width="14.28515625" customWidth="1"/>
    <col min="3844" max="3844" width="14.85546875" customWidth="1"/>
    <col min="3845" max="3845" width="15" customWidth="1"/>
    <col min="3846" max="3846" width="13.85546875" customWidth="1"/>
    <col min="3847" max="3847" width="14.140625" customWidth="1"/>
    <col min="3848" max="3848" width="14" customWidth="1"/>
    <col min="3849" max="3849" width="13.7109375" customWidth="1"/>
    <col min="3850" max="3850" width="18" customWidth="1"/>
    <col min="4097" max="4097" width="17" customWidth="1"/>
    <col min="4098" max="4098" width="13.42578125" customWidth="1"/>
    <col min="4099" max="4099" width="14.28515625" customWidth="1"/>
    <col min="4100" max="4100" width="14.85546875" customWidth="1"/>
    <col min="4101" max="4101" width="15" customWidth="1"/>
    <col min="4102" max="4102" width="13.85546875" customWidth="1"/>
    <col min="4103" max="4103" width="14.140625" customWidth="1"/>
    <col min="4104" max="4104" width="14" customWidth="1"/>
    <col min="4105" max="4105" width="13.7109375" customWidth="1"/>
    <col min="4106" max="4106" width="18" customWidth="1"/>
    <col min="4353" max="4353" width="17" customWidth="1"/>
    <col min="4354" max="4354" width="13.42578125" customWidth="1"/>
    <col min="4355" max="4355" width="14.28515625" customWidth="1"/>
    <col min="4356" max="4356" width="14.85546875" customWidth="1"/>
    <col min="4357" max="4357" width="15" customWidth="1"/>
    <col min="4358" max="4358" width="13.85546875" customWidth="1"/>
    <col min="4359" max="4359" width="14.140625" customWidth="1"/>
    <col min="4360" max="4360" width="14" customWidth="1"/>
    <col min="4361" max="4361" width="13.7109375" customWidth="1"/>
    <col min="4362" max="4362" width="18" customWidth="1"/>
    <col min="4609" max="4609" width="17" customWidth="1"/>
    <col min="4610" max="4610" width="13.42578125" customWidth="1"/>
    <col min="4611" max="4611" width="14.28515625" customWidth="1"/>
    <col min="4612" max="4612" width="14.85546875" customWidth="1"/>
    <col min="4613" max="4613" width="15" customWidth="1"/>
    <col min="4614" max="4614" width="13.85546875" customWidth="1"/>
    <col min="4615" max="4615" width="14.140625" customWidth="1"/>
    <col min="4616" max="4616" width="14" customWidth="1"/>
    <col min="4617" max="4617" width="13.7109375" customWidth="1"/>
    <col min="4618" max="4618" width="18" customWidth="1"/>
    <col min="4865" max="4865" width="17" customWidth="1"/>
    <col min="4866" max="4866" width="13.42578125" customWidth="1"/>
    <col min="4867" max="4867" width="14.28515625" customWidth="1"/>
    <col min="4868" max="4868" width="14.85546875" customWidth="1"/>
    <col min="4869" max="4869" width="15" customWidth="1"/>
    <col min="4870" max="4870" width="13.85546875" customWidth="1"/>
    <col min="4871" max="4871" width="14.140625" customWidth="1"/>
    <col min="4872" max="4872" width="14" customWidth="1"/>
    <col min="4873" max="4873" width="13.7109375" customWidth="1"/>
    <col min="4874" max="4874" width="18" customWidth="1"/>
    <col min="5121" max="5121" width="17" customWidth="1"/>
    <col min="5122" max="5122" width="13.42578125" customWidth="1"/>
    <col min="5123" max="5123" width="14.28515625" customWidth="1"/>
    <col min="5124" max="5124" width="14.85546875" customWidth="1"/>
    <col min="5125" max="5125" width="15" customWidth="1"/>
    <col min="5126" max="5126" width="13.85546875" customWidth="1"/>
    <col min="5127" max="5127" width="14.140625" customWidth="1"/>
    <col min="5128" max="5128" width="14" customWidth="1"/>
    <col min="5129" max="5129" width="13.7109375" customWidth="1"/>
    <col min="5130" max="5130" width="18" customWidth="1"/>
    <col min="5377" max="5377" width="17" customWidth="1"/>
    <col min="5378" max="5378" width="13.42578125" customWidth="1"/>
    <col min="5379" max="5379" width="14.28515625" customWidth="1"/>
    <col min="5380" max="5380" width="14.85546875" customWidth="1"/>
    <col min="5381" max="5381" width="15" customWidth="1"/>
    <col min="5382" max="5382" width="13.85546875" customWidth="1"/>
    <col min="5383" max="5383" width="14.140625" customWidth="1"/>
    <col min="5384" max="5384" width="14" customWidth="1"/>
    <col min="5385" max="5385" width="13.7109375" customWidth="1"/>
    <col min="5386" max="5386" width="18" customWidth="1"/>
    <col min="5633" max="5633" width="17" customWidth="1"/>
    <col min="5634" max="5634" width="13.42578125" customWidth="1"/>
    <col min="5635" max="5635" width="14.28515625" customWidth="1"/>
    <col min="5636" max="5636" width="14.85546875" customWidth="1"/>
    <col min="5637" max="5637" width="15" customWidth="1"/>
    <col min="5638" max="5638" width="13.85546875" customWidth="1"/>
    <col min="5639" max="5639" width="14.140625" customWidth="1"/>
    <col min="5640" max="5640" width="14" customWidth="1"/>
    <col min="5641" max="5641" width="13.7109375" customWidth="1"/>
    <col min="5642" max="5642" width="18" customWidth="1"/>
    <col min="5889" max="5889" width="17" customWidth="1"/>
    <col min="5890" max="5890" width="13.42578125" customWidth="1"/>
    <col min="5891" max="5891" width="14.28515625" customWidth="1"/>
    <col min="5892" max="5892" width="14.85546875" customWidth="1"/>
    <col min="5893" max="5893" width="15" customWidth="1"/>
    <col min="5894" max="5894" width="13.85546875" customWidth="1"/>
    <col min="5895" max="5895" width="14.140625" customWidth="1"/>
    <col min="5896" max="5896" width="14" customWidth="1"/>
    <col min="5897" max="5897" width="13.7109375" customWidth="1"/>
    <col min="5898" max="5898" width="18" customWidth="1"/>
    <col min="6145" max="6145" width="17" customWidth="1"/>
    <col min="6146" max="6146" width="13.42578125" customWidth="1"/>
    <col min="6147" max="6147" width="14.28515625" customWidth="1"/>
    <col min="6148" max="6148" width="14.85546875" customWidth="1"/>
    <col min="6149" max="6149" width="15" customWidth="1"/>
    <col min="6150" max="6150" width="13.85546875" customWidth="1"/>
    <col min="6151" max="6151" width="14.140625" customWidth="1"/>
    <col min="6152" max="6152" width="14" customWidth="1"/>
    <col min="6153" max="6153" width="13.7109375" customWidth="1"/>
    <col min="6154" max="6154" width="18" customWidth="1"/>
    <col min="6401" max="6401" width="17" customWidth="1"/>
    <col min="6402" max="6402" width="13.42578125" customWidth="1"/>
    <col min="6403" max="6403" width="14.28515625" customWidth="1"/>
    <col min="6404" max="6404" width="14.85546875" customWidth="1"/>
    <col min="6405" max="6405" width="15" customWidth="1"/>
    <col min="6406" max="6406" width="13.85546875" customWidth="1"/>
    <col min="6407" max="6407" width="14.140625" customWidth="1"/>
    <col min="6408" max="6408" width="14" customWidth="1"/>
    <col min="6409" max="6409" width="13.7109375" customWidth="1"/>
    <col min="6410" max="6410" width="18" customWidth="1"/>
    <col min="6657" max="6657" width="17" customWidth="1"/>
    <col min="6658" max="6658" width="13.42578125" customWidth="1"/>
    <col min="6659" max="6659" width="14.28515625" customWidth="1"/>
    <col min="6660" max="6660" width="14.85546875" customWidth="1"/>
    <col min="6661" max="6661" width="15" customWidth="1"/>
    <col min="6662" max="6662" width="13.85546875" customWidth="1"/>
    <col min="6663" max="6663" width="14.140625" customWidth="1"/>
    <col min="6664" max="6664" width="14" customWidth="1"/>
    <col min="6665" max="6665" width="13.7109375" customWidth="1"/>
    <col min="6666" max="6666" width="18" customWidth="1"/>
    <col min="6913" max="6913" width="17" customWidth="1"/>
    <col min="6914" max="6914" width="13.42578125" customWidth="1"/>
    <col min="6915" max="6915" width="14.28515625" customWidth="1"/>
    <col min="6916" max="6916" width="14.85546875" customWidth="1"/>
    <col min="6917" max="6917" width="15" customWidth="1"/>
    <col min="6918" max="6918" width="13.85546875" customWidth="1"/>
    <col min="6919" max="6919" width="14.140625" customWidth="1"/>
    <col min="6920" max="6920" width="14" customWidth="1"/>
    <col min="6921" max="6921" width="13.7109375" customWidth="1"/>
    <col min="6922" max="6922" width="18" customWidth="1"/>
    <col min="7169" max="7169" width="17" customWidth="1"/>
    <col min="7170" max="7170" width="13.42578125" customWidth="1"/>
    <col min="7171" max="7171" width="14.28515625" customWidth="1"/>
    <col min="7172" max="7172" width="14.85546875" customWidth="1"/>
    <col min="7173" max="7173" width="15" customWidth="1"/>
    <col min="7174" max="7174" width="13.85546875" customWidth="1"/>
    <col min="7175" max="7175" width="14.140625" customWidth="1"/>
    <col min="7176" max="7176" width="14" customWidth="1"/>
    <col min="7177" max="7177" width="13.7109375" customWidth="1"/>
    <col min="7178" max="7178" width="18" customWidth="1"/>
    <col min="7425" max="7425" width="17" customWidth="1"/>
    <col min="7426" max="7426" width="13.42578125" customWidth="1"/>
    <col min="7427" max="7427" width="14.28515625" customWidth="1"/>
    <col min="7428" max="7428" width="14.85546875" customWidth="1"/>
    <col min="7429" max="7429" width="15" customWidth="1"/>
    <col min="7430" max="7430" width="13.85546875" customWidth="1"/>
    <col min="7431" max="7431" width="14.140625" customWidth="1"/>
    <col min="7432" max="7432" width="14" customWidth="1"/>
    <col min="7433" max="7433" width="13.7109375" customWidth="1"/>
    <col min="7434" max="7434" width="18" customWidth="1"/>
    <col min="7681" max="7681" width="17" customWidth="1"/>
    <col min="7682" max="7682" width="13.42578125" customWidth="1"/>
    <col min="7683" max="7683" width="14.28515625" customWidth="1"/>
    <col min="7684" max="7684" width="14.85546875" customWidth="1"/>
    <col min="7685" max="7685" width="15" customWidth="1"/>
    <col min="7686" max="7686" width="13.85546875" customWidth="1"/>
    <col min="7687" max="7687" width="14.140625" customWidth="1"/>
    <col min="7688" max="7688" width="14" customWidth="1"/>
    <col min="7689" max="7689" width="13.7109375" customWidth="1"/>
    <col min="7690" max="7690" width="18" customWidth="1"/>
    <col min="7937" max="7937" width="17" customWidth="1"/>
    <col min="7938" max="7938" width="13.42578125" customWidth="1"/>
    <col min="7939" max="7939" width="14.28515625" customWidth="1"/>
    <col min="7940" max="7940" width="14.85546875" customWidth="1"/>
    <col min="7941" max="7941" width="15" customWidth="1"/>
    <col min="7942" max="7942" width="13.85546875" customWidth="1"/>
    <col min="7943" max="7943" width="14.140625" customWidth="1"/>
    <col min="7944" max="7944" width="14" customWidth="1"/>
    <col min="7945" max="7945" width="13.7109375" customWidth="1"/>
    <col min="7946" max="7946" width="18" customWidth="1"/>
    <col min="8193" max="8193" width="17" customWidth="1"/>
    <col min="8194" max="8194" width="13.42578125" customWidth="1"/>
    <col min="8195" max="8195" width="14.28515625" customWidth="1"/>
    <col min="8196" max="8196" width="14.85546875" customWidth="1"/>
    <col min="8197" max="8197" width="15" customWidth="1"/>
    <col min="8198" max="8198" width="13.85546875" customWidth="1"/>
    <col min="8199" max="8199" width="14.140625" customWidth="1"/>
    <col min="8200" max="8200" width="14" customWidth="1"/>
    <col min="8201" max="8201" width="13.7109375" customWidth="1"/>
    <col min="8202" max="8202" width="18" customWidth="1"/>
    <col min="8449" max="8449" width="17" customWidth="1"/>
    <col min="8450" max="8450" width="13.42578125" customWidth="1"/>
    <col min="8451" max="8451" width="14.28515625" customWidth="1"/>
    <col min="8452" max="8452" width="14.85546875" customWidth="1"/>
    <col min="8453" max="8453" width="15" customWidth="1"/>
    <col min="8454" max="8454" width="13.85546875" customWidth="1"/>
    <col min="8455" max="8455" width="14.140625" customWidth="1"/>
    <col min="8456" max="8456" width="14" customWidth="1"/>
    <col min="8457" max="8457" width="13.7109375" customWidth="1"/>
    <col min="8458" max="8458" width="18" customWidth="1"/>
    <col min="8705" max="8705" width="17" customWidth="1"/>
    <col min="8706" max="8706" width="13.42578125" customWidth="1"/>
    <col min="8707" max="8707" width="14.28515625" customWidth="1"/>
    <col min="8708" max="8708" width="14.85546875" customWidth="1"/>
    <col min="8709" max="8709" width="15" customWidth="1"/>
    <col min="8710" max="8710" width="13.85546875" customWidth="1"/>
    <col min="8711" max="8711" width="14.140625" customWidth="1"/>
    <col min="8712" max="8712" width="14" customWidth="1"/>
    <col min="8713" max="8713" width="13.7109375" customWidth="1"/>
    <col min="8714" max="8714" width="18" customWidth="1"/>
    <col min="8961" max="8961" width="17" customWidth="1"/>
    <col min="8962" max="8962" width="13.42578125" customWidth="1"/>
    <col min="8963" max="8963" width="14.28515625" customWidth="1"/>
    <col min="8964" max="8964" width="14.85546875" customWidth="1"/>
    <col min="8965" max="8965" width="15" customWidth="1"/>
    <col min="8966" max="8966" width="13.85546875" customWidth="1"/>
    <col min="8967" max="8967" width="14.140625" customWidth="1"/>
    <col min="8968" max="8968" width="14" customWidth="1"/>
    <col min="8969" max="8969" width="13.7109375" customWidth="1"/>
    <col min="8970" max="8970" width="18" customWidth="1"/>
    <col min="9217" max="9217" width="17" customWidth="1"/>
    <col min="9218" max="9218" width="13.42578125" customWidth="1"/>
    <col min="9219" max="9219" width="14.28515625" customWidth="1"/>
    <col min="9220" max="9220" width="14.85546875" customWidth="1"/>
    <col min="9221" max="9221" width="15" customWidth="1"/>
    <col min="9222" max="9222" width="13.85546875" customWidth="1"/>
    <col min="9223" max="9223" width="14.140625" customWidth="1"/>
    <col min="9224" max="9224" width="14" customWidth="1"/>
    <col min="9225" max="9225" width="13.7109375" customWidth="1"/>
    <col min="9226" max="9226" width="18" customWidth="1"/>
    <col min="9473" max="9473" width="17" customWidth="1"/>
    <col min="9474" max="9474" width="13.42578125" customWidth="1"/>
    <col min="9475" max="9475" width="14.28515625" customWidth="1"/>
    <col min="9476" max="9476" width="14.85546875" customWidth="1"/>
    <col min="9477" max="9477" width="15" customWidth="1"/>
    <col min="9478" max="9478" width="13.85546875" customWidth="1"/>
    <col min="9479" max="9479" width="14.140625" customWidth="1"/>
    <col min="9480" max="9480" width="14" customWidth="1"/>
    <col min="9481" max="9481" width="13.7109375" customWidth="1"/>
    <col min="9482" max="9482" width="18" customWidth="1"/>
    <col min="9729" max="9729" width="17" customWidth="1"/>
    <col min="9730" max="9730" width="13.42578125" customWidth="1"/>
    <col min="9731" max="9731" width="14.28515625" customWidth="1"/>
    <col min="9732" max="9732" width="14.85546875" customWidth="1"/>
    <col min="9733" max="9733" width="15" customWidth="1"/>
    <col min="9734" max="9734" width="13.85546875" customWidth="1"/>
    <col min="9735" max="9735" width="14.140625" customWidth="1"/>
    <col min="9736" max="9736" width="14" customWidth="1"/>
    <col min="9737" max="9737" width="13.7109375" customWidth="1"/>
    <col min="9738" max="9738" width="18" customWidth="1"/>
    <col min="9985" max="9985" width="17" customWidth="1"/>
    <col min="9986" max="9986" width="13.42578125" customWidth="1"/>
    <col min="9987" max="9987" width="14.28515625" customWidth="1"/>
    <col min="9988" max="9988" width="14.85546875" customWidth="1"/>
    <col min="9989" max="9989" width="15" customWidth="1"/>
    <col min="9990" max="9990" width="13.85546875" customWidth="1"/>
    <col min="9991" max="9991" width="14.140625" customWidth="1"/>
    <col min="9992" max="9992" width="14" customWidth="1"/>
    <col min="9993" max="9993" width="13.7109375" customWidth="1"/>
    <col min="9994" max="9994" width="18" customWidth="1"/>
    <col min="10241" max="10241" width="17" customWidth="1"/>
    <col min="10242" max="10242" width="13.42578125" customWidth="1"/>
    <col min="10243" max="10243" width="14.28515625" customWidth="1"/>
    <col min="10244" max="10244" width="14.85546875" customWidth="1"/>
    <col min="10245" max="10245" width="15" customWidth="1"/>
    <col min="10246" max="10246" width="13.85546875" customWidth="1"/>
    <col min="10247" max="10247" width="14.140625" customWidth="1"/>
    <col min="10248" max="10248" width="14" customWidth="1"/>
    <col min="10249" max="10249" width="13.7109375" customWidth="1"/>
    <col min="10250" max="10250" width="18" customWidth="1"/>
    <col min="10497" max="10497" width="17" customWidth="1"/>
    <col min="10498" max="10498" width="13.42578125" customWidth="1"/>
    <col min="10499" max="10499" width="14.28515625" customWidth="1"/>
    <col min="10500" max="10500" width="14.85546875" customWidth="1"/>
    <col min="10501" max="10501" width="15" customWidth="1"/>
    <col min="10502" max="10502" width="13.85546875" customWidth="1"/>
    <col min="10503" max="10503" width="14.140625" customWidth="1"/>
    <col min="10504" max="10504" width="14" customWidth="1"/>
    <col min="10505" max="10505" width="13.7109375" customWidth="1"/>
    <col min="10506" max="10506" width="18" customWidth="1"/>
    <col min="10753" max="10753" width="17" customWidth="1"/>
    <col min="10754" max="10754" width="13.42578125" customWidth="1"/>
    <col min="10755" max="10755" width="14.28515625" customWidth="1"/>
    <col min="10756" max="10756" width="14.85546875" customWidth="1"/>
    <col min="10757" max="10757" width="15" customWidth="1"/>
    <col min="10758" max="10758" width="13.85546875" customWidth="1"/>
    <col min="10759" max="10759" width="14.140625" customWidth="1"/>
    <col min="10760" max="10760" width="14" customWidth="1"/>
    <col min="10761" max="10761" width="13.7109375" customWidth="1"/>
    <col min="10762" max="10762" width="18" customWidth="1"/>
    <col min="11009" max="11009" width="17" customWidth="1"/>
    <col min="11010" max="11010" width="13.42578125" customWidth="1"/>
    <col min="11011" max="11011" width="14.28515625" customWidth="1"/>
    <col min="11012" max="11012" width="14.85546875" customWidth="1"/>
    <col min="11013" max="11013" width="15" customWidth="1"/>
    <col min="11014" max="11014" width="13.85546875" customWidth="1"/>
    <col min="11015" max="11015" width="14.140625" customWidth="1"/>
    <col min="11016" max="11016" width="14" customWidth="1"/>
    <col min="11017" max="11017" width="13.7109375" customWidth="1"/>
    <col min="11018" max="11018" width="18" customWidth="1"/>
    <col min="11265" max="11265" width="17" customWidth="1"/>
    <col min="11266" max="11266" width="13.42578125" customWidth="1"/>
    <col min="11267" max="11267" width="14.28515625" customWidth="1"/>
    <col min="11268" max="11268" width="14.85546875" customWidth="1"/>
    <col min="11269" max="11269" width="15" customWidth="1"/>
    <col min="11270" max="11270" width="13.85546875" customWidth="1"/>
    <col min="11271" max="11271" width="14.140625" customWidth="1"/>
    <col min="11272" max="11272" width="14" customWidth="1"/>
    <col min="11273" max="11273" width="13.7109375" customWidth="1"/>
    <col min="11274" max="11274" width="18" customWidth="1"/>
    <col min="11521" max="11521" width="17" customWidth="1"/>
    <col min="11522" max="11522" width="13.42578125" customWidth="1"/>
    <col min="11523" max="11523" width="14.28515625" customWidth="1"/>
    <col min="11524" max="11524" width="14.85546875" customWidth="1"/>
    <col min="11525" max="11525" width="15" customWidth="1"/>
    <col min="11526" max="11526" width="13.85546875" customWidth="1"/>
    <col min="11527" max="11527" width="14.140625" customWidth="1"/>
    <col min="11528" max="11528" width="14" customWidth="1"/>
    <col min="11529" max="11529" width="13.7109375" customWidth="1"/>
    <col min="11530" max="11530" width="18" customWidth="1"/>
    <col min="11777" max="11777" width="17" customWidth="1"/>
    <col min="11778" max="11778" width="13.42578125" customWidth="1"/>
    <col min="11779" max="11779" width="14.28515625" customWidth="1"/>
    <col min="11780" max="11780" width="14.85546875" customWidth="1"/>
    <col min="11781" max="11781" width="15" customWidth="1"/>
    <col min="11782" max="11782" width="13.85546875" customWidth="1"/>
    <col min="11783" max="11783" width="14.140625" customWidth="1"/>
    <col min="11784" max="11784" width="14" customWidth="1"/>
    <col min="11785" max="11785" width="13.7109375" customWidth="1"/>
    <col min="11786" max="11786" width="18" customWidth="1"/>
    <col min="12033" max="12033" width="17" customWidth="1"/>
    <col min="12034" max="12034" width="13.42578125" customWidth="1"/>
    <col min="12035" max="12035" width="14.28515625" customWidth="1"/>
    <col min="12036" max="12036" width="14.85546875" customWidth="1"/>
    <col min="12037" max="12037" width="15" customWidth="1"/>
    <col min="12038" max="12038" width="13.85546875" customWidth="1"/>
    <col min="12039" max="12039" width="14.140625" customWidth="1"/>
    <col min="12040" max="12040" width="14" customWidth="1"/>
    <col min="12041" max="12041" width="13.7109375" customWidth="1"/>
    <col min="12042" max="12042" width="18" customWidth="1"/>
    <col min="12289" max="12289" width="17" customWidth="1"/>
    <col min="12290" max="12290" width="13.42578125" customWidth="1"/>
    <col min="12291" max="12291" width="14.28515625" customWidth="1"/>
    <col min="12292" max="12292" width="14.85546875" customWidth="1"/>
    <col min="12293" max="12293" width="15" customWidth="1"/>
    <col min="12294" max="12294" width="13.85546875" customWidth="1"/>
    <col min="12295" max="12295" width="14.140625" customWidth="1"/>
    <col min="12296" max="12296" width="14" customWidth="1"/>
    <col min="12297" max="12297" width="13.7109375" customWidth="1"/>
    <col min="12298" max="12298" width="18" customWidth="1"/>
    <col min="12545" max="12545" width="17" customWidth="1"/>
    <col min="12546" max="12546" width="13.42578125" customWidth="1"/>
    <col min="12547" max="12547" width="14.28515625" customWidth="1"/>
    <col min="12548" max="12548" width="14.85546875" customWidth="1"/>
    <col min="12549" max="12549" width="15" customWidth="1"/>
    <col min="12550" max="12550" width="13.85546875" customWidth="1"/>
    <col min="12551" max="12551" width="14.140625" customWidth="1"/>
    <col min="12552" max="12552" width="14" customWidth="1"/>
    <col min="12553" max="12553" width="13.7109375" customWidth="1"/>
    <col min="12554" max="12554" width="18" customWidth="1"/>
    <col min="12801" max="12801" width="17" customWidth="1"/>
    <col min="12802" max="12802" width="13.42578125" customWidth="1"/>
    <col min="12803" max="12803" width="14.28515625" customWidth="1"/>
    <col min="12804" max="12804" width="14.85546875" customWidth="1"/>
    <col min="12805" max="12805" width="15" customWidth="1"/>
    <col min="12806" max="12806" width="13.85546875" customWidth="1"/>
    <col min="12807" max="12807" width="14.140625" customWidth="1"/>
    <col min="12808" max="12808" width="14" customWidth="1"/>
    <col min="12809" max="12809" width="13.7109375" customWidth="1"/>
    <col min="12810" max="12810" width="18" customWidth="1"/>
    <col min="13057" max="13057" width="17" customWidth="1"/>
    <col min="13058" max="13058" width="13.42578125" customWidth="1"/>
    <col min="13059" max="13059" width="14.28515625" customWidth="1"/>
    <col min="13060" max="13060" width="14.85546875" customWidth="1"/>
    <col min="13061" max="13061" width="15" customWidth="1"/>
    <col min="13062" max="13062" width="13.85546875" customWidth="1"/>
    <col min="13063" max="13063" width="14.140625" customWidth="1"/>
    <col min="13064" max="13064" width="14" customWidth="1"/>
    <col min="13065" max="13065" width="13.7109375" customWidth="1"/>
    <col min="13066" max="13066" width="18" customWidth="1"/>
    <col min="13313" max="13313" width="17" customWidth="1"/>
    <col min="13314" max="13314" width="13.42578125" customWidth="1"/>
    <col min="13315" max="13315" width="14.28515625" customWidth="1"/>
    <col min="13316" max="13316" width="14.85546875" customWidth="1"/>
    <col min="13317" max="13317" width="15" customWidth="1"/>
    <col min="13318" max="13318" width="13.85546875" customWidth="1"/>
    <col min="13319" max="13319" width="14.140625" customWidth="1"/>
    <col min="13320" max="13320" width="14" customWidth="1"/>
    <col min="13321" max="13321" width="13.7109375" customWidth="1"/>
    <col min="13322" max="13322" width="18" customWidth="1"/>
    <col min="13569" max="13569" width="17" customWidth="1"/>
    <col min="13570" max="13570" width="13.42578125" customWidth="1"/>
    <col min="13571" max="13571" width="14.28515625" customWidth="1"/>
    <col min="13572" max="13572" width="14.85546875" customWidth="1"/>
    <col min="13573" max="13573" width="15" customWidth="1"/>
    <col min="13574" max="13574" width="13.85546875" customWidth="1"/>
    <col min="13575" max="13575" width="14.140625" customWidth="1"/>
    <col min="13576" max="13576" width="14" customWidth="1"/>
    <col min="13577" max="13577" width="13.7109375" customWidth="1"/>
    <col min="13578" max="13578" width="18" customWidth="1"/>
    <col min="13825" max="13825" width="17" customWidth="1"/>
    <col min="13826" max="13826" width="13.42578125" customWidth="1"/>
    <col min="13827" max="13827" width="14.28515625" customWidth="1"/>
    <col min="13828" max="13828" width="14.85546875" customWidth="1"/>
    <col min="13829" max="13829" width="15" customWidth="1"/>
    <col min="13830" max="13830" width="13.85546875" customWidth="1"/>
    <col min="13831" max="13831" width="14.140625" customWidth="1"/>
    <col min="13832" max="13832" width="14" customWidth="1"/>
    <col min="13833" max="13833" width="13.7109375" customWidth="1"/>
    <col min="13834" max="13834" width="18" customWidth="1"/>
    <col min="14081" max="14081" width="17" customWidth="1"/>
    <col min="14082" max="14082" width="13.42578125" customWidth="1"/>
    <col min="14083" max="14083" width="14.28515625" customWidth="1"/>
    <col min="14084" max="14084" width="14.85546875" customWidth="1"/>
    <col min="14085" max="14085" width="15" customWidth="1"/>
    <col min="14086" max="14086" width="13.85546875" customWidth="1"/>
    <col min="14087" max="14087" width="14.140625" customWidth="1"/>
    <col min="14088" max="14088" width="14" customWidth="1"/>
    <col min="14089" max="14089" width="13.7109375" customWidth="1"/>
    <col min="14090" max="14090" width="18" customWidth="1"/>
    <col min="14337" max="14337" width="17" customWidth="1"/>
    <col min="14338" max="14338" width="13.42578125" customWidth="1"/>
    <col min="14339" max="14339" width="14.28515625" customWidth="1"/>
    <col min="14340" max="14340" width="14.85546875" customWidth="1"/>
    <col min="14341" max="14341" width="15" customWidth="1"/>
    <col min="14342" max="14342" width="13.85546875" customWidth="1"/>
    <col min="14343" max="14343" width="14.140625" customWidth="1"/>
    <col min="14344" max="14344" width="14" customWidth="1"/>
    <col min="14345" max="14345" width="13.7109375" customWidth="1"/>
    <col min="14346" max="14346" width="18" customWidth="1"/>
    <col min="14593" max="14593" width="17" customWidth="1"/>
    <col min="14594" max="14594" width="13.42578125" customWidth="1"/>
    <col min="14595" max="14595" width="14.28515625" customWidth="1"/>
    <col min="14596" max="14596" width="14.85546875" customWidth="1"/>
    <col min="14597" max="14597" width="15" customWidth="1"/>
    <col min="14598" max="14598" width="13.85546875" customWidth="1"/>
    <col min="14599" max="14599" width="14.140625" customWidth="1"/>
    <col min="14600" max="14600" width="14" customWidth="1"/>
    <col min="14601" max="14601" width="13.7109375" customWidth="1"/>
    <col min="14602" max="14602" width="18" customWidth="1"/>
    <col min="14849" max="14849" width="17" customWidth="1"/>
    <col min="14850" max="14850" width="13.42578125" customWidth="1"/>
    <col min="14851" max="14851" width="14.28515625" customWidth="1"/>
    <col min="14852" max="14852" width="14.85546875" customWidth="1"/>
    <col min="14853" max="14853" width="15" customWidth="1"/>
    <col min="14854" max="14854" width="13.85546875" customWidth="1"/>
    <col min="14855" max="14855" width="14.140625" customWidth="1"/>
    <col min="14856" max="14856" width="14" customWidth="1"/>
    <col min="14857" max="14857" width="13.7109375" customWidth="1"/>
    <col min="14858" max="14858" width="18" customWidth="1"/>
    <col min="15105" max="15105" width="17" customWidth="1"/>
    <col min="15106" max="15106" width="13.42578125" customWidth="1"/>
    <col min="15107" max="15107" width="14.28515625" customWidth="1"/>
    <col min="15108" max="15108" width="14.85546875" customWidth="1"/>
    <col min="15109" max="15109" width="15" customWidth="1"/>
    <col min="15110" max="15110" width="13.85546875" customWidth="1"/>
    <col min="15111" max="15111" width="14.140625" customWidth="1"/>
    <col min="15112" max="15112" width="14" customWidth="1"/>
    <col min="15113" max="15113" width="13.7109375" customWidth="1"/>
    <col min="15114" max="15114" width="18" customWidth="1"/>
    <col min="15361" max="15361" width="17" customWidth="1"/>
    <col min="15362" max="15362" width="13.42578125" customWidth="1"/>
    <col min="15363" max="15363" width="14.28515625" customWidth="1"/>
    <col min="15364" max="15364" width="14.85546875" customWidth="1"/>
    <col min="15365" max="15365" width="15" customWidth="1"/>
    <col min="15366" max="15366" width="13.85546875" customWidth="1"/>
    <col min="15367" max="15367" width="14.140625" customWidth="1"/>
    <col min="15368" max="15368" width="14" customWidth="1"/>
    <col min="15369" max="15369" width="13.7109375" customWidth="1"/>
    <col min="15370" max="15370" width="18" customWidth="1"/>
    <col min="15617" max="15617" width="17" customWidth="1"/>
    <col min="15618" max="15618" width="13.42578125" customWidth="1"/>
    <col min="15619" max="15619" width="14.28515625" customWidth="1"/>
    <col min="15620" max="15620" width="14.85546875" customWidth="1"/>
    <col min="15621" max="15621" width="15" customWidth="1"/>
    <col min="15622" max="15622" width="13.85546875" customWidth="1"/>
    <col min="15623" max="15623" width="14.140625" customWidth="1"/>
    <col min="15624" max="15624" width="14" customWidth="1"/>
    <col min="15625" max="15625" width="13.7109375" customWidth="1"/>
    <col min="15626" max="15626" width="18" customWidth="1"/>
    <col min="15873" max="15873" width="17" customWidth="1"/>
    <col min="15874" max="15874" width="13.42578125" customWidth="1"/>
    <col min="15875" max="15875" width="14.28515625" customWidth="1"/>
    <col min="15876" max="15876" width="14.85546875" customWidth="1"/>
    <col min="15877" max="15877" width="15" customWidth="1"/>
    <col min="15878" max="15878" width="13.85546875" customWidth="1"/>
    <col min="15879" max="15879" width="14.140625" customWidth="1"/>
    <col min="15880" max="15880" width="14" customWidth="1"/>
    <col min="15881" max="15881" width="13.7109375" customWidth="1"/>
    <col min="15882" max="15882" width="18" customWidth="1"/>
    <col min="16129" max="16129" width="17" customWidth="1"/>
    <col min="16130" max="16130" width="13.42578125" customWidth="1"/>
    <col min="16131" max="16131" width="14.28515625" customWidth="1"/>
    <col min="16132" max="16132" width="14.85546875" customWidth="1"/>
    <col min="16133" max="16133" width="15" customWidth="1"/>
    <col min="16134" max="16134" width="13.85546875" customWidth="1"/>
    <col min="16135" max="16135" width="14.140625" customWidth="1"/>
    <col min="16136" max="16136" width="14" customWidth="1"/>
    <col min="16137" max="16137" width="13.7109375" customWidth="1"/>
    <col min="16138" max="16138" width="18" customWidth="1"/>
  </cols>
  <sheetData>
    <row r="1" spans="1:10" s="20" customFormat="1" x14ac:dyDescent="0.25"/>
    <row r="2" spans="1:10" s="20" customFormat="1" x14ac:dyDescent="0.25"/>
    <row r="3" spans="1:10" x14ac:dyDescent="0.25">
      <c r="A3" s="20" t="s">
        <v>94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18.75" x14ac:dyDescent="0.3">
      <c r="A6" s="129" t="s">
        <v>147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x14ac:dyDescent="0.25">
      <c r="A7" s="131" t="s">
        <v>67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0" ht="20.100000000000001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20.100000000000001" customHeight="1" thickBot="1" x14ac:dyDescent="0.3">
      <c r="A9" s="95" t="s">
        <v>2</v>
      </c>
      <c r="B9" s="96" t="s">
        <v>3</v>
      </c>
      <c r="C9" s="97" t="s">
        <v>4</v>
      </c>
      <c r="D9" s="96" t="s">
        <v>5</v>
      </c>
      <c r="E9" s="97" t="s">
        <v>6</v>
      </c>
      <c r="F9" s="96" t="s">
        <v>7</v>
      </c>
      <c r="G9" s="97" t="s">
        <v>8</v>
      </c>
      <c r="H9" s="96" t="s">
        <v>9</v>
      </c>
      <c r="I9" s="97" t="s">
        <v>10</v>
      </c>
      <c r="J9" s="96" t="s">
        <v>11</v>
      </c>
    </row>
    <row r="10" spans="1:10" ht="20.100000000000001" customHeight="1" x14ac:dyDescent="0.3">
      <c r="A10" s="89" t="s">
        <v>100</v>
      </c>
      <c r="B10" s="90">
        <f>+[7]Enero!B56+[7]Febrero!B56+[7]Marzo!B56+[7]Abril!B56+[7]Mayo!B57+[7]Junio!B56+[7]Julio!B57+[7]Agosto!B57+[7]Septiembre!B56+[7]Octubre!B57+[7]Noviembre!B57+[7]Diciembre!B57</f>
        <v>16006</v>
      </c>
      <c r="C10" s="90">
        <f>+[7]Enero!C56+[7]Febrero!C56+[7]Marzo!C56+[7]Abril!C56+[7]Mayo!C57+[7]Junio!C56+[7]Julio!C57+[7]Agosto!C57+[7]Septiembre!C56+[7]Octubre!C57+[7]Noviembre!C57+[7]Diciembre!C57</f>
        <v>1057807</v>
      </c>
      <c r="D10" s="90">
        <f>+[7]Enero!D56+[7]Febrero!D56+[7]Marzo!D56+[7]Abril!D56+[7]Mayo!D57+[7]Junio!D56+[7]Julio!D57+[7]Agosto!D57+[7]Septiembre!D56+[7]Octubre!D57+[7]Noviembre!D57+[7]Diciembre!D57</f>
        <v>757569</v>
      </c>
      <c r="E10" s="90">
        <f>+[7]Enero!E56+[7]Febrero!E56+[7]Marzo!E56+[7]Abril!E56+[7]Mayo!E57+[7]Junio!E56+[7]Julio!E57+[7]Agosto!E57+[7]Septiembre!E56+[7]Octubre!E57+[7]Noviembre!E57+[7]Diciembre!E57</f>
        <v>368377</v>
      </c>
      <c r="F10" s="90">
        <f>+[7]Enero!F56+[7]Febrero!F56+[7]Marzo!F56+[7]Abril!F56+[7]Mayo!F57+[7]Junio!F56+[7]Julio!F57+[7]Agosto!F57+[7]Septiembre!F56+[7]Octubre!F57+[7]Noviembre!F57+[7]Diciembre!F57</f>
        <v>44066</v>
      </c>
      <c r="G10" s="90">
        <f>+[7]Enero!G56+[7]Febrero!G56+[7]Marzo!G56+[7]Abril!G56+[7]Mayo!G57+[7]Junio!G56+[7]Julio!G57+[7]Agosto!G57+[7]Septiembre!G56+[7]Octubre!G57+[7]Noviembre!G57+[7]Diciembre!G57</f>
        <v>0</v>
      </c>
      <c r="H10" s="90">
        <f>+[7]Enero!H56+[7]Febrero!H56+[7]Marzo!H56+[7]Abril!H56+[7]Mayo!H57+[7]Junio!H56+[7]Julio!H57+[7]Agosto!H57+[7]Septiembre!H56+[7]Octubre!H57+[7]Noviembre!H57+[7]Diciembre!H57</f>
        <v>198785</v>
      </c>
      <c r="I10" s="90">
        <f>+[7]Enero!I56+[7]Febrero!I56+[7]Marzo!I56+[7]Abril!I56+[7]Mayo!I57+[7]Junio!I56+[7]Julio!I57+[7]Agosto!I57+[7]Septiembre!I56+[7]Octubre!I57+[7]Noviembre!I57+[7]Diciembre!I57</f>
        <v>32620</v>
      </c>
      <c r="J10" s="90">
        <f>SUM(B10:I10)</f>
        <v>2475230</v>
      </c>
    </row>
    <row r="11" spans="1:10" ht="20.100000000000001" customHeight="1" x14ac:dyDescent="0.3">
      <c r="A11" s="91" t="s">
        <v>101</v>
      </c>
      <c r="B11" s="90">
        <f>+[7]Enero!B57+[7]Febrero!B57+[7]Marzo!B57+[7]Abril!B57+[7]Mayo!B58+[7]Junio!B57+[7]Julio!B58+[7]Agosto!B58+[7]Septiembre!B57+[7]Octubre!B58+[7]Noviembre!B58+[7]Diciembre!B58</f>
        <v>32353</v>
      </c>
      <c r="C11" s="90">
        <f>+[7]Enero!C57+[7]Febrero!C57+[7]Marzo!C57+[7]Abril!C57+[7]Mayo!C58+[7]Junio!C57+[7]Julio!C58+[7]Agosto!C58+[7]Septiembre!C57+[7]Octubre!C58+[7]Noviembre!C58+[7]Diciembre!C58</f>
        <v>11385</v>
      </c>
      <c r="D11" s="90">
        <f>+[7]Enero!D57+[7]Febrero!D57+[7]Marzo!D57+[7]Abril!D57+[7]Mayo!D58+[7]Junio!D57+[7]Julio!D58+[7]Agosto!D58+[7]Septiembre!D57+[7]Octubre!D58+[7]Noviembre!D58+[7]Diciembre!D58</f>
        <v>18399</v>
      </c>
      <c r="E11" s="90">
        <f>+[7]Enero!E57+[7]Febrero!E57+[7]Marzo!E57+[7]Abril!E57+[7]Mayo!E58+[7]Junio!E57+[7]Julio!E58+[7]Agosto!E58+[7]Septiembre!E57+[7]Octubre!E58+[7]Noviembre!E58+[7]Diciembre!E58</f>
        <v>12832</v>
      </c>
      <c r="F11" s="90">
        <f>+[7]Enero!F57+[7]Febrero!F57+[7]Marzo!F57+[7]Abril!F57+[7]Mayo!F58+[7]Junio!F57+[7]Julio!F58+[7]Agosto!F58+[7]Septiembre!F57+[7]Octubre!F58+[7]Noviembre!F58+[7]Diciembre!F58</f>
        <v>34443</v>
      </c>
      <c r="G11" s="90">
        <f>+[7]Enero!G57+[7]Febrero!G57+[7]Marzo!G57+[7]Abril!G57+[7]Mayo!G58+[7]Junio!G57+[7]Julio!G58+[7]Agosto!G58+[7]Septiembre!G57+[7]Octubre!G58+[7]Noviembre!G58+[7]Diciembre!G58</f>
        <v>39219</v>
      </c>
      <c r="H11" s="90">
        <f>+[7]Enero!H57+[7]Febrero!H57+[7]Marzo!H57+[7]Abril!H57+[7]Mayo!H58+[7]Junio!H57+[7]Julio!H58+[7]Agosto!H58+[7]Septiembre!H57+[7]Octubre!H58+[7]Noviembre!H58+[7]Diciembre!H58</f>
        <v>179331</v>
      </c>
      <c r="I11" s="90">
        <f>+[7]Enero!I57+[7]Febrero!I57+[7]Marzo!I57+[7]Abril!I57+[7]Mayo!I58+[7]Junio!I57+[7]Julio!I58+[7]Agosto!I58+[7]Septiembre!I57+[7]Octubre!I58+[7]Noviembre!I58+[7]Diciembre!I58</f>
        <v>22534</v>
      </c>
      <c r="J11" s="90">
        <f t="shared" ref="J11:J43" si="0">SUM(B11:I11)</f>
        <v>350496</v>
      </c>
    </row>
    <row r="12" spans="1:10" ht="20.100000000000001" customHeight="1" x14ac:dyDescent="0.3">
      <c r="A12" s="91" t="s">
        <v>102</v>
      </c>
      <c r="B12" s="90">
        <f>+[7]Enero!B58+[7]Febrero!B58+[7]Marzo!B58+[7]Abril!B58+[7]Mayo!B59+[7]Junio!B58+[7]Julio!B59+[7]Agosto!B59+[7]Septiembre!B58+[7]Octubre!B59+[7]Noviembre!B59+[7]Diciembre!B59</f>
        <v>1013</v>
      </c>
      <c r="C12" s="90">
        <f>+[7]Enero!C58+[7]Febrero!C58+[7]Marzo!C58+[7]Abril!C58+[7]Mayo!C59+[7]Junio!C58+[7]Julio!C59+[7]Agosto!C59+[7]Septiembre!C58+[7]Octubre!C59+[7]Noviembre!C59+[7]Diciembre!C59</f>
        <v>0</v>
      </c>
      <c r="D12" s="90">
        <f>+[7]Enero!D58+[7]Febrero!D58+[7]Marzo!D58+[7]Abril!D58+[7]Mayo!D59+[7]Junio!D58+[7]Julio!D59+[7]Agosto!D59+[7]Septiembre!D58+[7]Octubre!D59+[7]Noviembre!D59+[7]Diciembre!D59</f>
        <v>100</v>
      </c>
      <c r="E12" s="90">
        <f>+[7]Enero!E58+[7]Febrero!E58+[7]Marzo!E58+[7]Abril!E58+[7]Mayo!E59+[7]Junio!E58+[7]Julio!E59+[7]Agosto!E59+[7]Septiembre!E58+[7]Octubre!E59+[7]Noviembre!E59+[7]Diciembre!E59</f>
        <v>0</v>
      </c>
      <c r="F12" s="90">
        <f>+[7]Enero!F58+[7]Febrero!F58+[7]Marzo!F58+[7]Abril!F58+[7]Mayo!F59+[7]Junio!F58+[7]Julio!F59+[7]Agosto!F59+[7]Septiembre!F58+[7]Octubre!F59+[7]Noviembre!F59+[7]Diciembre!F59</f>
        <v>0</v>
      </c>
      <c r="G12" s="90">
        <f>+[7]Enero!G58+[7]Febrero!G58+[7]Marzo!G58+[7]Abril!G58+[7]Mayo!G59+[7]Junio!G58+[7]Julio!G59+[7]Agosto!G59+[7]Septiembre!G58+[7]Octubre!G59+[7]Noviembre!G59+[7]Diciembre!G59</f>
        <v>9637</v>
      </c>
      <c r="H12" s="90">
        <f>+[7]Enero!H58+[7]Febrero!H58+[7]Marzo!H58+[7]Abril!H58+[7]Mayo!H59+[7]Junio!H58+[7]Julio!H59+[7]Agosto!H59+[7]Septiembre!H58+[7]Octubre!H59+[7]Noviembre!H59+[7]Diciembre!H59</f>
        <v>2310</v>
      </c>
      <c r="I12" s="90">
        <f>+[7]Enero!I58+[7]Febrero!I58+[7]Marzo!I58+[7]Abril!I58+[7]Mayo!I59+[7]Junio!I58+[7]Julio!I59+[7]Agosto!I59+[7]Septiembre!I58+[7]Octubre!I59+[7]Noviembre!I59+[7]Diciembre!I59</f>
        <v>0</v>
      </c>
      <c r="J12" s="90">
        <f t="shared" si="0"/>
        <v>13060</v>
      </c>
    </row>
    <row r="13" spans="1:10" ht="20.100000000000001" customHeight="1" x14ac:dyDescent="0.3">
      <c r="A13" s="91" t="s">
        <v>103</v>
      </c>
      <c r="B13" s="90">
        <f>+[7]Enero!B59+[7]Febrero!B59+[7]Marzo!B59+[7]Abril!B59+[7]Mayo!B60+[7]Junio!B59+[7]Julio!B60+[7]Agosto!B60+[7]Septiembre!B59+[7]Octubre!B60+[7]Noviembre!B60+[7]Diciembre!B60</f>
        <v>18394</v>
      </c>
      <c r="C13" s="90">
        <f>+[7]Enero!C59+[7]Febrero!C59+[7]Marzo!C59+[7]Abril!C59+[7]Mayo!C60+[7]Junio!C59+[7]Julio!C60+[7]Agosto!C60+[7]Septiembre!C59+[7]Octubre!C60+[7]Noviembre!C60+[7]Diciembre!C60</f>
        <v>862426</v>
      </c>
      <c r="D13" s="90">
        <f>+[7]Enero!D59+[7]Febrero!D59+[7]Marzo!D59+[7]Abril!D59+[7]Mayo!D60+[7]Junio!D59+[7]Julio!D60+[7]Agosto!D60+[7]Septiembre!D59+[7]Octubre!D60+[7]Noviembre!D60+[7]Diciembre!D60</f>
        <v>7099</v>
      </c>
      <c r="E13" s="90">
        <f>+[7]Enero!E59+[7]Febrero!E59+[7]Marzo!E59+[7]Abril!E59+[7]Mayo!E60+[7]Junio!E59+[7]Julio!E60+[7]Agosto!E60+[7]Septiembre!E59+[7]Octubre!E60+[7]Noviembre!E60+[7]Diciembre!E60</f>
        <v>13650</v>
      </c>
      <c r="F13" s="90">
        <f>+[7]Enero!F59+[7]Febrero!F59+[7]Marzo!F59+[7]Abril!F59+[7]Mayo!F60+[7]Junio!F59+[7]Julio!F60+[7]Agosto!F60+[7]Septiembre!F59+[7]Octubre!F60+[7]Noviembre!F60+[7]Diciembre!F60</f>
        <v>103758</v>
      </c>
      <c r="G13" s="90">
        <f>+[7]Enero!G59+[7]Febrero!G59+[7]Marzo!G59+[7]Abril!G59+[7]Mayo!G60+[7]Junio!G59+[7]Julio!G60+[7]Agosto!G60+[7]Septiembre!G59+[7]Octubre!G60+[7]Noviembre!G60+[7]Diciembre!G60</f>
        <v>238542</v>
      </c>
      <c r="H13" s="90">
        <f>+[7]Enero!H59+[7]Febrero!H59+[7]Marzo!H59+[7]Abril!H59+[7]Mayo!H60+[7]Junio!H59+[7]Julio!H60+[7]Agosto!H60+[7]Septiembre!H59+[7]Octubre!H60+[7]Noviembre!H60+[7]Diciembre!H60</f>
        <v>7840</v>
      </c>
      <c r="I13" s="90">
        <f>+[7]Enero!I59+[7]Febrero!I59+[7]Marzo!I59+[7]Abril!I59+[7]Mayo!I60+[7]Junio!I59+[7]Julio!I60+[7]Agosto!I60+[7]Septiembre!I59+[7]Octubre!I60+[7]Noviembre!I60+[7]Diciembre!I60</f>
        <v>357191</v>
      </c>
      <c r="J13" s="90">
        <f>SUM(B13:I13)</f>
        <v>1608900</v>
      </c>
    </row>
    <row r="14" spans="1:10" ht="20.100000000000001" customHeight="1" x14ac:dyDescent="0.3">
      <c r="A14" s="91" t="s">
        <v>104</v>
      </c>
      <c r="B14" s="90">
        <f>+[7]Enero!B60+[7]Febrero!B60+[7]Marzo!B60+[7]Abril!B60+[7]Mayo!B61+[7]Junio!B60+[7]Julio!B61+[7]Agosto!B61+[7]Septiembre!B60+[7]Octubre!B61+[7]Noviembre!B61+[7]Diciembre!B61</f>
        <v>4</v>
      </c>
      <c r="C14" s="90">
        <f>+[7]Enero!C60+[7]Febrero!C60+[7]Marzo!C60+[7]Abril!C60+[7]Mayo!C61+[7]Junio!C60+[7]Julio!C61+[7]Agosto!C61+[7]Septiembre!C60+[7]Octubre!C61+[7]Noviembre!C61+[7]Diciembre!C61</f>
        <v>0</v>
      </c>
      <c r="D14" s="90">
        <f>+[7]Enero!D60+[7]Febrero!D60+[7]Marzo!D60+[7]Abril!D60+[7]Mayo!D61+[7]Junio!D60+[7]Julio!D61+[7]Agosto!D61+[7]Septiembre!D60+[7]Octubre!D61+[7]Noviembre!D61+[7]Diciembre!D61</f>
        <v>5015</v>
      </c>
      <c r="E14" s="90">
        <f>+[7]Enero!E60+[7]Febrero!E60+[7]Marzo!E60+[7]Abril!E60+[7]Mayo!E61+[7]Junio!E60+[7]Julio!E61+[7]Agosto!E61+[7]Septiembre!E60+[7]Octubre!E61+[7]Noviembre!E61+[7]Diciembre!E61</f>
        <v>15</v>
      </c>
      <c r="F14" s="90">
        <f>+[7]Enero!F60+[7]Febrero!F60+[7]Marzo!F60+[7]Abril!F60+[7]Mayo!F61+[7]Junio!F60+[7]Julio!F61+[7]Agosto!F61+[7]Septiembre!F60+[7]Octubre!F61+[7]Noviembre!F61+[7]Diciembre!F61</f>
        <v>204</v>
      </c>
      <c r="G14" s="90">
        <f>+[7]Enero!G60+[7]Febrero!G60+[7]Marzo!G60+[7]Abril!G60+[7]Mayo!G61+[7]Junio!G60+[7]Julio!G61+[7]Agosto!G61+[7]Septiembre!G60+[7]Octubre!G61+[7]Noviembre!G61+[7]Diciembre!G61</f>
        <v>106</v>
      </c>
      <c r="H14" s="90">
        <f>+[7]Enero!H60+[7]Febrero!H60+[7]Marzo!H60+[7]Abril!H60+[7]Mayo!H61+[7]Junio!H60+[7]Julio!H61+[7]Agosto!H61+[7]Septiembre!H60+[7]Octubre!H61+[7]Noviembre!H61+[7]Diciembre!H61</f>
        <v>33262</v>
      </c>
      <c r="I14" s="90">
        <f>+[7]Enero!I60+[7]Febrero!I60+[7]Marzo!I60+[7]Abril!I60+[7]Mayo!I61+[7]Junio!I60+[7]Julio!I61+[7]Agosto!I61+[7]Septiembre!I60+[7]Octubre!I61+[7]Noviembre!I61+[7]Diciembre!I61</f>
        <v>2594</v>
      </c>
      <c r="J14" s="90">
        <f t="shared" si="0"/>
        <v>41200</v>
      </c>
    </row>
    <row r="15" spans="1:10" ht="20.100000000000001" customHeight="1" x14ac:dyDescent="0.3">
      <c r="A15" s="91" t="s">
        <v>105</v>
      </c>
      <c r="B15" s="90">
        <f>+[7]Enero!B61+[7]Febrero!B61+[7]Marzo!B61+[7]Abril!B61+[7]Mayo!B62+[7]Junio!B61+[7]Julio!B62+[7]Agosto!B62+[7]Septiembre!B61+[7]Octubre!B62+[7]Noviembre!B62+[7]Diciembre!B62</f>
        <v>6804</v>
      </c>
      <c r="C15" s="90">
        <f>+[7]Enero!C61+[7]Febrero!C61+[7]Marzo!C61+[7]Abril!C61+[7]Mayo!C62+[7]Junio!C61+[7]Julio!C62+[7]Agosto!C62+[7]Septiembre!C61+[7]Octubre!C62+[7]Noviembre!C62+[7]Diciembre!C62</f>
        <v>2354</v>
      </c>
      <c r="D15" s="90">
        <f>+[7]Enero!D61+[7]Febrero!D61+[7]Marzo!D61+[7]Abril!D61+[7]Mayo!D62+[7]Junio!D61+[7]Julio!D62+[7]Agosto!D62+[7]Septiembre!D61+[7]Octubre!D62+[7]Noviembre!D62+[7]Diciembre!D62</f>
        <v>6977</v>
      </c>
      <c r="E15" s="90">
        <f>+[7]Enero!E61+[7]Febrero!E61+[7]Marzo!E61+[7]Abril!E61+[7]Mayo!E62+[7]Junio!E61+[7]Julio!E62+[7]Agosto!E62+[7]Septiembre!E61+[7]Octubre!E62+[7]Noviembre!E62+[7]Diciembre!E62</f>
        <v>20398</v>
      </c>
      <c r="F15" s="90">
        <f>+[7]Enero!F61+[7]Febrero!F61+[7]Marzo!F61+[7]Abril!F61+[7]Mayo!F62+[7]Junio!F61+[7]Julio!F62+[7]Agosto!F62+[7]Septiembre!F61+[7]Octubre!F62+[7]Noviembre!F62+[7]Diciembre!F62</f>
        <v>19831</v>
      </c>
      <c r="G15" s="90">
        <f>+[7]Enero!G61+[7]Febrero!G61+[7]Marzo!G61+[7]Abril!G61+[7]Mayo!G62+[7]Junio!G61+[7]Julio!G62+[7]Agosto!G62+[7]Septiembre!G61+[7]Octubre!G62+[7]Noviembre!G62+[7]Diciembre!G62</f>
        <v>10152</v>
      </c>
      <c r="H15" s="90">
        <f>+[7]Enero!H61+[7]Febrero!H61+[7]Marzo!H61+[7]Abril!H61+[7]Mayo!H62+[7]Junio!H61+[7]Julio!H62+[7]Agosto!H62+[7]Septiembre!H61+[7]Octubre!H62+[7]Noviembre!H62+[7]Diciembre!H62</f>
        <v>227490</v>
      </c>
      <c r="I15" s="90">
        <f>+[7]Enero!I61+[7]Febrero!I61+[7]Marzo!I61+[7]Abril!I61+[7]Mayo!I62+[7]Junio!I61+[7]Julio!I62+[7]Agosto!I62+[7]Septiembre!I61+[7]Octubre!I62+[7]Noviembre!I62+[7]Diciembre!I62</f>
        <v>41537</v>
      </c>
      <c r="J15" s="90">
        <f t="shared" si="0"/>
        <v>335543</v>
      </c>
    </row>
    <row r="16" spans="1:10" ht="20.100000000000001" customHeight="1" x14ac:dyDescent="0.3">
      <c r="A16" s="91" t="s">
        <v>106</v>
      </c>
      <c r="B16" s="90">
        <f>+[7]Enero!B62+[7]Febrero!B62+[7]Marzo!B62+[7]Abril!B62+[7]Mayo!B63+[7]Junio!B62+[7]Julio!B63+[7]Agosto!B63+[7]Septiembre!B62+[7]Octubre!B63+[7]Noviembre!B63+[7]Diciembre!B63</f>
        <v>1020</v>
      </c>
      <c r="C16" s="90">
        <f>+[7]Enero!C62+[7]Febrero!C62+[7]Marzo!C62+[7]Abril!C62+[7]Mayo!C63+[7]Junio!C62+[7]Julio!C63+[7]Agosto!C63+[7]Septiembre!C62+[7]Octubre!C63+[7]Noviembre!C63+[7]Diciembre!C63</f>
        <v>1863</v>
      </c>
      <c r="D16" s="90">
        <f>+[7]Enero!D62+[7]Febrero!D62+[7]Marzo!D62+[7]Abril!D62+[7]Mayo!D63+[7]Junio!D62+[7]Julio!D63+[7]Agosto!D63+[7]Septiembre!D62+[7]Octubre!D63+[7]Noviembre!D63+[7]Diciembre!D63</f>
        <v>2399</v>
      </c>
      <c r="E16" s="90">
        <f>+[7]Enero!E62+[7]Febrero!E62+[7]Marzo!E62+[7]Abril!E62+[7]Mayo!E63+[7]Junio!E62+[7]Julio!E63+[7]Agosto!E63+[7]Septiembre!E62+[7]Octubre!E63+[7]Noviembre!E63+[7]Diciembre!E63</f>
        <v>550</v>
      </c>
      <c r="F16" s="90">
        <f>+[7]Enero!F62+[7]Febrero!F62+[7]Marzo!F62+[7]Abril!F62+[7]Mayo!F63+[7]Junio!F62+[7]Julio!F63+[7]Agosto!F63+[7]Septiembre!F62+[7]Octubre!F63+[7]Noviembre!F63+[7]Diciembre!F63</f>
        <v>3101</v>
      </c>
      <c r="G16" s="90">
        <f>+[7]Enero!G62+[7]Febrero!G62+[7]Marzo!G62+[7]Abril!G62+[7]Mayo!G63+[7]Junio!G62+[7]Julio!G63+[7]Agosto!G63+[7]Septiembre!G62+[7]Octubre!G63+[7]Noviembre!G63+[7]Diciembre!G63</f>
        <v>66110</v>
      </c>
      <c r="H16" s="90">
        <f>+[7]Enero!H62+[7]Febrero!H62+[7]Marzo!H62+[7]Abril!H62+[7]Mayo!H63+[7]Junio!H62+[7]Julio!H63+[7]Agosto!H63+[7]Septiembre!H62+[7]Octubre!H63+[7]Noviembre!H63+[7]Diciembre!H63</f>
        <v>105232</v>
      </c>
      <c r="I16" s="90">
        <f>+[7]Enero!I62+[7]Febrero!I62+[7]Marzo!I62+[7]Abril!I62+[7]Mayo!I63+[7]Junio!I62+[7]Julio!I63+[7]Agosto!I63+[7]Septiembre!I62+[7]Octubre!I63+[7]Noviembre!I63+[7]Diciembre!I63</f>
        <v>13517</v>
      </c>
      <c r="J16" s="90">
        <f t="shared" si="0"/>
        <v>193792</v>
      </c>
    </row>
    <row r="17" spans="1:10" ht="20.100000000000001" customHeight="1" x14ac:dyDescent="0.3">
      <c r="A17" s="91" t="s">
        <v>107</v>
      </c>
      <c r="B17" s="90">
        <f>+[7]Enero!B63+[7]Febrero!B63+[7]Marzo!B63+[7]Abril!B63+[7]Mayo!B64+[7]Junio!B63+[7]Julio!B64+[7]Agosto!B64+[7]Septiembre!B63+[7]Octubre!B64+[7]Noviembre!B64+[7]Diciembre!B64</f>
        <v>786</v>
      </c>
      <c r="C17" s="90">
        <f>+[7]Enero!C63+[7]Febrero!C63+[7]Marzo!C63+[7]Abril!C63+[7]Mayo!C64+[7]Junio!C63+[7]Julio!C64+[7]Agosto!C64+[7]Septiembre!C63+[7]Octubre!C64+[7]Noviembre!C64+[7]Diciembre!C64</f>
        <v>0</v>
      </c>
      <c r="D17" s="90">
        <f>+[7]Enero!D63+[7]Febrero!D63+[7]Marzo!D63+[7]Abril!D63+[7]Mayo!D64+[7]Junio!D63+[7]Julio!D64+[7]Agosto!D64+[7]Septiembre!D63+[7]Octubre!D64+[7]Noviembre!D64+[7]Diciembre!D64</f>
        <v>0</v>
      </c>
      <c r="E17" s="90">
        <f>+[7]Enero!E63+[7]Febrero!E63+[7]Marzo!E63+[7]Abril!E63+[7]Mayo!E64+[7]Junio!E63+[7]Julio!E64+[7]Agosto!E64+[7]Septiembre!E63+[7]Octubre!E64+[7]Noviembre!E64+[7]Diciembre!E64</f>
        <v>0</v>
      </c>
      <c r="F17" s="90">
        <f>+[7]Enero!F63+[7]Febrero!F63+[7]Marzo!F63+[7]Abril!F63+[7]Mayo!F64+[7]Junio!F63+[7]Julio!F64+[7]Agosto!F64+[7]Septiembre!F63+[7]Octubre!F64+[7]Noviembre!F64+[7]Diciembre!F64</f>
        <v>715</v>
      </c>
      <c r="G17" s="90">
        <f>+[7]Enero!G63+[7]Febrero!G63+[7]Marzo!G63+[7]Abril!G63+[7]Mayo!G64+[7]Junio!G63+[7]Julio!G64+[7]Agosto!G64+[7]Septiembre!G63+[7]Octubre!G64+[7]Noviembre!G64+[7]Diciembre!G64</f>
        <v>3509</v>
      </c>
      <c r="H17" s="90">
        <f>+[7]Enero!H63+[7]Febrero!H63+[7]Marzo!H63+[7]Abril!H63+[7]Mayo!H64+[7]Junio!H63+[7]Julio!H64+[7]Agosto!H64+[7]Septiembre!H63+[7]Octubre!H64+[7]Noviembre!H64+[7]Diciembre!H64</f>
        <v>1332</v>
      </c>
      <c r="I17" s="90">
        <f>+[7]Enero!I63+[7]Febrero!I63+[7]Marzo!I63+[7]Abril!I63+[7]Mayo!I64+[7]Junio!I63+[7]Julio!I64+[7]Agosto!I64+[7]Septiembre!I63+[7]Octubre!I64+[7]Noviembre!I64+[7]Diciembre!I64</f>
        <v>0</v>
      </c>
      <c r="J17" s="90">
        <f t="shared" si="0"/>
        <v>6342</v>
      </c>
    </row>
    <row r="18" spans="1:10" ht="20.100000000000001" customHeight="1" x14ac:dyDescent="0.3">
      <c r="A18" s="91" t="s">
        <v>108</v>
      </c>
      <c r="B18" s="90">
        <f>+[7]Enero!B64+[7]Febrero!B64+[7]Marzo!B64+[7]Abril!B64+[7]Mayo!B65+[7]Junio!B64+[7]Julio!B65+[7]Agosto!B65+[7]Septiembre!B64+[7]Octubre!B65+[7]Noviembre!B65+[7]Diciembre!B65</f>
        <v>12711</v>
      </c>
      <c r="C18" s="90">
        <f>+[7]Enero!C64+[7]Febrero!C64+[7]Marzo!C64+[7]Abril!C64+[7]Mayo!C65+[7]Junio!C64+[7]Julio!C65+[7]Agosto!C65+[7]Septiembre!C64+[7]Octubre!C65+[7]Noviembre!C65+[7]Diciembre!C65</f>
        <v>6710</v>
      </c>
      <c r="D18" s="90">
        <f>+[7]Enero!D64+[7]Febrero!D64+[7]Marzo!D64+[7]Abril!D64+[7]Mayo!D65+[7]Junio!D64+[7]Julio!D65+[7]Agosto!D65+[7]Septiembre!D64+[7]Octubre!D65+[7]Noviembre!D65+[7]Diciembre!D65</f>
        <v>17701</v>
      </c>
      <c r="E18" s="90">
        <f>+[7]Enero!E64+[7]Febrero!E64+[7]Marzo!E64+[7]Abril!E64+[7]Mayo!E65+[7]Junio!E64+[7]Julio!E65+[7]Agosto!E65+[7]Septiembre!E64+[7]Octubre!E65+[7]Noviembre!E65+[7]Diciembre!E65</f>
        <v>1223</v>
      </c>
      <c r="F18" s="90">
        <f>+[7]Enero!F64+[7]Febrero!F64+[7]Marzo!F64+[7]Abril!F64+[7]Mayo!F65+[7]Junio!F64+[7]Julio!F65+[7]Agosto!F65+[7]Septiembre!F64+[7]Octubre!F65+[7]Noviembre!F65+[7]Diciembre!F65</f>
        <v>31218</v>
      </c>
      <c r="G18" s="90">
        <f>+[7]Enero!G64+[7]Febrero!G64+[7]Marzo!G64+[7]Abril!G64+[7]Mayo!G65+[7]Junio!G64+[7]Julio!G65+[7]Agosto!G65+[7]Septiembre!G64+[7]Octubre!G65+[7]Noviembre!G65+[7]Diciembre!G65</f>
        <v>90180</v>
      </c>
      <c r="H18" s="90">
        <f>+[7]Enero!H64+[7]Febrero!H64+[7]Marzo!H64+[7]Abril!H64+[7]Mayo!H65+[7]Junio!H64+[7]Julio!H65+[7]Agosto!H65+[7]Septiembre!H64+[7]Octubre!H65+[7]Noviembre!H65+[7]Diciembre!H65</f>
        <v>153817</v>
      </c>
      <c r="I18" s="90">
        <f>+[7]Enero!I64+[7]Febrero!I64+[7]Marzo!I64+[7]Abril!I64+[7]Mayo!I65+[7]Junio!I64+[7]Julio!I65+[7]Agosto!I65+[7]Septiembre!I64+[7]Octubre!I65+[7]Noviembre!I65+[7]Diciembre!I65</f>
        <v>11514</v>
      </c>
      <c r="J18" s="90">
        <f t="shared" si="0"/>
        <v>325074</v>
      </c>
    </row>
    <row r="19" spans="1:10" ht="20.100000000000001" customHeight="1" x14ac:dyDescent="0.3">
      <c r="A19" s="91" t="s">
        <v>109</v>
      </c>
      <c r="B19" s="90">
        <f>+[7]Enero!B65+[7]Febrero!B65+[7]Marzo!B65+[7]Abril!B65+[7]Mayo!B66+[7]Junio!B65+[7]Julio!B66+[7]Agosto!B66+[7]Septiembre!B65+[7]Octubre!B66+[7]Noviembre!B66+[7]Diciembre!B66</f>
        <v>6543</v>
      </c>
      <c r="C19" s="90">
        <f>+[7]Enero!C65+[7]Febrero!C65+[7]Marzo!C65+[7]Abril!C65+[7]Mayo!C66+[7]Junio!C65+[7]Julio!C66+[7]Agosto!C66+[7]Septiembre!C65+[7]Octubre!C66+[7]Noviembre!C66+[7]Diciembre!C66</f>
        <v>12690</v>
      </c>
      <c r="D19" s="90">
        <f>+[7]Enero!D65+[7]Febrero!D65+[7]Marzo!D65+[7]Abril!D65+[7]Mayo!D66+[7]Junio!D65+[7]Julio!D66+[7]Agosto!D66+[7]Septiembre!D65+[7]Octubre!D66+[7]Noviembre!D66+[7]Diciembre!D66</f>
        <v>1151</v>
      </c>
      <c r="E19" s="90">
        <f>+[7]Enero!E65+[7]Febrero!E65+[7]Marzo!E65+[7]Abril!E65+[7]Mayo!E66+[7]Junio!E65+[7]Julio!E66+[7]Agosto!E66+[7]Septiembre!E65+[7]Octubre!E66+[7]Noviembre!E66+[7]Diciembre!E66</f>
        <v>22424</v>
      </c>
      <c r="F19" s="90">
        <f>+[7]Enero!F65+[7]Febrero!F65+[7]Marzo!F65+[7]Abril!F65+[7]Mayo!F66+[7]Junio!F65+[7]Julio!F66+[7]Agosto!F66+[7]Septiembre!F65+[7]Octubre!F66+[7]Noviembre!F66+[7]Diciembre!F66</f>
        <v>9927</v>
      </c>
      <c r="G19" s="90">
        <f>+[7]Enero!G65+[7]Febrero!G65+[7]Marzo!G65+[7]Abril!G65+[7]Mayo!G66+[7]Junio!G65+[7]Julio!G66+[7]Agosto!G66+[7]Septiembre!G65+[7]Octubre!G66+[7]Noviembre!G66+[7]Diciembre!G66</f>
        <v>2167</v>
      </c>
      <c r="H19" s="90">
        <f>+[7]Enero!H65+[7]Febrero!H65+[7]Marzo!H65+[7]Abril!H65+[7]Mayo!H66+[7]Junio!H65+[7]Julio!H66+[7]Agosto!H66+[7]Septiembre!H65+[7]Octubre!H66+[7]Noviembre!H66+[7]Diciembre!H66</f>
        <v>16270</v>
      </c>
      <c r="I19" s="90">
        <f>+[7]Enero!I65+[7]Febrero!I65+[7]Marzo!I65+[7]Abril!I65+[7]Mayo!I66+[7]Junio!I65+[7]Julio!I66+[7]Agosto!I66+[7]Septiembre!I65+[7]Octubre!I66+[7]Noviembre!I66+[7]Diciembre!I66</f>
        <v>5291</v>
      </c>
      <c r="J19" s="90">
        <f t="shared" si="0"/>
        <v>76463</v>
      </c>
    </row>
    <row r="20" spans="1:10" ht="20.100000000000001" customHeight="1" x14ac:dyDescent="0.3">
      <c r="A20" s="91" t="s">
        <v>110</v>
      </c>
      <c r="B20" s="90">
        <f>+[7]Enero!B66+[7]Febrero!B66+[7]Marzo!B66+[7]Abril!B66+[7]Mayo!B67+[7]Junio!B66+[7]Julio!B67+[7]Agosto!B67+[7]Septiembre!B66+[7]Octubre!B67+[7]Noviembre!B67+[7]Diciembre!B67</f>
        <v>285</v>
      </c>
      <c r="C20" s="90">
        <f>+[7]Enero!C66+[7]Febrero!C66+[7]Marzo!C66+[7]Abril!C66+[7]Mayo!C67+[7]Junio!C66+[7]Julio!C67+[7]Agosto!C67+[7]Septiembre!C66+[7]Octubre!C67+[7]Noviembre!C67+[7]Diciembre!C67</f>
        <v>15043</v>
      </c>
      <c r="D20" s="90">
        <f>+[7]Enero!D66+[7]Febrero!D66+[7]Marzo!D66+[7]Abril!D66+[7]Mayo!D67+[7]Junio!D66+[7]Julio!D67+[7]Agosto!D67+[7]Septiembre!D66+[7]Octubre!D67+[7]Noviembre!D67+[7]Diciembre!D67</f>
        <v>129</v>
      </c>
      <c r="E20" s="90">
        <f>+[7]Enero!E66+[7]Febrero!E66+[7]Marzo!E66+[7]Abril!E66+[7]Mayo!E67+[7]Junio!E66+[7]Julio!E67+[7]Agosto!E67+[7]Septiembre!E66+[7]Octubre!E67+[7]Noviembre!E67+[7]Diciembre!E67</f>
        <v>814</v>
      </c>
      <c r="F20" s="90">
        <f>+[7]Enero!F66+[7]Febrero!F66+[7]Marzo!F66+[7]Abril!F66+[7]Mayo!F67+[7]Junio!F66+[7]Julio!F67+[7]Agosto!F67+[7]Septiembre!F66+[7]Octubre!F67+[7]Noviembre!F67+[7]Diciembre!F67</f>
        <v>24246</v>
      </c>
      <c r="G20" s="90">
        <f>+[7]Enero!G66+[7]Febrero!G66+[7]Marzo!G66+[7]Abril!G66+[7]Mayo!G67+[7]Junio!G66+[7]Julio!G67+[7]Agosto!G67+[7]Septiembre!G66+[7]Octubre!G67+[7]Noviembre!G67+[7]Diciembre!G67</f>
        <v>8876</v>
      </c>
      <c r="H20" s="90">
        <f>+[7]Enero!H66+[7]Febrero!H66+[7]Marzo!H66+[7]Abril!H66+[7]Mayo!H67+[7]Junio!H66+[7]Julio!H67+[7]Agosto!H67+[7]Septiembre!H66+[7]Octubre!H67+[7]Noviembre!H67+[7]Diciembre!H67</f>
        <v>300</v>
      </c>
      <c r="I20" s="90">
        <f>+[7]Enero!I66+[7]Febrero!I66+[7]Marzo!I66+[7]Abril!I66+[7]Mayo!I67+[7]Junio!I66+[7]Julio!I67+[7]Agosto!I67+[7]Septiembre!I66+[7]Octubre!I67+[7]Noviembre!I67+[7]Diciembre!I67</f>
        <v>20535</v>
      </c>
      <c r="J20" s="90">
        <f t="shared" si="0"/>
        <v>70228</v>
      </c>
    </row>
    <row r="21" spans="1:10" ht="20.100000000000001" customHeight="1" x14ac:dyDescent="0.3">
      <c r="A21" s="91" t="s">
        <v>111</v>
      </c>
      <c r="B21" s="90">
        <f>+[7]Enero!B67+[7]Febrero!B67+[7]Marzo!B67+[7]Abril!B67+[7]Mayo!B68+[7]Junio!B67+[7]Julio!B68+[7]Agosto!B68+[7]Septiembre!B67+[7]Octubre!B68+[7]Noviembre!B68+[7]Diciembre!B68</f>
        <v>0</v>
      </c>
      <c r="C21" s="90">
        <f>+[7]Enero!C67+[7]Febrero!C67+[7]Marzo!C67+[7]Abril!C67+[7]Mayo!C68+[7]Junio!C67+[7]Julio!C68+[7]Agosto!C68+[7]Septiembre!C67+[7]Octubre!C68+[7]Noviembre!C68+[7]Diciembre!C68</f>
        <v>0</v>
      </c>
      <c r="D21" s="90">
        <f>+[7]Enero!D67+[7]Febrero!D67+[7]Marzo!D67+[7]Abril!D67+[7]Mayo!D68+[7]Junio!D67+[7]Julio!D68+[7]Agosto!D68+[7]Septiembre!D67+[7]Octubre!D68+[7]Noviembre!D68+[7]Diciembre!D68</f>
        <v>504</v>
      </c>
      <c r="E21" s="90">
        <f>+[7]Enero!E67+[7]Febrero!E67+[7]Marzo!E67+[7]Abril!E67+[7]Mayo!E68+[7]Junio!E67+[7]Julio!E68+[7]Agosto!E68+[7]Septiembre!E67+[7]Octubre!E68+[7]Noviembre!E68+[7]Diciembre!E68</f>
        <v>23291</v>
      </c>
      <c r="F21" s="90">
        <f>+[7]Enero!F67+[7]Febrero!F67+[7]Marzo!F67+[7]Abril!F67+[7]Mayo!F68+[7]Junio!F67+[7]Julio!F68+[7]Agosto!F68+[7]Septiembre!F67+[7]Octubre!F68+[7]Noviembre!F68+[7]Diciembre!F68</f>
        <v>4565</v>
      </c>
      <c r="G21" s="90">
        <f>+[7]Enero!G67+[7]Febrero!G67+[7]Marzo!G67+[7]Abril!G67+[7]Mayo!G68+[7]Junio!G67+[7]Julio!G68+[7]Agosto!G68+[7]Septiembre!G67+[7]Octubre!G68+[7]Noviembre!G68+[7]Diciembre!G68</f>
        <v>902</v>
      </c>
      <c r="H21" s="90">
        <f>+[7]Enero!H67+[7]Febrero!H67+[7]Marzo!H67+[7]Abril!H67+[7]Mayo!H68+[7]Junio!H67+[7]Julio!H68+[7]Agosto!H68+[7]Septiembre!H67+[7]Octubre!H68+[7]Noviembre!H68+[7]Diciembre!H68</f>
        <v>1454</v>
      </c>
      <c r="I21" s="90">
        <f>+[7]Enero!I67+[7]Febrero!I67+[7]Marzo!I67+[7]Abril!I67+[7]Mayo!I68+[7]Junio!I67+[7]Julio!I68+[7]Agosto!I68+[7]Septiembre!I67+[7]Octubre!I68+[7]Noviembre!I68+[7]Diciembre!I68</f>
        <v>0</v>
      </c>
      <c r="J21" s="90">
        <f t="shared" si="0"/>
        <v>30716</v>
      </c>
    </row>
    <row r="22" spans="1:10" ht="20.100000000000001" customHeight="1" x14ac:dyDescent="0.3">
      <c r="A22" s="91" t="s">
        <v>112</v>
      </c>
      <c r="B22" s="90">
        <f>+[7]Enero!B68+[7]Febrero!B68+[7]Marzo!B68+[7]Abril!B68+[7]Mayo!B69+[7]Junio!B68+[7]Julio!B69+[7]Agosto!B69+[7]Septiembre!B68+[7]Octubre!B69+[7]Noviembre!B69+[7]Diciembre!B69</f>
        <v>5542</v>
      </c>
      <c r="C22" s="90">
        <f>+[7]Enero!C68+[7]Febrero!C68+[7]Marzo!C68+[7]Abril!C68+[7]Mayo!C69+[7]Junio!C68+[7]Julio!C69+[7]Agosto!C69+[7]Septiembre!C68+[7]Octubre!C69+[7]Noviembre!C69+[7]Diciembre!C69</f>
        <v>15016</v>
      </c>
      <c r="D22" s="90">
        <f>+[7]Enero!D68+[7]Febrero!D68+[7]Marzo!D68+[7]Abril!D68+[7]Mayo!D69+[7]Junio!D68+[7]Julio!D69+[7]Agosto!D69+[7]Septiembre!D68+[7]Octubre!D69+[7]Noviembre!D69+[7]Diciembre!D69</f>
        <v>865</v>
      </c>
      <c r="E22" s="90">
        <f>+[7]Enero!E68+[7]Febrero!E68+[7]Marzo!E68+[7]Abril!E68+[7]Mayo!E69+[7]Junio!E68+[7]Julio!E69+[7]Agosto!E69+[7]Septiembre!E68+[7]Octubre!E69+[7]Noviembre!E69+[7]Diciembre!E69</f>
        <v>3824</v>
      </c>
      <c r="F22" s="90">
        <f>+[7]Enero!F68+[7]Febrero!F68+[7]Marzo!F68+[7]Abril!F68+[7]Mayo!F69+[7]Junio!F68+[7]Julio!F69+[7]Agosto!F69+[7]Septiembre!F68+[7]Octubre!F69+[7]Noviembre!F69+[7]Diciembre!F69</f>
        <v>33412</v>
      </c>
      <c r="G22" s="90">
        <f>+[7]Enero!G68+[7]Febrero!G68+[7]Marzo!G68+[7]Abril!G68+[7]Mayo!G69+[7]Junio!G68+[7]Julio!G69+[7]Agosto!G69+[7]Septiembre!G68+[7]Octubre!G69+[7]Noviembre!G69+[7]Diciembre!G69</f>
        <v>7992</v>
      </c>
      <c r="H22" s="90">
        <f>+[7]Enero!H68+[7]Febrero!H68+[7]Marzo!H68+[7]Abril!H68+[7]Mayo!H69+[7]Junio!H68+[7]Julio!H69+[7]Agosto!H69+[7]Septiembre!H68+[7]Octubre!H69+[7]Noviembre!H69+[7]Diciembre!H69</f>
        <v>540</v>
      </c>
      <c r="I22" s="90">
        <f>+[7]Enero!I68+[7]Febrero!I68+[7]Marzo!I68+[7]Abril!I68+[7]Mayo!I69+[7]Junio!I68+[7]Julio!I69+[7]Agosto!I69+[7]Septiembre!I68+[7]Octubre!I69+[7]Noviembre!I69+[7]Diciembre!I69</f>
        <v>8167</v>
      </c>
      <c r="J22" s="90">
        <f t="shared" si="0"/>
        <v>75358</v>
      </c>
    </row>
    <row r="23" spans="1:10" ht="20.100000000000001" customHeight="1" x14ac:dyDescent="0.3">
      <c r="A23" s="91" t="s">
        <v>113</v>
      </c>
      <c r="B23" s="90">
        <f>+[7]Enero!B69+[7]Febrero!B69+[7]Marzo!B69+[7]Abril!B69+[7]Mayo!B70+[7]Junio!B69+[7]Julio!B70+[7]Agosto!B70+[7]Septiembre!B69+[7]Octubre!B70+[7]Noviembre!B70+[7]Diciembre!B70</f>
        <v>49635</v>
      </c>
      <c r="C23" s="90">
        <f>+[7]Enero!C69+[7]Febrero!C69+[7]Marzo!C69+[7]Abril!C69+[7]Mayo!C70+[7]Junio!C69+[7]Julio!C70+[7]Agosto!C70+[7]Septiembre!C69+[7]Octubre!C70+[7]Noviembre!C70+[7]Diciembre!C70</f>
        <v>20127</v>
      </c>
      <c r="D23" s="90">
        <f>+[7]Enero!D69+[7]Febrero!D69+[7]Marzo!D69+[7]Abril!D69+[7]Mayo!D70+[7]Junio!D69+[7]Julio!D70+[7]Agosto!D70+[7]Septiembre!D69+[7]Octubre!D70+[7]Noviembre!D70+[7]Diciembre!D70</f>
        <v>37084</v>
      </c>
      <c r="E23" s="90">
        <f>+[7]Enero!E69+[7]Febrero!E69+[7]Marzo!E69+[7]Abril!E69+[7]Mayo!E70+[7]Junio!E69+[7]Julio!E70+[7]Agosto!E70+[7]Septiembre!E69+[7]Octubre!E70+[7]Noviembre!E70+[7]Diciembre!E70</f>
        <v>68318</v>
      </c>
      <c r="F23" s="90">
        <f>+[7]Enero!F69+[7]Febrero!F69+[7]Marzo!F69+[7]Abril!F69+[7]Mayo!F70+[7]Junio!F69+[7]Julio!F70+[7]Agosto!F70+[7]Septiembre!F69+[7]Octubre!F70+[7]Noviembre!F70+[7]Diciembre!F70</f>
        <v>36989</v>
      </c>
      <c r="G23" s="90">
        <f>+[7]Enero!G69+[7]Febrero!G69+[7]Marzo!G69+[7]Abril!G69+[7]Mayo!G70+[7]Junio!G69+[7]Julio!G70+[7]Agosto!G70+[7]Septiembre!G69+[7]Octubre!G70+[7]Noviembre!G70+[7]Diciembre!G70</f>
        <v>9270</v>
      </c>
      <c r="H23" s="90">
        <f>+[7]Enero!H69+[7]Febrero!H69+[7]Marzo!H69+[7]Abril!H69+[7]Mayo!H70+[7]Junio!H69+[7]Julio!H70+[7]Agosto!H70+[7]Septiembre!H69+[7]Octubre!H70+[7]Noviembre!H70+[7]Diciembre!H70</f>
        <v>27947</v>
      </c>
      <c r="I23" s="90">
        <f>+[7]Enero!I69+[7]Febrero!I69+[7]Marzo!I69+[7]Abril!I69+[7]Mayo!I70+[7]Junio!I69+[7]Julio!I70+[7]Agosto!I70+[7]Septiembre!I69+[7]Octubre!I70+[7]Noviembre!I70+[7]Diciembre!I70</f>
        <v>20838</v>
      </c>
      <c r="J23" s="90">
        <f t="shared" si="0"/>
        <v>270208</v>
      </c>
    </row>
    <row r="24" spans="1:10" ht="20.100000000000001" customHeight="1" x14ac:dyDescent="0.3">
      <c r="A24" s="91" t="s">
        <v>114</v>
      </c>
      <c r="B24" s="90">
        <f>+[7]Enero!B70+[7]Febrero!B70+[7]Marzo!B70+[7]Abril!B70+[7]Mayo!B71+[7]Junio!B70+[7]Julio!B71+[7]Agosto!B71+[7]Septiembre!B70+[7]Octubre!B71+[7]Noviembre!B71+[7]Diciembre!B71</f>
        <v>13352</v>
      </c>
      <c r="C24" s="90">
        <f>+[7]Enero!C70+[7]Febrero!C70+[7]Marzo!C70+[7]Abril!C70+[7]Mayo!C71+[7]Junio!C70+[7]Julio!C71+[7]Agosto!C71+[7]Septiembre!C70+[7]Octubre!C71+[7]Noviembre!C71+[7]Diciembre!C71</f>
        <v>4131</v>
      </c>
      <c r="D24" s="90">
        <f>+[7]Enero!D70+[7]Febrero!D70+[7]Marzo!D70+[7]Abril!D70+[7]Mayo!D71+[7]Junio!D70+[7]Julio!D71+[7]Agosto!D71+[7]Septiembre!D70+[7]Octubre!D71+[7]Noviembre!D71+[7]Diciembre!D71</f>
        <v>52301</v>
      </c>
      <c r="E24" s="90">
        <f>+[7]Enero!E70+[7]Febrero!E70+[7]Marzo!E70+[7]Abril!E70+[7]Mayo!E71+[7]Junio!E70+[7]Julio!E71+[7]Agosto!E71+[7]Septiembre!E70+[7]Octubre!E71+[7]Noviembre!E71+[7]Diciembre!E71</f>
        <v>11561</v>
      </c>
      <c r="F24" s="90">
        <f>+[7]Enero!F70+[7]Febrero!F70+[7]Marzo!F70+[7]Abril!F70+[7]Mayo!F71+[7]Junio!F70+[7]Julio!F71+[7]Agosto!F71+[7]Septiembre!F70+[7]Octubre!F71+[7]Noviembre!F71+[7]Diciembre!F71</f>
        <v>10480</v>
      </c>
      <c r="G24" s="90">
        <f>+[7]Enero!G70+[7]Febrero!G70+[7]Marzo!G70+[7]Abril!G70+[7]Mayo!G71+[7]Junio!G70+[7]Julio!G71+[7]Agosto!G71+[7]Septiembre!G70+[7]Octubre!G71+[7]Noviembre!G71+[7]Diciembre!G71</f>
        <v>9926</v>
      </c>
      <c r="H24" s="90">
        <f>+[7]Enero!H70+[7]Febrero!H70+[7]Marzo!H70+[7]Abril!H70+[7]Mayo!H71+[7]Junio!H70+[7]Julio!H71+[7]Agosto!H71+[7]Septiembre!H70+[7]Octubre!H71+[7]Noviembre!H71+[7]Diciembre!H71</f>
        <v>10025</v>
      </c>
      <c r="I24" s="90">
        <f>+[7]Enero!I70+[7]Febrero!I70+[7]Marzo!I70+[7]Abril!I70+[7]Mayo!I71+[7]Junio!I70+[7]Julio!I71+[7]Agosto!I71+[7]Septiembre!I70+[7]Octubre!I71+[7]Noviembre!I71+[7]Diciembre!I71</f>
        <v>14091</v>
      </c>
      <c r="J24" s="90">
        <f t="shared" si="0"/>
        <v>125867</v>
      </c>
    </row>
    <row r="25" spans="1:10" ht="20.100000000000001" customHeight="1" x14ac:dyDescent="0.3">
      <c r="A25" s="91" t="s">
        <v>115</v>
      </c>
      <c r="B25" s="90">
        <f>+[7]Enero!B71+[7]Febrero!B71+[7]Marzo!B71+[7]Abril!B71+[7]Mayo!B72+[7]Junio!B71+[7]Julio!B72+[7]Agosto!B72+[7]Septiembre!B71+[7]Octubre!B72+[7]Noviembre!B72+[7]Diciembre!B72</f>
        <v>4</v>
      </c>
      <c r="C25" s="90">
        <f>+[7]Enero!C71+[7]Febrero!C71+[7]Marzo!C71+[7]Abril!C71+[7]Mayo!C72+[7]Junio!C71+[7]Julio!C72+[7]Agosto!C72+[7]Septiembre!C71+[7]Octubre!C72+[7]Noviembre!C72+[7]Diciembre!C72</f>
        <v>0</v>
      </c>
      <c r="D25" s="90">
        <f>+[7]Enero!D71+[7]Febrero!D71+[7]Marzo!D71+[7]Abril!D71+[7]Mayo!D72+[7]Junio!D71+[7]Julio!D72+[7]Agosto!D72+[7]Septiembre!D71+[7]Octubre!D72+[7]Noviembre!D72+[7]Diciembre!D72</f>
        <v>0</v>
      </c>
      <c r="E25" s="90">
        <f>+[7]Enero!E71+[7]Febrero!E71+[7]Marzo!E71+[7]Abril!E71+[7]Mayo!E72+[7]Junio!E71+[7]Julio!E72+[7]Agosto!E72+[7]Septiembre!E71+[7]Octubre!E72+[7]Noviembre!E72+[7]Diciembre!E72</f>
        <v>7988</v>
      </c>
      <c r="F25" s="90">
        <f>+[7]Enero!F71+[7]Febrero!F71+[7]Marzo!F71+[7]Abril!F71+[7]Mayo!F72+[7]Junio!F71+[7]Julio!F72+[7]Agosto!F72+[7]Septiembre!F71+[7]Octubre!F72+[7]Noviembre!F72+[7]Diciembre!F72</f>
        <v>0</v>
      </c>
      <c r="G25" s="90">
        <f>+[7]Enero!G71+[7]Febrero!G71+[7]Marzo!G71+[7]Abril!G71+[7]Mayo!G72+[7]Junio!G71+[7]Julio!G72+[7]Agosto!G72+[7]Septiembre!G71+[7]Octubre!G72+[7]Noviembre!G72+[7]Diciembre!G72</f>
        <v>22</v>
      </c>
      <c r="H25" s="90">
        <f>+[7]Enero!H71+[7]Febrero!H71+[7]Marzo!H71+[7]Abril!H71+[7]Mayo!H72+[7]Junio!H71+[7]Julio!H72+[7]Agosto!H72+[7]Septiembre!H71+[7]Octubre!H72+[7]Noviembre!H72+[7]Diciembre!H72</f>
        <v>76</v>
      </c>
      <c r="I25" s="90">
        <f>+[7]Enero!I71+[7]Febrero!I71+[7]Marzo!I71+[7]Abril!I71+[7]Mayo!I72+[7]Junio!I71+[7]Julio!I72+[7]Agosto!I72+[7]Septiembre!I71+[7]Octubre!I72+[7]Noviembre!I72+[7]Diciembre!I72</f>
        <v>0</v>
      </c>
      <c r="J25" s="90">
        <f t="shared" si="0"/>
        <v>8090</v>
      </c>
    </row>
    <row r="26" spans="1:10" ht="20.100000000000001" customHeight="1" x14ac:dyDescent="0.3">
      <c r="A26" s="91" t="s">
        <v>116</v>
      </c>
      <c r="B26" s="90">
        <f>+[7]Enero!B72+[7]Febrero!B72+[7]Marzo!B72+[7]Abril!B72+[7]Mayo!B73+[7]Junio!B72+[7]Julio!B73+[7]Agosto!B73+[7]Septiembre!B72+[7]Octubre!B73+[7]Noviembre!B73+[7]Diciembre!B73</f>
        <v>19888</v>
      </c>
      <c r="C26" s="90">
        <f>+[7]Enero!C72+[7]Febrero!C72+[7]Marzo!C72+[7]Abril!C72+[7]Mayo!C73+[7]Junio!C72+[7]Julio!C73+[7]Agosto!C73+[7]Septiembre!C72+[7]Octubre!C73+[7]Noviembre!C73+[7]Diciembre!C73</f>
        <v>25400</v>
      </c>
      <c r="D26" s="90">
        <f>+[7]Enero!D72+[7]Febrero!D72+[7]Marzo!D72+[7]Abril!D72+[7]Mayo!D73+[7]Junio!D72+[7]Julio!D73+[7]Agosto!D73+[7]Septiembre!D72+[7]Octubre!D73+[7]Noviembre!D73+[7]Diciembre!D73</f>
        <v>6771</v>
      </c>
      <c r="E26" s="90">
        <f>+[7]Enero!E72+[7]Febrero!E72+[7]Marzo!E72+[7]Abril!E72+[7]Mayo!E73+[7]Junio!E72+[7]Julio!E73+[7]Agosto!E73+[7]Septiembre!E72+[7]Octubre!E73+[7]Noviembre!E73+[7]Diciembre!E73</f>
        <v>6836</v>
      </c>
      <c r="F26" s="90">
        <f>+[7]Enero!F72+[7]Febrero!F72+[7]Marzo!F72+[7]Abril!F72+[7]Mayo!F73+[7]Junio!F72+[7]Julio!F73+[7]Agosto!F73+[7]Septiembre!F72+[7]Octubre!F73+[7]Noviembre!F73+[7]Diciembre!F73</f>
        <v>20493</v>
      </c>
      <c r="G26" s="90">
        <f>+[7]Enero!G72+[7]Febrero!G72+[7]Marzo!G72+[7]Abril!G72+[7]Mayo!G73+[7]Junio!G72+[7]Julio!G73+[7]Agosto!G73+[7]Septiembre!G72+[7]Octubre!G73+[7]Noviembre!G73+[7]Diciembre!G73</f>
        <v>14375</v>
      </c>
      <c r="H26" s="90">
        <f>+[7]Enero!H72+[7]Febrero!H72+[7]Marzo!H72+[7]Abril!H72+[7]Mayo!H73+[7]Junio!H72+[7]Julio!H73+[7]Agosto!H73+[7]Septiembre!H72+[7]Octubre!H73+[7]Noviembre!H73+[7]Diciembre!H73</f>
        <v>14048</v>
      </c>
      <c r="I26" s="90">
        <f>+[7]Enero!I72+[7]Febrero!I72+[7]Marzo!I72+[7]Abril!I72+[7]Mayo!I73+[7]Junio!I72+[7]Julio!I73+[7]Agosto!I73+[7]Septiembre!I72+[7]Octubre!I73+[7]Noviembre!I73+[7]Diciembre!I73</f>
        <v>16069</v>
      </c>
      <c r="J26" s="90">
        <f t="shared" si="0"/>
        <v>123880</v>
      </c>
    </row>
    <row r="27" spans="1:10" ht="20.100000000000001" customHeight="1" x14ac:dyDescent="0.3">
      <c r="A27" s="91" t="s">
        <v>117</v>
      </c>
      <c r="B27" s="90">
        <f>+[7]Enero!B73+[7]Febrero!B73+[7]Marzo!B73+[7]Abril!B73+[7]Mayo!B74+[7]Junio!B73+[7]Julio!B74+[7]Agosto!B74+[7]Septiembre!B73+[7]Octubre!B74+[7]Noviembre!B74+[7]Diciembre!B74</f>
        <v>22618</v>
      </c>
      <c r="C27" s="90">
        <f>+[7]Enero!C73+[7]Febrero!C73+[7]Marzo!C73+[7]Abril!C73+[7]Mayo!C74+[7]Junio!C73+[7]Julio!C74+[7]Agosto!C74+[7]Septiembre!C73+[7]Octubre!C74+[7]Noviembre!C74+[7]Diciembre!C74</f>
        <v>1122</v>
      </c>
      <c r="D27" s="90">
        <f>+[7]Enero!D73+[7]Febrero!D73+[7]Marzo!D73+[7]Abril!D73+[7]Mayo!D74+[7]Junio!D73+[7]Julio!D74+[7]Agosto!D74+[7]Septiembre!D73+[7]Octubre!D74+[7]Noviembre!D74+[7]Diciembre!D74</f>
        <v>7116</v>
      </c>
      <c r="E27" s="90">
        <f>+[7]Enero!E73+[7]Febrero!E73+[7]Marzo!E73+[7]Abril!E73+[7]Mayo!E74+[7]Junio!E73+[7]Julio!E74+[7]Agosto!E74+[7]Septiembre!E73+[7]Octubre!E74+[7]Noviembre!E74+[7]Diciembre!E74</f>
        <v>11789</v>
      </c>
      <c r="F27" s="90">
        <f>+[7]Enero!F73+[7]Febrero!F73+[7]Marzo!F73+[7]Abril!F73+[7]Mayo!F74+[7]Junio!F73+[7]Julio!F74+[7]Agosto!F74+[7]Septiembre!F73+[7]Octubre!F74+[7]Noviembre!F74+[7]Diciembre!F74</f>
        <v>2085</v>
      </c>
      <c r="G27" s="90">
        <f>+[7]Enero!G73+[7]Febrero!G73+[7]Marzo!G73+[7]Abril!G73+[7]Mayo!G74+[7]Junio!G73+[7]Julio!G74+[7]Agosto!G74+[7]Septiembre!G73+[7]Octubre!G74+[7]Noviembre!G74+[7]Diciembre!G74</f>
        <v>3223</v>
      </c>
      <c r="H27" s="90">
        <f>+[7]Enero!H73+[7]Febrero!H73+[7]Marzo!H73+[7]Abril!H73+[7]Mayo!H74+[7]Junio!H73+[7]Julio!H74+[7]Agosto!H74+[7]Septiembre!H73+[7]Octubre!H74+[7]Noviembre!H74+[7]Diciembre!H74</f>
        <v>6291</v>
      </c>
      <c r="I27" s="90">
        <f>+[7]Enero!I73+[7]Febrero!I73+[7]Marzo!I73+[7]Abril!I73+[7]Mayo!I74+[7]Junio!I73+[7]Julio!I74+[7]Agosto!I74+[7]Septiembre!I73+[7]Octubre!I74+[7]Noviembre!I74+[7]Diciembre!I74</f>
        <v>428</v>
      </c>
      <c r="J27" s="90">
        <f t="shared" si="0"/>
        <v>54672</v>
      </c>
    </row>
    <row r="28" spans="1:10" ht="20.100000000000001" customHeight="1" x14ac:dyDescent="0.3">
      <c r="A28" s="91" t="s">
        <v>118</v>
      </c>
      <c r="B28" s="90">
        <f>+[7]Enero!B74+[7]Febrero!B74+[7]Marzo!B74+[7]Abril!B74+[7]Mayo!B75+[7]Junio!B74+[7]Julio!B75+[7]Agosto!B75+[7]Septiembre!B74+[7]Octubre!B75+[7]Noviembre!B75+[7]Diciembre!B75</f>
        <v>2656</v>
      </c>
      <c r="C28" s="90">
        <f>+[7]Enero!C74+[7]Febrero!C74+[7]Marzo!C74+[7]Abril!C74+[7]Mayo!C75+[7]Junio!C74+[7]Julio!C75+[7]Agosto!C75+[7]Septiembre!C74+[7]Octubre!C75+[7]Noviembre!C75+[7]Diciembre!C75</f>
        <v>21</v>
      </c>
      <c r="D28" s="90">
        <f>+[7]Enero!D74+[7]Febrero!D74+[7]Marzo!D74+[7]Abril!D74+[7]Mayo!D75+[7]Junio!D74+[7]Julio!D75+[7]Agosto!D75+[7]Septiembre!D74+[7]Octubre!D75+[7]Noviembre!D75+[7]Diciembre!D75</f>
        <v>823</v>
      </c>
      <c r="E28" s="90">
        <f>+[7]Enero!E74+[7]Febrero!E74+[7]Marzo!E74+[7]Abril!E74+[7]Mayo!E75+[7]Junio!E74+[7]Julio!E75+[7]Agosto!E75+[7]Septiembre!E74+[7]Octubre!E75+[7]Noviembre!E75+[7]Diciembre!E75</f>
        <v>5775</v>
      </c>
      <c r="F28" s="90">
        <f>+[7]Enero!F74+[7]Febrero!F74+[7]Marzo!F74+[7]Abril!F74+[7]Mayo!F75+[7]Junio!F74+[7]Julio!F75+[7]Agosto!F75+[7]Septiembre!F74+[7]Octubre!F75+[7]Noviembre!F75+[7]Diciembre!F75</f>
        <v>12153</v>
      </c>
      <c r="G28" s="90">
        <f>+[7]Enero!G74+[7]Febrero!G74+[7]Marzo!G74+[7]Abril!G74+[7]Mayo!G75+[7]Junio!G74+[7]Julio!G75+[7]Agosto!G75+[7]Septiembre!G74+[7]Octubre!G75+[7]Noviembre!G75+[7]Diciembre!G75</f>
        <v>5627</v>
      </c>
      <c r="H28" s="90">
        <f>+[7]Enero!H74+[7]Febrero!H74+[7]Marzo!H74+[7]Abril!H74+[7]Mayo!H75+[7]Junio!H74+[7]Julio!H75+[7]Agosto!H75+[7]Septiembre!H74+[7]Octubre!H75+[7]Noviembre!H75+[7]Diciembre!H75</f>
        <v>20832</v>
      </c>
      <c r="I28" s="90">
        <f>+[7]Enero!I74+[7]Febrero!I74+[7]Marzo!I74+[7]Abril!I74+[7]Mayo!I75+[7]Junio!I74+[7]Julio!I75+[7]Agosto!I75+[7]Septiembre!I74+[7]Octubre!I75+[7]Noviembre!I75+[7]Diciembre!I75</f>
        <v>102</v>
      </c>
      <c r="J28" s="90">
        <f t="shared" si="0"/>
        <v>47989</v>
      </c>
    </row>
    <row r="29" spans="1:10" ht="20.100000000000001" customHeight="1" x14ac:dyDescent="0.3">
      <c r="A29" s="91" t="s">
        <v>119</v>
      </c>
      <c r="B29" s="90">
        <f>+[7]Enero!B75+[7]Febrero!B75+[7]Marzo!B75+[7]Abril!B75+[7]Mayo!B76+[7]Junio!B75+[7]Julio!B76+[7]Agosto!B76+[7]Septiembre!B75+[7]Octubre!B76+[7]Noviembre!B76+[7]Diciembre!B76</f>
        <v>1538</v>
      </c>
      <c r="C29" s="90">
        <f>+[7]Enero!C75+[7]Febrero!C75+[7]Marzo!C75+[7]Abril!C75+[7]Mayo!C76+[7]Junio!C75+[7]Julio!C76+[7]Agosto!C76+[7]Septiembre!C75+[7]Octubre!C76+[7]Noviembre!C76+[7]Diciembre!C76</f>
        <v>402</v>
      </c>
      <c r="D29" s="90">
        <f>+[7]Enero!D75+[7]Febrero!D75+[7]Marzo!D75+[7]Abril!D75+[7]Mayo!D76+[7]Junio!D75+[7]Julio!D76+[7]Agosto!D76+[7]Septiembre!D75+[7]Octubre!D76+[7]Noviembre!D76+[7]Diciembre!D76</f>
        <v>1457</v>
      </c>
      <c r="E29" s="90">
        <f>+[7]Enero!E75+[7]Febrero!E75+[7]Marzo!E75+[7]Abril!E75+[7]Mayo!E76+[7]Junio!E75+[7]Julio!E76+[7]Agosto!E76+[7]Septiembre!E75+[7]Octubre!E76+[7]Noviembre!E76+[7]Diciembre!E76</f>
        <v>2394</v>
      </c>
      <c r="F29" s="90">
        <f>+[7]Enero!F75+[7]Febrero!F75+[7]Marzo!F75+[7]Abril!F75+[7]Mayo!F76+[7]Junio!F75+[7]Julio!F76+[7]Agosto!F76+[7]Septiembre!F75+[7]Octubre!F76+[7]Noviembre!F76+[7]Diciembre!F76</f>
        <v>2635</v>
      </c>
      <c r="G29" s="90">
        <f>+[7]Enero!G75+[7]Febrero!G75+[7]Marzo!G75+[7]Abril!G75+[7]Mayo!G76+[7]Junio!G75+[7]Julio!G76+[7]Agosto!G76+[7]Septiembre!G75+[7]Octubre!G76+[7]Noviembre!G76+[7]Diciembre!G76</f>
        <v>406</v>
      </c>
      <c r="H29" s="90">
        <f>+[7]Enero!H75+[7]Febrero!H75+[7]Marzo!H75+[7]Abril!H75+[7]Mayo!H76+[7]Junio!H75+[7]Julio!H76+[7]Agosto!H76+[7]Septiembre!H75+[7]Octubre!H76+[7]Noviembre!H76+[7]Diciembre!H76</f>
        <v>1153</v>
      </c>
      <c r="I29" s="90">
        <f>+[7]Enero!I75+[7]Febrero!I75+[7]Marzo!I75+[7]Abril!I75+[7]Mayo!I76+[7]Junio!I75+[7]Julio!I76+[7]Agosto!I76+[7]Septiembre!I75+[7]Octubre!I76+[7]Noviembre!I76+[7]Diciembre!I76</f>
        <v>404</v>
      </c>
      <c r="J29" s="90">
        <f t="shared" si="0"/>
        <v>10389</v>
      </c>
    </row>
    <row r="30" spans="1:10" ht="20.100000000000001" customHeight="1" x14ac:dyDescent="0.3">
      <c r="A30" s="91" t="s">
        <v>120</v>
      </c>
      <c r="B30" s="90">
        <f>+[7]Enero!B76+[7]Febrero!B76+[7]Marzo!B76+[7]Abril!B76+[7]Mayo!B77+[7]Junio!B76+[7]Julio!B77+[7]Agosto!B77+[7]Septiembre!B76+[7]Octubre!B77+[7]Noviembre!B77+[7]Diciembre!B77</f>
        <v>119</v>
      </c>
      <c r="C30" s="90">
        <f>+[7]Enero!C76+[7]Febrero!C76+[7]Marzo!C76+[7]Abril!C76+[7]Mayo!C77+[7]Junio!C76+[7]Julio!C77+[7]Agosto!C77+[7]Septiembre!C76+[7]Octubre!C77+[7]Noviembre!C77+[7]Diciembre!C77</f>
        <v>64</v>
      </c>
      <c r="D30" s="90">
        <f>+[7]Enero!D76+[7]Febrero!D76+[7]Marzo!D76+[7]Abril!D76+[7]Mayo!D77+[7]Junio!D76+[7]Julio!D77+[7]Agosto!D77+[7]Septiembre!D76+[7]Octubre!D77+[7]Noviembre!D77+[7]Diciembre!D77</f>
        <v>84</v>
      </c>
      <c r="E30" s="90">
        <f>+[7]Enero!E76+[7]Febrero!E76+[7]Marzo!E76+[7]Abril!E76+[7]Mayo!E77+[7]Junio!E76+[7]Julio!E77+[7]Agosto!E77+[7]Septiembre!E76+[7]Octubre!E77+[7]Noviembre!E77+[7]Diciembre!E77</f>
        <v>6329</v>
      </c>
      <c r="F30" s="90">
        <f>+[7]Enero!F76+[7]Febrero!F76+[7]Marzo!F76+[7]Abril!F76+[7]Mayo!F77+[7]Junio!F76+[7]Julio!F77+[7]Agosto!F77+[7]Septiembre!F76+[7]Octubre!F77+[7]Noviembre!F77+[7]Diciembre!F77</f>
        <v>2760</v>
      </c>
      <c r="G30" s="90">
        <f>+[7]Enero!G76+[7]Febrero!G76+[7]Marzo!G76+[7]Abril!G76+[7]Mayo!G77+[7]Junio!G76+[7]Julio!G77+[7]Agosto!G77+[7]Septiembre!G76+[7]Octubre!G77+[7]Noviembre!G77+[7]Diciembre!G77</f>
        <v>348</v>
      </c>
      <c r="H30" s="90">
        <f>+[7]Enero!H76+[7]Febrero!H76+[7]Marzo!H76+[7]Abril!H76+[7]Mayo!H77+[7]Junio!H76+[7]Julio!H77+[7]Agosto!H77+[7]Septiembre!H76+[7]Octubre!H77+[7]Noviembre!H77+[7]Diciembre!H77</f>
        <v>55</v>
      </c>
      <c r="I30" s="90">
        <f>+[7]Enero!I76+[7]Febrero!I76+[7]Marzo!I76+[7]Abril!I76+[7]Mayo!I77+[7]Junio!I76+[7]Julio!I77+[7]Agosto!I77+[7]Septiembre!I76+[7]Octubre!I77+[7]Noviembre!I77+[7]Diciembre!I77</f>
        <v>174</v>
      </c>
      <c r="J30" s="90">
        <f t="shared" si="0"/>
        <v>9933</v>
      </c>
    </row>
    <row r="31" spans="1:10" ht="20.100000000000001" customHeight="1" x14ac:dyDescent="0.3">
      <c r="A31" s="91" t="s">
        <v>121</v>
      </c>
      <c r="B31" s="90">
        <f>+[7]Enero!B77+[7]Febrero!B77+[7]Marzo!B77+[7]Abril!B77+[7]Mayo!B78+[7]Junio!B77+[7]Julio!B78+[7]Agosto!B78+[7]Septiembre!B77+[7]Octubre!B78+[7]Noviembre!B78+[7]Diciembre!B78</f>
        <v>472</v>
      </c>
      <c r="C31" s="90">
        <f>+[7]Enero!C77+[7]Febrero!C77+[7]Marzo!C77+[7]Abril!C77+[7]Mayo!C78+[7]Junio!C77+[7]Julio!C78+[7]Agosto!C78+[7]Septiembre!C77+[7]Octubre!C78+[7]Noviembre!C78+[7]Diciembre!C78</f>
        <v>0</v>
      </c>
      <c r="D31" s="90">
        <f>+[7]Enero!D77+[7]Febrero!D77+[7]Marzo!D77+[7]Abril!D77+[7]Mayo!D78+[7]Junio!D77+[7]Julio!D78+[7]Agosto!D78+[7]Septiembre!D77+[7]Octubre!D78+[7]Noviembre!D78+[7]Diciembre!D78</f>
        <v>852</v>
      </c>
      <c r="E31" s="90">
        <f>+[7]Enero!E77+[7]Febrero!E77+[7]Marzo!E77+[7]Abril!E77+[7]Mayo!E78+[7]Junio!E77+[7]Julio!E78+[7]Agosto!E78+[7]Septiembre!E77+[7]Octubre!E78+[7]Noviembre!E78+[7]Diciembre!E78</f>
        <v>90897</v>
      </c>
      <c r="F31" s="90">
        <f>+[7]Enero!F77+[7]Febrero!F77+[7]Marzo!F77+[7]Abril!F77+[7]Mayo!F78+[7]Junio!F77+[7]Julio!F78+[7]Agosto!F78+[7]Septiembre!F77+[7]Octubre!F78+[7]Noviembre!F78+[7]Diciembre!F78</f>
        <v>430</v>
      </c>
      <c r="G31" s="90">
        <f>+[7]Enero!G77+[7]Febrero!G77+[7]Marzo!G77+[7]Abril!G77+[7]Mayo!G78+[7]Junio!G77+[7]Julio!G78+[7]Agosto!G78+[7]Septiembre!G77+[7]Octubre!G78+[7]Noviembre!G78+[7]Diciembre!G78</f>
        <v>7298</v>
      </c>
      <c r="H31" s="90">
        <f>+[7]Enero!H77+[7]Febrero!H77+[7]Marzo!H77+[7]Abril!H77+[7]Mayo!H78+[7]Junio!H77+[7]Julio!H78+[7]Agosto!H78+[7]Septiembre!H77+[7]Octubre!H78+[7]Noviembre!H78+[7]Diciembre!H78</f>
        <v>562</v>
      </c>
      <c r="I31" s="90">
        <f>+[7]Enero!I77+[7]Febrero!I77+[7]Marzo!I77+[7]Abril!I77+[7]Mayo!I78+[7]Junio!I77+[7]Julio!I78+[7]Agosto!I78+[7]Septiembre!I77+[7]Octubre!I78+[7]Noviembre!I78+[7]Diciembre!I78</f>
        <v>41</v>
      </c>
      <c r="J31" s="90">
        <f t="shared" si="0"/>
        <v>100552</v>
      </c>
    </row>
    <row r="32" spans="1:10" ht="20.100000000000001" customHeight="1" x14ac:dyDescent="0.3">
      <c r="A32" s="91" t="s">
        <v>122</v>
      </c>
      <c r="B32" s="90">
        <f>+[7]Enero!B78+[7]Febrero!B78+[7]Marzo!B78+[7]Abril!B78+[7]Mayo!B79+[7]Junio!B78+[7]Julio!B79+[7]Agosto!B79+[7]Septiembre!B78+[7]Octubre!B79+[7]Noviembre!B79+[7]Diciembre!B79</f>
        <v>2953</v>
      </c>
      <c r="C32" s="90">
        <f>+[7]Enero!C78+[7]Febrero!C78+[7]Marzo!C78+[7]Abril!C78+[7]Mayo!C79+[7]Junio!C78+[7]Julio!C79+[7]Agosto!C79+[7]Septiembre!C78+[7]Octubre!C79+[7]Noviembre!C79+[7]Diciembre!C79</f>
        <v>211</v>
      </c>
      <c r="D32" s="90">
        <f>+[7]Enero!D78+[7]Febrero!D78+[7]Marzo!D78+[7]Abril!D78+[7]Mayo!D79+[7]Junio!D78+[7]Julio!D79+[7]Agosto!D79+[7]Septiembre!D78+[7]Octubre!D79+[7]Noviembre!D79+[7]Diciembre!D79</f>
        <v>350</v>
      </c>
      <c r="E32" s="90">
        <f>+[7]Enero!E78+[7]Febrero!E78+[7]Marzo!E78+[7]Abril!E78+[7]Mayo!E79+[7]Junio!E78+[7]Julio!E79+[7]Agosto!E79+[7]Septiembre!E78+[7]Octubre!E79+[7]Noviembre!E79+[7]Diciembre!E79</f>
        <v>1655</v>
      </c>
      <c r="F32" s="90">
        <f>+[7]Enero!F78+[7]Febrero!F78+[7]Marzo!F78+[7]Abril!F78+[7]Mayo!F79+[7]Junio!F78+[7]Julio!F79+[7]Agosto!F79+[7]Septiembre!F78+[7]Octubre!F79+[7]Noviembre!F79+[7]Diciembre!F79</f>
        <v>5601</v>
      </c>
      <c r="G32" s="90">
        <f>+[7]Enero!G78+[7]Febrero!G78+[7]Marzo!G78+[7]Abril!G78+[7]Mayo!G79+[7]Junio!G78+[7]Julio!G79+[7]Agosto!G79+[7]Septiembre!G78+[7]Octubre!G79+[7]Noviembre!G79+[7]Diciembre!G79</f>
        <v>715</v>
      </c>
      <c r="H32" s="90">
        <f>+[7]Enero!H78+[7]Febrero!H78+[7]Marzo!H78+[7]Abril!H78+[7]Mayo!H79+[7]Junio!H78+[7]Julio!H79+[7]Agosto!H79+[7]Septiembre!H78+[7]Octubre!H79+[7]Noviembre!H79+[7]Diciembre!H79</f>
        <v>1536</v>
      </c>
      <c r="I32" s="90">
        <f>+[7]Enero!I78+[7]Febrero!I78+[7]Marzo!I78+[7]Abril!I78+[7]Mayo!I79+[7]Junio!I78+[7]Julio!I79+[7]Agosto!I79+[7]Septiembre!I78+[7]Octubre!I79+[7]Noviembre!I79+[7]Diciembre!I79</f>
        <v>204</v>
      </c>
      <c r="J32" s="90">
        <f t="shared" si="0"/>
        <v>13225</v>
      </c>
    </row>
    <row r="33" spans="1:10" ht="20.100000000000001" customHeight="1" x14ac:dyDescent="0.3">
      <c r="A33" s="91" t="s">
        <v>123</v>
      </c>
      <c r="B33" s="90">
        <f>+[7]Enero!B79+[7]Febrero!B79+[7]Marzo!B79+[7]Abril!B79+[7]Mayo!B80+[7]Junio!B79+[7]Julio!B80+[7]Agosto!B80+[7]Septiembre!B79+[7]Octubre!B80+[7]Noviembre!B80+[7]Diciembre!B80</f>
        <v>20321</v>
      </c>
      <c r="C33" s="90">
        <f>+[7]Enero!C79+[7]Febrero!C79+[7]Marzo!C79+[7]Abril!C79+[7]Mayo!C80+[7]Junio!C79+[7]Julio!C80+[7]Agosto!C80+[7]Septiembre!C79+[7]Octubre!C80+[7]Noviembre!C80+[7]Diciembre!C80</f>
        <v>0</v>
      </c>
      <c r="D33" s="90">
        <f>+[7]Enero!D79+[7]Febrero!D79+[7]Marzo!D79+[7]Abril!D79+[7]Mayo!D80+[7]Junio!D79+[7]Julio!D80+[7]Agosto!D80+[7]Septiembre!D79+[7]Octubre!D80+[7]Noviembre!D80+[7]Diciembre!D80</f>
        <v>2104</v>
      </c>
      <c r="E33" s="90">
        <f>+[7]Enero!E79+[7]Febrero!E79+[7]Marzo!E79+[7]Abril!E79+[7]Mayo!E80+[7]Junio!E79+[7]Julio!E80+[7]Agosto!E80+[7]Septiembre!E79+[7]Octubre!E80+[7]Noviembre!E80+[7]Diciembre!E80</f>
        <v>0</v>
      </c>
      <c r="F33" s="90">
        <f>+[7]Enero!F79+[7]Febrero!F79+[7]Marzo!F79+[7]Abril!F79+[7]Mayo!F80+[7]Junio!F79+[7]Julio!F80+[7]Agosto!F80+[7]Septiembre!F79+[7]Octubre!F80+[7]Noviembre!F80+[7]Diciembre!F80</f>
        <v>10115</v>
      </c>
      <c r="G33" s="90">
        <f>+[7]Enero!G79+[7]Febrero!G79+[7]Marzo!G79+[7]Abril!G79+[7]Mayo!G80+[7]Junio!G79+[7]Julio!G80+[7]Agosto!G80+[7]Septiembre!G79+[7]Octubre!G80+[7]Noviembre!G80+[7]Diciembre!G80</f>
        <v>20070</v>
      </c>
      <c r="H33" s="90">
        <f>+[7]Enero!H79+[7]Febrero!H79+[7]Marzo!H79+[7]Abril!H79+[7]Mayo!H80+[7]Junio!H79+[7]Julio!H80+[7]Agosto!H80+[7]Septiembre!H79+[7]Octubre!H80+[7]Noviembre!H80+[7]Diciembre!H80</f>
        <v>46488</v>
      </c>
      <c r="I33" s="90">
        <f>+[7]Enero!I79+[7]Febrero!I79+[7]Marzo!I79+[7]Abril!I79+[7]Mayo!I80+[7]Junio!I79+[7]Julio!I80+[7]Agosto!I80+[7]Septiembre!I79+[7]Octubre!I80+[7]Noviembre!I80+[7]Diciembre!I80</f>
        <v>0</v>
      </c>
      <c r="J33" s="90">
        <f>SUM(B33:I33)</f>
        <v>99098</v>
      </c>
    </row>
    <row r="34" spans="1:10" ht="20.100000000000001" customHeight="1" x14ac:dyDescent="0.3">
      <c r="A34" s="91" t="s">
        <v>124</v>
      </c>
      <c r="B34" s="90">
        <f>+[7]Enero!B80+[7]Febrero!B80+[7]Marzo!B80+[7]Abril!B80+[7]Mayo!B81+[7]Junio!B80+[7]Julio!B81+[7]Agosto!B81+[7]Septiembre!B80+[7]Octubre!B81+[7]Noviembre!B81+[7]Diciembre!B81</f>
        <v>1</v>
      </c>
      <c r="C34" s="90">
        <f>+[7]Enero!C80+[7]Febrero!C80+[7]Marzo!C80+[7]Abril!C80+[7]Mayo!C81+[7]Junio!C80+[7]Julio!C81+[7]Agosto!C81+[7]Septiembre!C80+[7]Octubre!C81+[7]Noviembre!C81+[7]Diciembre!C81</f>
        <v>34</v>
      </c>
      <c r="D34" s="90">
        <f>+[7]Enero!D80+[7]Febrero!D80+[7]Marzo!D80+[7]Abril!D80+[7]Mayo!D81+[7]Junio!D80+[7]Julio!D81+[7]Agosto!D81+[7]Septiembre!D80+[7]Octubre!D81+[7]Noviembre!D81+[7]Diciembre!D81</f>
        <v>15</v>
      </c>
      <c r="E34" s="90">
        <f>+[7]Enero!E80+[7]Febrero!E80+[7]Marzo!E80+[7]Abril!E80+[7]Mayo!E81+[7]Junio!E80+[7]Julio!E81+[7]Agosto!E81+[7]Septiembre!E80+[7]Octubre!E81+[7]Noviembre!E81+[7]Diciembre!E81</f>
        <v>6048</v>
      </c>
      <c r="F34" s="90">
        <f>+[7]Enero!F80+[7]Febrero!F80+[7]Marzo!F80+[7]Abril!F80+[7]Mayo!F81+[7]Junio!F80+[7]Julio!F81+[7]Agosto!F81+[7]Septiembre!F80+[7]Octubre!F81+[7]Noviembre!F81+[7]Diciembre!F81</f>
        <v>1885</v>
      </c>
      <c r="G34" s="90">
        <f>+[7]Enero!G80+[7]Febrero!G80+[7]Marzo!G80+[7]Abril!G80+[7]Mayo!G81+[7]Junio!G80+[7]Julio!G81+[7]Agosto!G81+[7]Septiembre!G80+[7]Octubre!G81+[7]Noviembre!G81+[7]Diciembre!G81</f>
        <v>2437</v>
      </c>
      <c r="H34" s="90">
        <f>+[7]Enero!H80+[7]Febrero!H80+[7]Marzo!H80+[7]Abril!H80+[7]Mayo!H81+[7]Junio!H80+[7]Julio!H81+[7]Agosto!H81+[7]Septiembre!H80+[7]Octubre!H81+[7]Noviembre!H81+[7]Diciembre!H81</f>
        <v>49</v>
      </c>
      <c r="I34" s="90">
        <f>+[7]Enero!I80+[7]Febrero!I80+[7]Marzo!I80+[7]Abril!I80+[7]Mayo!I81+[7]Junio!I80+[7]Julio!I81+[7]Agosto!I81+[7]Septiembre!I80+[7]Octubre!I81+[7]Noviembre!I81+[7]Diciembre!I81</f>
        <v>138</v>
      </c>
      <c r="J34" s="90">
        <f t="shared" si="0"/>
        <v>10607</v>
      </c>
    </row>
    <row r="35" spans="1:10" ht="20.100000000000001" customHeight="1" x14ac:dyDescent="0.3">
      <c r="A35" s="91" t="s">
        <v>125</v>
      </c>
      <c r="B35" s="90">
        <f>+[7]Enero!B81+[7]Febrero!B81+[7]Marzo!B81+[7]Abril!B81+[7]Mayo!B82+[7]Junio!B81+[7]Julio!B82+[7]Agosto!B82+[7]Septiembre!B81+[7]Octubre!B82+[7]Noviembre!B82+[7]Diciembre!B82</f>
        <v>209744</v>
      </c>
      <c r="C35" s="90">
        <f>+[7]Enero!C81+[7]Febrero!C81+[7]Marzo!C81+[7]Abril!C81+[7]Mayo!C82+[7]Junio!C81+[7]Julio!C82+[7]Agosto!C82+[7]Septiembre!C81+[7]Octubre!C82+[7]Noviembre!C82+[7]Diciembre!C82</f>
        <v>7527</v>
      </c>
      <c r="D35" s="90">
        <f>+[7]Enero!D81+[7]Febrero!D81+[7]Marzo!D81+[7]Abril!D81+[7]Mayo!D82+[7]Junio!D81+[7]Julio!D82+[7]Agosto!D82+[7]Septiembre!D81+[7]Octubre!D82+[7]Noviembre!D82+[7]Diciembre!D82</f>
        <v>7937</v>
      </c>
      <c r="E35" s="90">
        <f>+[7]Enero!E81+[7]Febrero!E81+[7]Marzo!E81+[7]Abril!E81+[7]Mayo!E82+[7]Junio!E81+[7]Julio!E82+[7]Agosto!E82+[7]Septiembre!E81+[7]Octubre!E82+[7]Noviembre!E82+[7]Diciembre!E82</f>
        <v>16928</v>
      </c>
      <c r="F35" s="90">
        <f>+[7]Enero!F81+[7]Febrero!F81+[7]Marzo!F81+[7]Abril!F81+[7]Mayo!F82+[7]Junio!F81+[7]Julio!F82+[7]Agosto!F82+[7]Septiembre!F81+[7]Octubre!F82+[7]Noviembre!F82+[7]Diciembre!F82</f>
        <v>33759</v>
      </c>
      <c r="G35" s="90">
        <f>+[7]Enero!G81+[7]Febrero!G81+[7]Marzo!G81+[7]Abril!G81+[7]Mayo!G82+[7]Junio!G81+[7]Julio!G82+[7]Agosto!G82+[7]Septiembre!G81+[7]Octubre!G82+[7]Noviembre!G82+[7]Diciembre!G82</f>
        <v>35798</v>
      </c>
      <c r="H35" s="90">
        <f>+[7]Enero!H81+[7]Febrero!H81+[7]Marzo!H81+[7]Abril!H81+[7]Mayo!H82+[7]Junio!H81+[7]Julio!H82+[7]Agosto!H82+[7]Septiembre!H81+[7]Octubre!H82+[7]Noviembre!H82+[7]Diciembre!H82</f>
        <v>12491</v>
      </c>
      <c r="I35" s="90">
        <f>+[7]Enero!I81+[7]Febrero!I81+[7]Marzo!I81+[7]Abril!I81+[7]Mayo!I82+[7]Junio!I81+[7]Julio!I82+[7]Agosto!I82+[7]Septiembre!I81+[7]Octubre!I82+[7]Noviembre!I82+[7]Diciembre!I82</f>
        <v>8133</v>
      </c>
      <c r="J35" s="90">
        <f t="shared" si="0"/>
        <v>332317</v>
      </c>
    </row>
    <row r="36" spans="1:10" ht="20.100000000000001" customHeight="1" x14ac:dyDescent="0.3">
      <c r="A36" s="91" t="s">
        <v>126</v>
      </c>
      <c r="B36" s="90">
        <f>+[7]Enero!B82+[7]Febrero!B82+[7]Marzo!B82+[7]Abril!B82+[7]Mayo!B83+[7]Junio!B82+[7]Julio!B83+[7]Agosto!B83+[7]Septiembre!B82+[7]Octubre!B83+[7]Noviembre!B83+[7]Diciembre!B83</f>
        <v>3914</v>
      </c>
      <c r="C36" s="90">
        <f>+[7]Enero!C82+[7]Febrero!C82+[7]Marzo!C82+[7]Abril!C82+[7]Mayo!C83+[7]Junio!C82+[7]Julio!C83+[7]Agosto!C83+[7]Septiembre!C82+[7]Octubre!C83+[7]Noviembre!C83+[7]Diciembre!C83</f>
        <v>34611</v>
      </c>
      <c r="D36" s="90">
        <f>+[7]Enero!D82+[7]Febrero!D82+[7]Marzo!D82+[7]Abril!D82+[7]Mayo!D83+[7]Junio!D82+[7]Julio!D83+[7]Agosto!D83+[7]Septiembre!D82+[7]Octubre!D83+[7]Noviembre!D83+[7]Diciembre!D83</f>
        <v>216</v>
      </c>
      <c r="E36" s="90">
        <f>+[7]Enero!E82+[7]Febrero!E82+[7]Marzo!E82+[7]Abril!E82+[7]Mayo!E83+[7]Junio!E82+[7]Julio!E83+[7]Agosto!E83+[7]Septiembre!E82+[7]Octubre!E83+[7]Noviembre!E83+[7]Diciembre!E83</f>
        <v>2958</v>
      </c>
      <c r="F36" s="90">
        <f>+[7]Enero!F82+[7]Febrero!F82+[7]Marzo!F82+[7]Abril!F82+[7]Mayo!F83+[7]Junio!F82+[7]Julio!F83+[7]Agosto!F83+[7]Septiembre!F82+[7]Octubre!F83+[7]Noviembre!F83+[7]Diciembre!F83</f>
        <v>37776</v>
      </c>
      <c r="G36" s="90">
        <f>+[7]Enero!G82+[7]Febrero!G82+[7]Marzo!G82+[7]Abril!G82+[7]Mayo!G83+[7]Junio!G82+[7]Julio!G83+[7]Agosto!G83+[7]Septiembre!G82+[7]Octubre!G83+[7]Noviembre!G83+[7]Diciembre!G83</f>
        <v>2809</v>
      </c>
      <c r="H36" s="90">
        <f>+[7]Enero!H82+[7]Febrero!H82+[7]Marzo!H82+[7]Abril!H82+[7]Mayo!H83+[7]Junio!H82+[7]Julio!H83+[7]Agosto!H83+[7]Septiembre!H82+[7]Octubre!H83+[7]Noviembre!H83+[7]Diciembre!H83</f>
        <v>0</v>
      </c>
      <c r="I36" s="90">
        <f>+[7]Enero!I82+[7]Febrero!I82+[7]Marzo!I82+[7]Abril!I82+[7]Mayo!I83+[7]Junio!I82+[7]Julio!I83+[7]Agosto!I83+[7]Septiembre!I82+[7]Octubre!I83+[7]Noviembre!I83+[7]Diciembre!I83</f>
        <v>16389</v>
      </c>
      <c r="J36" s="90">
        <f t="shared" si="0"/>
        <v>98673</v>
      </c>
    </row>
    <row r="37" spans="1:10" ht="20.100000000000001" customHeight="1" x14ac:dyDescent="0.3">
      <c r="A37" s="91" t="s">
        <v>127</v>
      </c>
      <c r="B37" s="90">
        <f>+[7]Enero!B83+[7]Febrero!B83+[7]Marzo!B83+[7]Abril!B83+[7]Mayo!B84+[7]Junio!B83+[7]Julio!B84+[7]Agosto!B84+[7]Septiembre!B83+[7]Octubre!B84+[7]Noviembre!B84+[7]Diciembre!B84</f>
        <v>9804</v>
      </c>
      <c r="C37" s="90">
        <f>+[7]Enero!C83+[7]Febrero!C83+[7]Marzo!C83+[7]Abril!C83+[7]Mayo!C84+[7]Junio!C83+[7]Julio!C84+[7]Agosto!C84+[7]Septiembre!C83+[7]Octubre!C84+[7]Noviembre!C84+[7]Diciembre!C84</f>
        <v>18479</v>
      </c>
      <c r="D37" s="90">
        <f>+[7]Enero!D83+[7]Febrero!D83+[7]Marzo!D83+[7]Abril!D83+[7]Mayo!D84+[7]Junio!D83+[7]Julio!D84+[7]Agosto!D84+[7]Septiembre!D83+[7]Octubre!D84+[7]Noviembre!D84+[7]Diciembre!D84</f>
        <v>30513</v>
      </c>
      <c r="E37" s="90">
        <f>+[7]Enero!E83+[7]Febrero!E83+[7]Marzo!E83+[7]Abril!E83+[7]Mayo!E84+[7]Junio!E83+[7]Julio!E84+[7]Agosto!E84+[7]Septiembre!E83+[7]Octubre!E84+[7]Noviembre!E84+[7]Diciembre!E84</f>
        <v>9152</v>
      </c>
      <c r="F37" s="90">
        <f>+[7]Enero!F83+[7]Febrero!F83+[7]Marzo!F83+[7]Abril!F83+[7]Mayo!F84+[7]Junio!F83+[7]Julio!F84+[7]Agosto!F84+[7]Septiembre!F83+[7]Octubre!F84+[7]Noviembre!F84+[7]Diciembre!F84</f>
        <v>6503</v>
      </c>
      <c r="G37" s="90">
        <f>+[7]Enero!G83+[7]Febrero!G83+[7]Marzo!G83+[7]Abril!G83+[7]Mayo!G84+[7]Junio!G83+[7]Julio!G84+[7]Agosto!G84+[7]Septiembre!G83+[7]Octubre!G84+[7]Noviembre!G84+[7]Diciembre!G84</f>
        <v>21203</v>
      </c>
      <c r="H37" s="90">
        <f>+[7]Enero!H83+[7]Febrero!H83+[7]Marzo!H83+[7]Abril!H83+[7]Mayo!H84+[7]Junio!H83+[7]Julio!H84+[7]Agosto!H84+[7]Septiembre!H83+[7]Octubre!H84+[7]Noviembre!H84+[7]Diciembre!H84</f>
        <v>4568</v>
      </c>
      <c r="I37" s="90">
        <f>+[7]Enero!I83+[7]Febrero!I83+[7]Marzo!I83+[7]Abril!I83+[7]Mayo!I84+[7]Junio!I83+[7]Julio!I84+[7]Agosto!I84+[7]Septiembre!I83+[7]Octubre!I84+[7]Noviembre!I84+[7]Diciembre!I84</f>
        <v>2797</v>
      </c>
      <c r="J37" s="90">
        <f t="shared" si="0"/>
        <v>103019</v>
      </c>
    </row>
    <row r="38" spans="1:10" ht="20.100000000000001" customHeight="1" x14ac:dyDescent="0.3">
      <c r="A38" s="91" t="s">
        <v>128</v>
      </c>
      <c r="B38" s="90">
        <f>+[7]Enero!B84+[7]Febrero!B84+[7]Marzo!B84+[7]Abril!B84+[7]Mayo!B85+[7]Junio!B84+[7]Julio!B85+[7]Agosto!B85+[7]Septiembre!B84+[7]Octubre!B85+[7]Noviembre!B85+[7]Diciembre!B85</f>
        <v>635</v>
      </c>
      <c r="C38" s="90">
        <f>+[7]Enero!C84+[7]Febrero!C84+[7]Marzo!C84+[7]Abril!C84+[7]Mayo!C85+[7]Junio!C84+[7]Julio!C85+[7]Agosto!C85+[7]Septiembre!C84+[7]Octubre!C85+[7]Noviembre!C85+[7]Diciembre!C85</f>
        <v>8</v>
      </c>
      <c r="D38" s="90">
        <f>+[7]Enero!D84+[7]Febrero!D84+[7]Marzo!D84+[7]Abril!D84+[7]Mayo!D85+[7]Junio!D84+[7]Julio!D85+[7]Agosto!D85+[7]Septiembre!D84+[7]Octubre!D85+[7]Noviembre!D85+[7]Diciembre!D85</f>
        <v>4930</v>
      </c>
      <c r="E38" s="90">
        <f>+[7]Enero!E84+[7]Febrero!E84+[7]Marzo!E84+[7]Abril!E84+[7]Mayo!E85+[7]Junio!E84+[7]Julio!E85+[7]Agosto!E85+[7]Septiembre!E84+[7]Octubre!E85+[7]Noviembre!E85+[7]Diciembre!E85</f>
        <v>0</v>
      </c>
      <c r="F38" s="90">
        <f>+[7]Enero!F84+[7]Febrero!F84+[7]Marzo!F84+[7]Abril!F84+[7]Mayo!F85+[7]Junio!F84+[7]Julio!F85+[7]Agosto!F85+[7]Septiembre!F84+[7]Octubre!F85+[7]Noviembre!F85+[7]Diciembre!F85</f>
        <v>510</v>
      </c>
      <c r="G38" s="90">
        <f>+[7]Enero!G84+[7]Febrero!G84+[7]Marzo!G84+[7]Abril!G84+[7]Mayo!G85+[7]Junio!G84+[7]Julio!G85+[7]Agosto!G85+[7]Septiembre!G84+[7]Octubre!G85+[7]Noviembre!G85+[7]Diciembre!G85</f>
        <v>3665</v>
      </c>
      <c r="H38" s="90">
        <f>+[7]Enero!H84+[7]Febrero!H84+[7]Marzo!H84+[7]Abril!H84+[7]Mayo!H85+[7]Junio!H84+[7]Julio!H85+[7]Agosto!H85+[7]Septiembre!H84+[7]Octubre!H85+[7]Noviembre!H85+[7]Diciembre!H85</f>
        <v>1371</v>
      </c>
      <c r="I38" s="90">
        <f>+[7]Enero!I84+[7]Febrero!I84+[7]Marzo!I84+[7]Abril!I84+[7]Mayo!I85+[7]Junio!I84+[7]Julio!I85+[7]Agosto!I85+[7]Septiembre!I84+[7]Octubre!I85+[7]Noviembre!I85+[7]Diciembre!I85</f>
        <v>5928</v>
      </c>
      <c r="J38" s="90">
        <f t="shared" si="0"/>
        <v>17047</v>
      </c>
    </row>
    <row r="39" spans="1:10" ht="20.100000000000001" customHeight="1" x14ac:dyDescent="0.3">
      <c r="A39" s="91" t="s">
        <v>129</v>
      </c>
      <c r="B39" s="90">
        <f>+[7]Enero!B85+[7]Febrero!B85+[7]Marzo!B85+[7]Abril!B85+[7]Mayo!B86+[7]Junio!B85+[7]Julio!B86+[7]Agosto!B86+[7]Septiembre!B85+[7]Octubre!B86+[7]Noviembre!B86+[7]Diciembre!B86</f>
        <v>26934</v>
      </c>
      <c r="C39" s="90">
        <f>+[7]Enero!C85+[7]Febrero!C85+[7]Marzo!C85+[7]Abril!C85+[7]Mayo!C86+[7]Junio!C85+[7]Julio!C86+[7]Agosto!C86+[7]Septiembre!C85+[7]Octubre!C86+[7]Noviembre!C86+[7]Diciembre!C86</f>
        <v>36707</v>
      </c>
      <c r="D39" s="90">
        <f>+[7]Enero!D85+[7]Febrero!D85+[7]Marzo!D85+[7]Abril!D85+[7]Mayo!D86+[7]Junio!D85+[7]Julio!D86+[7]Agosto!D86+[7]Septiembre!D85+[7]Octubre!D86+[7]Noviembre!D86+[7]Diciembre!D86</f>
        <v>1460</v>
      </c>
      <c r="E39" s="90">
        <f>+[7]Enero!E85+[7]Febrero!E85+[7]Marzo!E85+[7]Abril!E85+[7]Mayo!E86+[7]Junio!E85+[7]Julio!E86+[7]Agosto!E86+[7]Septiembre!E85+[7]Octubre!E86+[7]Noviembre!E86+[7]Diciembre!E86</f>
        <v>13118</v>
      </c>
      <c r="F39" s="90">
        <f>+[7]Enero!F85+[7]Febrero!F85+[7]Marzo!F85+[7]Abril!F85+[7]Mayo!F86+[7]Junio!F85+[7]Julio!F86+[7]Agosto!F86+[7]Septiembre!F85+[7]Octubre!F86+[7]Noviembre!F86+[7]Diciembre!F86</f>
        <v>125357</v>
      </c>
      <c r="G39" s="90">
        <f>+[7]Enero!G85+[7]Febrero!G85+[7]Marzo!G85+[7]Abril!G85+[7]Mayo!G86+[7]Junio!G85+[7]Julio!G86+[7]Agosto!G86+[7]Septiembre!G85+[7]Octubre!G86+[7]Noviembre!G86+[7]Diciembre!G86</f>
        <v>18822</v>
      </c>
      <c r="H39" s="90">
        <f>+[7]Enero!H85+[7]Febrero!H85+[7]Marzo!H85+[7]Abril!H85+[7]Mayo!H86+[7]Junio!H85+[7]Julio!H86+[7]Agosto!H86+[7]Septiembre!H85+[7]Octubre!H86+[7]Noviembre!H86+[7]Diciembre!H86</f>
        <v>80</v>
      </c>
      <c r="I39" s="90">
        <f>+[7]Enero!I85+[7]Febrero!I85+[7]Marzo!I85+[7]Abril!I85+[7]Mayo!I86+[7]Junio!I85+[7]Julio!I86+[7]Agosto!I86+[7]Septiembre!I85+[7]Octubre!I86+[7]Noviembre!I86+[7]Diciembre!I86</f>
        <v>162589</v>
      </c>
      <c r="J39" s="90">
        <f t="shared" si="0"/>
        <v>385067</v>
      </c>
    </row>
    <row r="40" spans="1:10" ht="20.100000000000001" customHeight="1" x14ac:dyDescent="0.3">
      <c r="A40" s="91" t="s">
        <v>130</v>
      </c>
      <c r="B40" s="90">
        <f>+[7]Enero!B86+[7]Febrero!B86+[7]Marzo!B86+[7]Abril!B86+[7]Mayo!B87+[7]Junio!B86+[7]Julio!B87+[7]Agosto!B87+[7]Septiembre!B86+[7]Octubre!B87+[7]Noviembre!B87+[7]Diciembre!B87</f>
        <v>3819</v>
      </c>
      <c r="C40" s="90">
        <f>+[7]Enero!C86+[7]Febrero!C86+[7]Marzo!C86+[7]Abril!C86+[7]Mayo!C87+[7]Junio!C86+[7]Julio!C87+[7]Agosto!C87+[7]Septiembre!C86+[7]Octubre!C87+[7]Noviembre!C87+[7]Diciembre!C87</f>
        <v>102254</v>
      </c>
      <c r="D40" s="90">
        <f>+[7]Enero!D86+[7]Febrero!D86+[7]Marzo!D86+[7]Abril!D86+[7]Mayo!D87+[7]Junio!D86+[7]Julio!D87+[7]Agosto!D87+[7]Septiembre!D86+[7]Octubre!D87+[7]Noviembre!D87+[7]Diciembre!D87</f>
        <v>49</v>
      </c>
      <c r="E40" s="90">
        <f>+[7]Enero!E86+[7]Febrero!E86+[7]Marzo!E86+[7]Abril!E86+[7]Mayo!E87+[7]Junio!E86+[7]Julio!E87+[7]Agosto!E87+[7]Septiembre!E86+[7]Octubre!E87+[7]Noviembre!E87+[7]Diciembre!E87</f>
        <v>636</v>
      </c>
      <c r="F40" s="90">
        <f>+[7]Enero!F86+[7]Febrero!F86+[7]Marzo!F86+[7]Abril!F86+[7]Mayo!F87+[7]Junio!F86+[7]Julio!F87+[7]Agosto!F87+[7]Septiembre!F86+[7]Octubre!F87+[7]Noviembre!F87+[7]Diciembre!F87</f>
        <v>4450</v>
      </c>
      <c r="G40" s="90">
        <f>+[7]Enero!G86+[7]Febrero!G86+[7]Marzo!G86+[7]Abril!G86+[7]Mayo!G87+[7]Junio!G86+[7]Julio!G87+[7]Agosto!G87+[7]Septiembre!G86+[7]Octubre!G87+[7]Noviembre!G87+[7]Diciembre!G87</f>
        <v>0</v>
      </c>
      <c r="H40" s="90">
        <f>+[7]Enero!H86+[7]Febrero!H86+[7]Marzo!H86+[7]Abril!H86+[7]Mayo!H87+[7]Junio!H86+[7]Julio!H87+[7]Agosto!H87+[7]Septiembre!H86+[7]Octubre!H87+[7]Noviembre!H87+[7]Diciembre!H87</f>
        <v>0</v>
      </c>
      <c r="I40" s="90">
        <f>+[7]Enero!I86+[7]Febrero!I86+[7]Marzo!I86+[7]Abril!I86+[7]Mayo!I87+[7]Junio!I86+[7]Julio!I87+[7]Agosto!I87+[7]Septiembre!I86+[7]Octubre!I87+[7]Noviembre!I87+[7]Diciembre!I87</f>
        <v>802</v>
      </c>
      <c r="J40" s="90">
        <f t="shared" si="0"/>
        <v>112010</v>
      </c>
    </row>
    <row r="41" spans="1:10" ht="20.100000000000001" customHeight="1" x14ac:dyDescent="0.3">
      <c r="A41" s="91" t="s">
        <v>131</v>
      </c>
      <c r="B41" s="90">
        <f>+[7]Enero!B87+[7]Febrero!B87+[7]Marzo!B87+[7]Abril!B87+[7]Mayo!B88+[7]Junio!B87+[7]Julio!B88+[7]Agosto!B88+[7]Septiembre!B87+[7]Octubre!B88+[7]Noviembre!B88+[7]Diciembre!B88</f>
        <v>1913</v>
      </c>
      <c r="C41" s="90">
        <f>+[7]Enero!C87+[7]Febrero!C87+[7]Marzo!C87+[7]Abril!C87+[7]Mayo!C88+[7]Junio!C87+[7]Julio!C88+[7]Agosto!C88+[7]Septiembre!C87+[7]Octubre!C88+[7]Noviembre!C88+[7]Diciembre!C88</f>
        <v>493</v>
      </c>
      <c r="D41" s="90">
        <f>+[7]Enero!D87+[7]Febrero!D87+[7]Marzo!D87+[7]Abril!D87+[7]Mayo!D88+[7]Junio!D87+[7]Julio!D88+[7]Agosto!D88+[7]Septiembre!D87+[7]Octubre!D88+[7]Noviembre!D88+[7]Diciembre!D88</f>
        <v>0</v>
      </c>
      <c r="E41" s="90">
        <f>+[7]Enero!E87+[7]Febrero!E87+[7]Marzo!E87+[7]Abril!E87+[7]Mayo!E88+[7]Junio!E87+[7]Julio!E88+[7]Agosto!E88+[7]Septiembre!E87+[7]Octubre!E88+[7]Noviembre!E88+[7]Diciembre!E88</f>
        <v>452</v>
      </c>
      <c r="F41" s="90">
        <f>+[7]Enero!F87+[7]Febrero!F87+[7]Marzo!F87+[7]Abril!F87+[7]Mayo!F88+[7]Junio!F87+[7]Julio!F88+[7]Agosto!F88+[7]Septiembre!F87+[7]Octubre!F88+[7]Noviembre!F88+[7]Diciembre!F88</f>
        <v>5097</v>
      </c>
      <c r="G41" s="90">
        <f>+[7]Enero!G87+[7]Febrero!G87+[7]Marzo!G87+[7]Abril!G87+[7]Mayo!G88+[7]Junio!G87+[7]Julio!G88+[7]Agosto!G88+[7]Septiembre!G87+[7]Octubre!G88+[7]Noviembre!G88+[7]Diciembre!G88</f>
        <v>21852</v>
      </c>
      <c r="H41" s="90">
        <f>+[7]Enero!H87+[7]Febrero!H87+[7]Marzo!H87+[7]Abril!H87+[7]Mayo!H88+[7]Junio!H87+[7]Julio!H88+[7]Agosto!H88+[7]Septiembre!H87+[7]Octubre!H88+[7]Noviembre!H88+[7]Diciembre!H88</f>
        <v>30</v>
      </c>
      <c r="I41" s="90">
        <f>+[7]Enero!I87+[7]Febrero!I87+[7]Marzo!I87+[7]Abril!I87+[7]Mayo!I88+[7]Junio!I87+[7]Julio!I88+[7]Agosto!I88+[7]Septiembre!I87+[7]Octubre!I88+[7]Noviembre!I88+[7]Diciembre!I88</f>
        <v>3413</v>
      </c>
      <c r="J41" s="90">
        <f t="shared" si="0"/>
        <v>33250</v>
      </c>
    </row>
    <row r="42" spans="1:10" ht="20.100000000000001" customHeight="1" x14ac:dyDescent="0.3">
      <c r="A42" s="91" t="s">
        <v>132</v>
      </c>
      <c r="B42" s="90">
        <f>+[7]Enero!B88+[7]Febrero!B88+[7]Marzo!B88+[7]Abril!B88+[7]Mayo!B89+[7]Junio!B88+[7]Julio!B89+[7]Agosto!B89+[7]Septiembre!B88+[7]Octubre!B89+[7]Noviembre!B89+[7]Diciembre!B89</f>
        <v>357750</v>
      </c>
      <c r="C42" s="90">
        <f>+[7]Enero!C88+[7]Febrero!C88+[7]Marzo!C88+[7]Abril!C88+[7]Mayo!C89+[7]Junio!C88+[7]Julio!C89+[7]Agosto!C89+[7]Septiembre!C88+[7]Octubre!C89+[7]Noviembre!C89+[7]Diciembre!C89</f>
        <v>111679</v>
      </c>
      <c r="D42" s="90">
        <f>+[7]Enero!D88+[7]Febrero!D88+[7]Marzo!D88+[7]Abril!D88+[7]Mayo!D89+[7]Junio!D88+[7]Julio!D89+[7]Agosto!D89+[7]Septiembre!D88+[7]Octubre!D89+[7]Noviembre!D89+[7]Diciembre!D89</f>
        <v>1775154</v>
      </c>
      <c r="E42" s="90">
        <f>+[7]Enero!E88+[7]Febrero!E88+[7]Marzo!E88+[7]Abril!E88+[7]Mayo!E89+[7]Junio!E88+[7]Julio!E89+[7]Agosto!E89+[7]Septiembre!E88+[7]Octubre!E89+[7]Noviembre!E89+[7]Diciembre!E89</f>
        <v>43051</v>
      </c>
      <c r="F42" s="90">
        <f>+[7]Enero!F88+[7]Febrero!F88+[7]Marzo!F88+[7]Abril!F88+[7]Mayo!F89+[7]Junio!F88+[7]Julio!F89+[7]Agosto!F89+[7]Septiembre!F88+[7]Octubre!F89+[7]Noviembre!F89+[7]Diciembre!F89</f>
        <v>296567</v>
      </c>
      <c r="G42" s="90">
        <f>+[7]Enero!G88+[7]Febrero!G88+[7]Marzo!G88+[7]Abril!G88+[7]Mayo!G89+[7]Junio!G88+[7]Julio!G89+[7]Agosto!G89+[7]Septiembre!G88+[7]Octubre!G89+[7]Noviembre!G89+[7]Diciembre!G89</f>
        <v>870388</v>
      </c>
      <c r="H42" s="90">
        <f>+[7]Enero!H88+[7]Febrero!H88+[7]Marzo!H88+[7]Abril!H88+[7]Mayo!H89+[7]Junio!H88+[7]Julio!H89+[7]Agosto!H89+[7]Septiembre!H88+[7]Octubre!H89+[7]Noviembre!H89+[7]Diciembre!H89</f>
        <v>256818</v>
      </c>
      <c r="I42" s="90">
        <f>+[7]Enero!I88+[7]Febrero!I88+[7]Marzo!I88+[7]Abril!I88+[7]Mayo!I89+[7]Junio!I88+[7]Julio!I89+[7]Agosto!I89+[7]Septiembre!I88+[7]Octubre!I89+[7]Noviembre!I89+[7]Diciembre!I89</f>
        <v>9983</v>
      </c>
      <c r="J42" s="90">
        <f t="shared" si="0"/>
        <v>3721390</v>
      </c>
    </row>
    <row r="43" spans="1:10" ht="18" thickBot="1" x14ac:dyDescent="0.35">
      <c r="A43" s="91" t="s">
        <v>133</v>
      </c>
      <c r="B43" s="90">
        <f>+[7]Enero!B89+[7]Febrero!B89+[7]Marzo!B89+[7]Abril!B89+[7]Mayo!B90+[7]Junio!B89+[7]Julio!B90+[7]Agosto!B90+[7]Septiembre!B89+[7]Octubre!B90+[7]Noviembre!B90+[7]Diciembre!B90</f>
        <v>1918249</v>
      </c>
      <c r="C43" s="90">
        <f>+[7]Enero!C89+[7]Febrero!C89+[7]Marzo!C89+[7]Abril!C89+[7]Mayo!C90+[7]Junio!C89+[7]Julio!C90+[7]Agosto!C90+[7]Septiembre!C89+[7]Octubre!C90+[7]Noviembre!C90+[7]Diciembre!C90</f>
        <v>1984932</v>
      </c>
      <c r="D43" s="90">
        <f>+[7]Enero!D89+[7]Febrero!D89+[7]Marzo!D89+[7]Abril!D89+[7]Mayo!D90+[7]Junio!D89+[7]Julio!D90+[7]Agosto!D90+[7]Septiembre!D89+[7]Octubre!D90+[7]Noviembre!D90+[7]Diciembre!D90</f>
        <v>133866</v>
      </c>
      <c r="E43" s="90">
        <f>+[7]Enero!E89+[7]Febrero!E89+[7]Marzo!E89+[7]Abril!E89+[7]Mayo!E90+[7]Junio!E89+[7]Julio!E90+[7]Agosto!E90+[7]Septiembre!E89+[7]Octubre!E90+[7]Noviembre!E90+[7]Diciembre!E90</f>
        <v>2468480</v>
      </c>
      <c r="F43" s="90">
        <f>+[7]Enero!F89+[7]Febrero!F89+[7]Marzo!F89+[7]Abril!F89+[7]Mayo!F90+[7]Junio!F89+[7]Julio!F90+[7]Agosto!F90+[7]Septiembre!F89+[7]Octubre!F90+[7]Noviembre!F90+[7]Diciembre!F90</f>
        <v>448728</v>
      </c>
      <c r="G43" s="90">
        <f>+[7]Enero!G89+[7]Febrero!G89+[7]Marzo!G89+[7]Abril!G89+[7]Mayo!G90+[7]Junio!G89+[7]Julio!G90+[7]Agosto!G90+[7]Septiembre!G89+[7]Octubre!G90+[7]Noviembre!G90+[7]Diciembre!G90</f>
        <v>1629187</v>
      </c>
      <c r="H43" s="90">
        <f>+[7]Enero!H89+[7]Febrero!H89+[7]Marzo!H89+[7]Abril!H89+[7]Mayo!H90+[7]Junio!H89+[7]Julio!H90+[7]Agosto!H90+[7]Septiembre!H89+[7]Octubre!H90+[7]Noviembre!H90+[7]Diciembre!H90</f>
        <v>307877</v>
      </c>
      <c r="I43" s="90">
        <f>+[7]Enero!I89+[7]Febrero!I89+[7]Marzo!I89+[7]Abril!I89+[7]Mayo!I90+[7]Junio!I89+[7]Julio!I90+[7]Agosto!I90+[7]Septiembre!I89+[7]Octubre!I90+[7]Noviembre!I90+[7]Diciembre!I90</f>
        <v>42546</v>
      </c>
      <c r="J43" s="90">
        <f t="shared" si="0"/>
        <v>8933865</v>
      </c>
    </row>
    <row r="44" spans="1:10" ht="18" thickBot="1" x14ac:dyDescent="0.35">
      <c r="A44" s="98" t="s">
        <v>11</v>
      </c>
      <c r="B44" s="99">
        <f t="shared" ref="B44:J44" si="1">SUM(B10:B43)</f>
        <v>2767780</v>
      </c>
      <c r="C44" s="99">
        <f t="shared" si="1"/>
        <v>4333496</v>
      </c>
      <c r="D44" s="99">
        <f t="shared" si="1"/>
        <v>2880990</v>
      </c>
      <c r="E44" s="99">
        <f t="shared" si="1"/>
        <v>3241763</v>
      </c>
      <c r="F44" s="99">
        <f t="shared" si="1"/>
        <v>1373859</v>
      </c>
      <c r="G44" s="99">
        <f t="shared" si="1"/>
        <v>3154833</v>
      </c>
      <c r="H44" s="99">
        <f t="shared" si="1"/>
        <v>1640260</v>
      </c>
      <c r="I44" s="99">
        <f t="shared" si="1"/>
        <v>820569</v>
      </c>
      <c r="J44" s="99">
        <f t="shared" si="1"/>
        <v>20213550</v>
      </c>
    </row>
    <row r="45" spans="1:10" ht="15" customHeight="1" x14ac:dyDescent="0.25">
      <c r="A45" s="94" t="s">
        <v>142</v>
      </c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5">
      <c r="A46" s="113"/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113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20.100000000000001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20.100000000000001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20.100000000000001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20.100000000000001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20.100000000000001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20.10000000000000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20.100000000000001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20.100000000000001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20.100000000000001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20.100000000000001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20.100000000000001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20.100000000000001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20.100000000000001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20.100000000000001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20.100000000000001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20.100000000000001" customHeight="1" x14ac:dyDescent="0.25"/>
    <row r="72" spans="1:10" ht="20.100000000000001" customHeight="1" x14ac:dyDescent="0.25"/>
    <row r="73" spans="1:10" ht="20.100000000000001" customHeight="1" x14ac:dyDescent="0.25"/>
    <row r="74" spans="1:10" ht="20.100000000000001" customHeight="1" x14ac:dyDescent="0.25"/>
    <row r="75" spans="1:10" ht="20.100000000000001" customHeight="1" x14ac:dyDescent="0.25"/>
    <row r="76" spans="1:10" ht="20.100000000000001" customHeight="1" x14ac:dyDescent="0.25"/>
    <row r="77" spans="1:10" ht="20.100000000000001" customHeight="1" x14ac:dyDescent="0.25"/>
    <row r="78" spans="1:10" ht="20.100000000000001" customHeight="1" x14ac:dyDescent="0.25"/>
    <row r="79" spans="1:10" ht="20.100000000000001" customHeight="1" x14ac:dyDescent="0.25"/>
    <row r="80" spans="1:1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spans="1:1" ht="20.100000000000001" customHeight="1" x14ac:dyDescent="0.25"/>
    <row r="114" spans="1:1" ht="20.100000000000001" customHeight="1" x14ac:dyDescent="0.25"/>
    <row r="115" spans="1:1" ht="20.100000000000001" customHeight="1" x14ac:dyDescent="0.25"/>
    <row r="116" spans="1:1" ht="20.100000000000001" customHeight="1" x14ac:dyDescent="0.25"/>
    <row r="117" spans="1:1" ht="20.100000000000001" customHeight="1" x14ac:dyDescent="0.25"/>
    <row r="118" spans="1:1" ht="20.100000000000001" customHeight="1" x14ac:dyDescent="0.25"/>
    <row r="119" spans="1:1" ht="20.100000000000001" customHeight="1" x14ac:dyDescent="0.25"/>
    <row r="120" spans="1:1" ht="20.100000000000001" customHeight="1" x14ac:dyDescent="0.25"/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>
      <c r="A124" s="79"/>
    </row>
    <row r="125" spans="1:1" ht="20.100000000000001" customHeight="1" x14ac:dyDescent="0.25"/>
    <row r="126" spans="1:1" ht="20.100000000000001" customHeight="1" x14ac:dyDescent="0.25"/>
    <row r="127" spans="1:1" ht="20.100000000000001" customHeight="1" x14ac:dyDescent="0.25"/>
    <row r="128" spans="1:1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</sheetData>
  <mergeCells count="2">
    <mergeCell ref="A6:J6"/>
    <mergeCell ref="A7:J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122B-CB2B-4F57-8041-542912678E51}">
  <dimension ref="A1:U133"/>
  <sheetViews>
    <sheetView zoomScale="75" zoomScaleNormal="75" workbookViewId="0">
      <selection activeCell="P7" sqref="P7"/>
    </sheetView>
  </sheetViews>
  <sheetFormatPr baseColWidth="10" defaultRowHeight="15" x14ac:dyDescent="0.25"/>
  <cols>
    <col min="1" max="1" width="17" customWidth="1"/>
    <col min="2" max="10" width="16" customWidth="1"/>
    <col min="11" max="21" width="11.42578125" style="20"/>
    <col min="257" max="257" width="17" customWidth="1"/>
    <col min="258" max="266" width="16" customWidth="1"/>
    <col min="513" max="513" width="17" customWidth="1"/>
    <col min="514" max="522" width="16" customWidth="1"/>
    <col min="769" max="769" width="17" customWidth="1"/>
    <col min="770" max="778" width="16" customWidth="1"/>
    <col min="1025" max="1025" width="17" customWidth="1"/>
    <col min="1026" max="1034" width="16" customWidth="1"/>
    <col min="1281" max="1281" width="17" customWidth="1"/>
    <col min="1282" max="1290" width="16" customWidth="1"/>
    <col min="1537" max="1537" width="17" customWidth="1"/>
    <col min="1538" max="1546" width="16" customWidth="1"/>
    <col min="1793" max="1793" width="17" customWidth="1"/>
    <col min="1794" max="1802" width="16" customWidth="1"/>
    <col min="2049" max="2049" width="17" customWidth="1"/>
    <col min="2050" max="2058" width="16" customWidth="1"/>
    <col min="2305" max="2305" width="17" customWidth="1"/>
    <col min="2306" max="2314" width="16" customWidth="1"/>
    <col min="2561" max="2561" width="17" customWidth="1"/>
    <col min="2562" max="2570" width="16" customWidth="1"/>
    <col min="2817" max="2817" width="17" customWidth="1"/>
    <col min="2818" max="2826" width="16" customWidth="1"/>
    <col min="3073" max="3073" width="17" customWidth="1"/>
    <col min="3074" max="3082" width="16" customWidth="1"/>
    <col min="3329" max="3329" width="17" customWidth="1"/>
    <col min="3330" max="3338" width="16" customWidth="1"/>
    <col min="3585" max="3585" width="17" customWidth="1"/>
    <col min="3586" max="3594" width="16" customWidth="1"/>
    <col min="3841" max="3841" width="17" customWidth="1"/>
    <col min="3842" max="3850" width="16" customWidth="1"/>
    <col min="4097" max="4097" width="17" customWidth="1"/>
    <col min="4098" max="4106" width="16" customWidth="1"/>
    <col min="4353" max="4353" width="17" customWidth="1"/>
    <col min="4354" max="4362" width="16" customWidth="1"/>
    <col min="4609" max="4609" width="17" customWidth="1"/>
    <col min="4610" max="4618" width="16" customWidth="1"/>
    <col min="4865" max="4865" width="17" customWidth="1"/>
    <col min="4866" max="4874" width="16" customWidth="1"/>
    <col min="5121" max="5121" width="17" customWidth="1"/>
    <col min="5122" max="5130" width="16" customWidth="1"/>
    <col min="5377" max="5377" width="17" customWidth="1"/>
    <col min="5378" max="5386" width="16" customWidth="1"/>
    <col min="5633" max="5633" width="17" customWidth="1"/>
    <col min="5634" max="5642" width="16" customWidth="1"/>
    <col min="5889" max="5889" width="17" customWidth="1"/>
    <col min="5890" max="5898" width="16" customWidth="1"/>
    <col min="6145" max="6145" width="17" customWidth="1"/>
    <col min="6146" max="6154" width="16" customWidth="1"/>
    <col min="6401" max="6401" width="17" customWidth="1"/>
    <col min="6402" max="6410" width="16" customWidth="1"/>
    <col min="6657" max="6657" width="17" customWidth="1"/>
    <col min="6658" max="6666" width="16" customWidth="1"/>
    <col min="6913" max="6913" width="17" customWidth="1"/>
    <col min="6914" max="6922" width="16" customWidth="1"/>
    <col min="7169" max="7169" width="17" customWidth="1"/>
    <col min="7170" max="7178" width="16" customWidth="1"/>
    <col min="7425" max="7425" width="17" customWidth="1"/>
    <col min="7426" max="7434" width="16" customWidth="1"/>
    <col min="7681" max="7681" width="17" customWidth="1"/>
    <col min="7682" max="7690" width="16" customWidth="1"/>
    <col min="7937" max="7937" width="17" customWidth="1"/>
    <col min="7938" max="7946" width="16" customWidth="1"/>
    <col min="8193" max="8193" width="17" customWidth="1"/>
    <col min="8194" max="8202" width="16" customWidth="1"/>
    <col min="8449" max="8449" width="17" customWidth="1"/>
    <col min="8450" max="8458" width="16" customWidth="1"/>
    <col min="8705" max="8705" width="17" customWidth="1"/>
    <col min="8706" max="8714" width="16" customWidth="1"/>
    <col min="8961" max="8961" width="17" customWidth="1"/>
    <col min="8962" max="8970" width="16" customWidth="1"/>
    <col min="9217" max="9217" width="17" customWidth="1"/>
    <col min="9218" max="9226" width="16" customWidth="1"/>
    <col min="9473" max="9473" width="17" customWidth="1"/>
    <col min="9474" max="9482" width="16" customWidth="1"/>
    <col min="9729" max="9729" width="17" customWidth="1"/>
    <col min="9730" max="9738" width="16" customWidth="1"/>
    <col min="9985" max="9985" width="17" customWidth="1"/>
    <col min="9986" max="9994" width="16" customWidth="1"/>
    <col min="10241" max="10241" width="17" customWidth="1"/>
    <col min="10242" max="10250" width="16" customWidth="1"/>
    <col min="10497" max="10497" width="17" customWidth="1"/>
    <col min="10498" max="10506" width="16" customWidth="1"/>
    <col min="10753" max="10753" width="17" customWidth="1"/>
    <col min="10754" max="10762" width="16" customWidth="1"/>
    <col min="11009" max="11009" width="17" customWidth="1"/>
    <col min="11010" max="11018" width="16" customWidth="1"/>
    <col min="11265" max="11265" width="17" customWidth="1"/>
    <col min="11266" max="11274" width="16" customWidth="1"/>
    <col min="11521" max="11521" width="17" customWidth="1"/>
    <col min="11522" max="11530" width="16" customWidth="1"/>
    <col min="11777" max="11777" width="17" customWidth="1"/>
    <col min="11778" max="11786" width="16" customWidth="1"/>
    <col min="12033" max="12033" width="17" customWidth="1"/>
    <col min="12034" max="12042" width="16" customWidth="1"/>
    <col min="12289" max="12289" width="17" customWidth="1"/>
    <col min="12290" max="12298" width="16" customWidth="1"/>
    <col min="12545" max="12545" width="17" customWidth="1"/>
    <col min="12546" max="12554" width="16" customWidth="1"/>
    <col min="12801" max="12801" width="17" customWidth="1"/>
    <col min="12802" max="12810" width="16" customWidth="1"/>
    <col min="13057" max="13057" width="17" customWidth="1"/>
    <col min="13058" max="13066" width="16" customWidth="1"/>
    <col min="13313" max="13313" width="17" customWidth="1"/>
    <col min="13314" max="13322" width="16" customWidth="1"/>
    <col min="13569" max="13569" width="17" customWidth="1"/>
    <col min="13570" max="13578" width="16" customWidth="1"/>
    <col min="13825" max="13825" width="17" customWidth="1"/>
    <col min="13826" max="13834" width="16" customWidth="1"/>
    <col min="14081" max="14081" width="17" customWidth="1"/>
    <col min="14082" max="14090" width="16" customWidth="1"/>
    <col min="14337" max="14337" width="17" customWidth="1"/>
    <col min="14338" max="14346" width="16" customWidth="1"/>
    <col min="14593" max="14593" width="17" customWidth="1"/>
    <col min="14594" max="14602" width="16" customWidth="1"/>
    <col min="14849" max="14849" width="17" customWidth="1"/>
    <col min="14850" max="14858" width="16" customWidth="1"/>
    <col min="15105" max="15105" width="17" customWidth="1"/>
    <col min="15106" max="15114" width="16" customWidth="1"/>
    <col min="15361" max="15361" width="17" customWidth="1"/>
    <col min="15362" max="15370" width="16" customWidth="1"/>
    <col min="15617" max="15617" width="17" customWidth="1"/>
    <col min="15618" max="15626" width="16" customWidth="1"/>
    <col min="15873" max="15873" width="17" customWidth="1"/>
    <col min="15874" max="15882" width="16" customWidth="1"/>
    <col min="16129" max="16129" width="17" customWidth="1"/>
    <col min="16130" max="16138" width="16" customWidth="1"/>
  </cols>
  <sheetData>
    <row r="1" spans="1:10" x14ac:dyDescent="0.25">
      <c r="A1" s="20" t="s">
        <v>94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ht="18.75" x14ac:dyDescent="0.3">
      <c r="A6" s="129" t="s">
        <v>148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9.5" customHeight="1" x14ac:dyDescent="0.25">
      <c r="A7" s="131" t="s">
        <v>67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0" ht="17.2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20.100000000000001" customHeight="1" thickBot="1" x14ac:dyDescent="0.3">
      <c r="A9" s="95" t="s">
        <v>2</v>
      </c>
      <c r="B9" s="96" t="s">
        <v>3</v>
      </c>
      <c r="C9" s="97" t="s">
        <v>4</v>
      </c>
      <c r="D9" s="96" t="s">
        <v>5</v>
      </c>
      <c r="E9" s="97" t="s">
        <v>6</v>
      </c>
      <c r="F9" s="96" t="s">
        <v>7</v>
      </c>
      <c r="G9" s="97" t="s">
        <v>8</v>
      </c>
      <c r="H9" s="96" t="s">
        <v>9</v>
      </c>
      <c r="I9" s="97" t="s">
        <v>10</v>
      </c>
      <c r="J9" s="96" t="s">
        <v>11</v>
      </c>
    </row>
    <row r="10" spans="1:10" ht="20.100000000000001" customHeight="1" x14ac:dyDescent="0.3">
      <c r="A10" s="89" t="s">
        <v>100</v>
      </c>
      <c r="B10" s="90">
        <f>+[8]Enero!B56+[8]Febrero!B56+[8]Marzo!B56+[8]Abril!B56+[8]Mayo!B57+[8]Junio!B56+[8]Julio!B56+[8]Agosto!B57+[8]Septiembre!B56+[8]Octubre!B57+[8]Noviembre!B57+[8]Diciembre!B57</f>
        <v>30633</v>
      </c>
      <c r="C10" s="90">
        <f>+[8]Enero!C56+[8]Febrero!C56+[8]Marzo!C56+[8]Abril!C56+[8]Mayo!C57+[8]Junio!C56+[8]Julio!C56+[8]Agosto!C57+[8]Septiembre!C56+[8]Octubre!C57+[8]Noviembre!C57+[8]Diciembre!C57</f>
        <v>1155779</v>
      </c>
      <c r="D10" s="90">
        <f>+[8]Enero!D56+[8]Febrero!D56+[8]Marzo!D56+[8]Abril!D56+[8]Mayo!D57+[8]Junio!D56+[8]Julio!D56+[8]Agosto!D57+[8]Septiembre!D56+[8]Octubre!D57+[8]Noviembre!D57+[8]Diciembre!D57</f>
        <v>720279</v>
      </c>
      <c r="E10" s="90">
        <v>420000</v>
      </c>
      <c r="F10" s="90">
        <f>+[8]Enero!F56+[8]Febrero!F56+[8]Marzo!F56+[8]Abril!F56+[8]Mayo!F57+[8]Junio!F56+[8]Julio!F56+[8]Agosto!F57+[8]Septiembre!F56+[8]Octubre!F57+[8]Noviembre!F57+[8]Diciembre!F57</f>
        <v>45232</v>
      </c>
      <c r="G10" s="90">
        <f>+[8]Enero!G56+[8]Febrero!G56+[8]Marzo!G56+[8]Abril!G56+[8]Mayo!G57+[8]Junio!G56+[8]Julio!G56+[8]Agosto!G57+[8]Septiembre!G56+[8]Octubre!G57+[8]Noviembre!G57+[8]Diciembre!G57</f>
        <v>0</v>
      </c>
      <c r="H10" s="90">
        <v>147550</v>
      </c>
      <c r="I10" s="90">
        <v>45000</v>
      </c>
      <c r="J10" s="90">
        <f>SUM(B10:I10)</f>
        <v>2564473</v>
      </c>
    </row>
    <row r="11" spans="1:10" ht="20.100000000000001" customHeight="1" x14ac:dyDescent="0.3">
      <c r="A11" s="91" t="s">
        <v>101</v>
      </c>
      <c r="B11" s="90">
        <f>+[8]Enero!B57+[8]Febrero!B57+[8]Marzo!B57+[8]Abril!B57+[8]Mayo!B58+[8]Junio!B57+[8]Julio!B57+[8]Agosto!B58+[8]Septiembre!B57+[8]Octubre!B58+[8]Noviembre!B58+[8]Diciembre!B58</f>
        <v>19876</v>
      </c>
      <c r="C11" s="90">
        <f>+[8]Enero!C57+[8]Febrero!C57+[8]Marzo!C57+[8]Abril!C57+[8]Mayo!C58+[8]Junio!C57+[8]Julio!C57+[8]Agosto!C58+[8]Septiembre!C57+[8]Octubre!C58+[8]Noviembre!C58+[8]Diciembre!C58</f>
        <v>21801</v>
      </c>
      <c r="D11" s="90">
        <f>+[8]Enero!D57+[8]Febrero!D57+[8]Marzo!D57+[8]Abril!D57+[8]Mayo!D58+[8]Junio!D57+[8]Julio!D57+[8]Agosto!D58+[8]Septiembre!D57+[8]Octubre!D58+[8]Noviembre!D58+[8]Diciembre!D58</f>
        <v>15811</v>
      </c>
      <c r="E11" s="90">
        <f>+[8]Enero!E57+[8]Febrero!E57+[8]Marzo!E57+[8]Abril!E57+[8]Mayo!E58+[8]Junio!E57+[8]Julio!E57+[8]Agosto!E58+[8]Septiembre!E57+[8]Octubre!E58+[8]Noviembre!E58+[8]Diciembre!E58</f>
        <v>16681</v>
      </c>
      <c r="F11" s="90">
        <f>+[8]Enero!F57+[8]Febrero!F57+[8]Marzo!F57+[8]Abril!F57+[8]Mayo!F58+[8]Junio!F57+[8]Julio!F57+[8]Agosto!F58+[8]Septiembre!F57+[8]Octubre!F58+[8]Noviembre!F58+[8]Diciembre!F58</f>
        <v>40310</v>
      </c>
      <c r="G11" s="90">
        <f>+[8]Enero!G57+[8]Febrero!G57+[8]Marzo!G57+[8]Abril!G57+[8]Mayo!G58+[8]Junio!G57+[8]Julio!G57+[8]Agosto!G58+[8]Septiembre!G57+[8]Octubre!G58+[8]Noviembre!G58+[8]Diciembre!G58</f>
        <v>42378</v>
      </c>
      <c r="H11" s="90">
        <f>+[8]Enero!H57+[8]Febrero!H57+[8]Marzo!H57+[8]Abril!H57+[8]Mayo!H58+[8]Junio!H57+[8]Julio!H57+[8]Agosto!H58+[8]Septiembre!H57+[8]Octubre!H58+[8]Noviembre!H58+[8]Diciembre!H58</f>
        <v>125357</v>
      </c>
      <c r="I11" s="90">
        <f>+[8]Enero!I57+[8]Febrero!I57+[8]Marzo!I57+[8]Abril!I57+[8]Mayo!I58+[8]Junio!I57+[8]Julio!I57+[8]Agosto!I58+[8]Septiembre!I57+[8]Octubre!I58+[8]Noviembre!I58+[8]Diciembre!I58</f>
        <v>19087</v>
      </c>
      <c r="J11" s="90">
        <f t="shared" ref="J11:J43" si="0">SUM(B11:I11)</f>
        <v>301301</v>
      </c>
    </row>
    <row r="12" spans="1:10" ht="20.100000000000001" customHeight="1" x14ac:dyDescent="0.3">
      <c r="A12" s="91" t="s">
        <v>102</v>
      </c>
      <c r="B12" s="90">
        <f>+[8]Enero!B58+[8]Febrero!B58+[8]Marzo!B58+[8]Abril!B58+[8]Mayo!B59+[8]Junio!B58+[8]Julio!B58+[8]Agosto!B59+[8]Septiembre!B58+[8]Octubre!B59+[8]Noviembre!B59+[8]Diciembre!B59</f>
        <v>0</v>
      </c>
      <c r="C12" s="90">
        <f>+[8]Enero!C58+[8]Febrero!C58+[8]Marzo!C58+[8]Abril!C58+[8]Mayo!C59+[8]Junio!C58+[8]Julio!C58+[8]Agosto!C59+[8]Septiembre!C58+[8]Octubre!C59+[8]Noviembre!C59+[8]Diciembre!C59</f>
        <v>440</v>
      </c>
      <c r="D12" s="90">
        <f>+[8]Enero!D58+[8]Febrero!D58+[8]Marzo!D58+[8]Abril!D58+[8]Mayo!D59+[8]Junio!D58+[8]Julio!D58+[8]Agosto!D59+[8]Septiembre!D58+[8]Octubre!D59+[8]Noviembre!D59+[8]Diciembre!D59</f>
        <v>25</v>
      </c>
      <c r="E12" s="90">
        <f>+[8]Enero!E58+[8]Febrero!E58+[8]Marzo!E58+[8]Abril!E58+[8]Mayo!E59+[8]Junio!E58+[8]Julio!E58+[8]Agosto!E59+[8]Septiembre!E58+[8]Octubre!E59+[8]Noviembre!E59+[8]Diciembre!E59</f>
        <v>0</v>
      </c>
      <c r="F12" s="90">
        <f>+[8]Enero!F58+[8]Febrero!F58+[8]Marzo!F58+[8]Abril!F58+[8]Mayo!F59+[8]Junio!F58+[8]Julio!F58+[8]Agosto!F59+[8]Septiembre!F58+[8]Octubre!F59+[8]Noviembre!F59+[8]Diciembre!F59</f>
        <v>7</v>
      </c>
      <c r="G12" s="90">
        <f>+[8]Enero!G58+[8]Febrero!G58+[8]Marzo!G58+[8]Abril!G58+[8]Mayo!G59+[8]Junio!G58+[8]Julio!G58+[8]Agosto!G59+[8]Septiembre!G58+[8]Octubre!G59+[8]Noviembre!G59+[8]Diciembre!G59</f>
        <v>3740</v>
      </c>
      <c r="H12" s="90">
        <f>+[8]Enero!H58+[8]Febrero!H58+[8]Marzo!H58+[8]Abril!H58+[8]Mayo!H59+[8]Junio!H58+[8]Julio!H58+[8]Agosto!H59+[8]Septiembre!H58+[8]Octubre!H59+[8]Noviembre!H59+[8]Diciembre!H59</f>
        <v>0</v>
      </c>
      <c r="I12" s="90">
        <f>+[8]Enero!I58+[8]Febrero!I58+[8]Marzo!I58+[8]Abril!I58+[8]Mayo!I59+[8]Junio!I58+[8]Julio!I58+[8]Agosto!I59+[8]Septiembre!I58+[8]Octubre!I59+[8]Noviembre!I59+[8]Diciembre!I59</f>
        <v>0</v>
      </c>
      <c r="J12" s="90">
        <f t="shared" si="0"/>
        <v>4212</v>
      </c>
    </row>
    <row r="13" spans="1:10" ht="20.100000000000001" customHeight="1" x14ac:dyDescent="0.3">
      <c r="A13" s="91" t="s">
        <v>103</v>
      </c>
      <c r="B13" s="90">
        <f>+[8]Enero!B59+[8]Febrero!B59+[8]Marzo!B59+[8]Abril!B59+[8]Mayo!B60+[8]Junio!B59+[8]Julio!B59+[8]Agosto!B60+[8]Septiembre!B59+[8]Octubre!B60+[8]Noviembre!B60+[8]Diciembre!B60</f>
        <v>55501</v>
      </c>
      <c r="C13" s="90">
        <f>+[8]Enero!C59+[8]Febrero!C59+[8]Marzo!C59+[8]Abril!C59+[8]Mayo!C60+[8]Junio!C59+[8]Julio!C59+[8]Agosto!C60+[8]Septiembre!C59+[8]Octubre!C60+[8]Noviembre!C60+[8]Diciembre!C60</f>
        <v>862072</v>
      </c>
      <c r="D13" s="90">
        <f>+[8]Enero!D59+[8]Febrero!D59+[8]Marzo!D59+[8]Abril!D59+[8]Mayo!D60+[8]Junio!D59+[8]Julio!D59+[8]Agosto!D60+[8]Septiembre!D59+[8]Octubre!D60+[8]Noviembre!D60+[8]Diciembre!D60</f>
        <v>7280</v>
      </c>
      <c r="E13" s="90">
        <f>+[8]Enero!E59+[8]Febrero!E59+[8]Marzo!E59+[8]Abril!E59+[8]Mayo!E60+[8]Junio!E59+[8]Julio!E59+[8]Agosto!E60+[8]Septiembre!E59+[8]Octubre!E60+[8]Noviembre!E60+[8]Diciembre!E60</f>
        <v>14333</v>
      </c>
      <c r="F13" s="90">
        <f>+[8]Enero!F59+[8]Febrero!F59+[8]Marzo!F59+[8]Abril!F59+[8]Mayo!F60+[8]Junio!F59+[8]Julio!F59+[8]Agosto!F60+[8]Septiembre!F59+[8]Octubre!F60+[8]Noviembre!F60+[8]Diciembre!F60</f>
        <v>103732</v>
      </c>
      <c r="G13" s="90">
        <f>+[8]Enero!G59+[8]Febrero!G59+[8]Marzo!G59+[8]Abril!G59+[8]Mayo!G60+[8]Junio!G59+[8]Julio!G59+[8]Agosto!G60+[8]Septiembre!G59+[8]Octubre!G60+[8]Noviembre!G60+[8]Diciembre!G60</f>
        <v>199341</v>
      </c>
      <c r="H13" s="90">
        <f>+[8]Enero!H59+[8]Febrero!H59+[8]Marzo!H59+[8]Abril!H59+[8]Mayo!H60+[8]Junio!H59+[8]Julio!H59+[8]Agosto!H60+[8]Septiembre!H59+[8]Octubre!H60+[8]Noviembre!H60+[8]Diciembre!H60</f>
        <v>7802</v>
      </c>
      <c r="I13" s="90">
        <f>+[8]Enero!I59+[8]Febrero!I59+[8]Marzo!I59+[8]Abril!I59+[8]Mayo!I60+[8]Junio!I59+[8]Julio!I59+[8]Agosto!I60+[8]Septiembre!I59+[8]Octubre!I60+[8]Noviembre!I60+[8]Diciembre!I60</f>
        <v>357735</v>
      </c>
      <c r="J13" s="90">
        <f>SUM(B13:I13)</f>
        <v>1607796</v>
      </c>
    </row>
    <row r="14" spans="1:10" ht="20.100000000000001" customHeight="1" x14ac:dyDescent="0.3">
      <c r="A14" s="91" t="s">
        <v>104</v>
      </c>
      <c r="B14" s="90">
        <f>+[8]Enero!B60+[8]Febrero!B60+[8]Marzo!B60+[8]Abril!B60+[8]Mayo!B61+[8]Junio!B60+[8]Julio!B60+[8]Agosto!B61+[8]Septiembre!B60+[8]Octubre!B61+[8]Noviembre!B61+[8]Diciembre!B61</f>
        <v>0</v>
      </c>
      <c r="C14" s="90">
        <f>+[8]Enero!C60+[8]Febrero!C60+[8]Marzo!C60+[8]Abril!C60+[8]Mayo!C61+[8]Junio!C60+[8]Julio!C60+[8]Agosto!C61+[8]Septiembre!C60+[8]Octubre!C61+[8]Noviembre!C61+[8]Diciembre!C61</f>
        <v>250</v>
      </c>
      <c r="D14" s="90">
        <f>+[8]Enero!D60+[8]Febrero!D60+[8]Marzo!D60+[8]Abril!D60+[8]Mayo!D61+[8]Junio!D60+[8]Julio!D60+[8]Agosto!D61+[8]Septiembre!D60+[8]Octubre!D61+[8]Noviembre!D61+[8]Diciembre!D61</f>
        <v>3447</v>
      </c>
      <c r="E14" s="90">
        <f>+[8]Enero!E60+[8]Febrero!E60+[8]Marzo!E60+[8]Abril!E60+[8]Mayo!E61+[8]Junio!E60+[8]Julio!E60+[8]Agosto!E61+[8]Septiembre!E60+[8]Octubre!E61+[8]Noviembre!E61+[8]Diciembre!E61</f>
        <v>0</v>
      </c>
      <c r="F14" s="90">
        <f>+[8]Enero!F60+[8]Febrero!F60+[8]Marzo!F60+[8]Abril!F60+[8]Mayo!F61+[8]Junio!F60+[8]Julio!F60+[8]Agosto!F61+[8]Septiembre!F60+[8]Octubre!F61+[8]Noviembre!F61+[8]Diciembre!F61</f>
        <v>65</v>
      </c>
      <c r="G14" s="90">
        <f>+[8]Enero!G60+[8]Febrero!G60+[8]Marzo!G60+[8]Abril!G60+[8]Mayo!G61+[8]Junio!G60+[8]Julio!G60+[8]Agosto!G61+[8]Septiembre!G60+[8]Octubre!G61+[8]Noviembre!G61+[8]Diciembre!G61</f>
        <v>46</v>
      </c>
      <c r="H14" s="90">
        <f>+[8]Enero!H60+[8]Febrero!H60+[8]Marzo!H60+[8]Abril!H60+[8]Mayo!H61+[8]Junio!H60+[8]Julio!H60+[8]Agosto!H61+[8]Septiembre!H60+[8]Octubre!H61+[8]Noviembre!H61+[8]Diciembre!H61</f>
        <v>25553</v>
      </c>
      <c r="I14" s="90">
        <f>+[8]Enero!I60+[8]Febrero!I60+[8]Marzo!I60+[8]Abril!I60+[8]Mayo!I61+[8]Junio!I60+[8]Julio!I60+[8]Agosto!I61+[8]Septiembre!I60+[8]Octubre!I61+[8]Noviembre!I61+[8]Diciembre!I61</f>
        <v>1945</v>
      </c>
      <c r="J14" s="90">
        <f t="shared" si="0"/>
        <v>31306</v>
      </c>
    </row>
    <row r="15" spans="1:10" ht="20.100000000000001" customHeight="1" x14ac:dyDescent="0.3">
      <c r="A15" s="91" t="s">
        <v>105</v>
      </c>
      <c r="B15" s="90">
        <f>+[8]Enero!B61+[8]Febrero!B61+[8]Marzo!B61+[8]Abril!B61+[8]Mayo!B62+[8]Junio!B61+[8]Julio!B61+[8]Agosto!B62+[8]Septiembre!B61+[8]Octubre!B62+[8]Noviembre!B62+[8]Diciembre!B62</f>
        <v>4570</v>
      </c>
      <c r="C15" s="90">
        <f>+[8]Enero!C61+[8]Febrero!C61+[8]Marzo!C61+[8]Abril!C61+[8]Mayo!C62+[8]Junio!C61+[8]Julio!C61+[8]Agosto!C62+[8]Septiembre!C61+[8]Octubre!C62+[8]Noviembre!C62+[8]Diciembre!C62</f>
        <v>5170</v>
      </c>
      <c r="D15" s="90">
        <f>+[8]Enero!D61+[8]Febrero!D61+[8]Marzo!D61+[8]Abril!D61+[8]Mayo!D62+[8]Junio!D61+[8]Julio!D61+[8]Agosto!D62+[8]Septiembre!D61+[8]Octubre!D62+[8]Noviembre!D62+[8]Diciembre!D62</f>
        <v>7391</v>
      </c>
      <c r="E15" s="90">
        <f>+[8]Enero!E61+[8]Febrero!E61+[8]Marzo!E61+[8]Abril!E61+[8]Mayo!E62+[8]Junio!E61+[8]Julio!E61+[8]Agosto!E62+[8]Septiembre!E61+[8]Octubre!E62+[8]Noviembre!E62+[8]Diciembre!E62</f>
        <v>11214</v>
      </c>
      <c r="F15" s="90">
        <f>+[8]Enero!F61+[8]Febrero!F61+[8]Marzo!F61+[8]Abril!F61+[8]Mayo!F62+[8]Junio!F61+[8]Julio!F61+[8]Agosto!F62+[8]Septiembre!F61+[8]Octubre!F62+[8]Noviembre!F62+[8]Diciembre!F62</f>
        <v>22412</v>
      </c>
      <c r="G15" s="90">
        <f>+[8]Enero!G61+[8]Febrero!G61+[8]Marzo!G61+[8]Abril!G61+[8]Mayo!G62+[8]Junio!G61+[8]Julio!G61+[8]Agosto!G62+[8]Septiembre!G61+[8]Octubre!G62+[8]Noviembre!G62+[8]Diciembre!G62</f>
        <v>12788</v>
      </c>
      <c r="H15" s="90">
        <f>+[8]Enero!H61+[8]Febrero!H61+[8]Marzo!H61+[8]Abril!H61+[8]Mayo!H62+[8]Junio!H61+[8]Julio!H61+[8]Agosto!H62+[8]Septiembre!H61+[8]Octubre!H62+[8]Noviembre!H62+[8]Diciembre!H62</f>
        <v>197989</v>
      </c>
      <c r="I15" s="90">
        <f>+[8]Enero!I61+[8]Febrero!I61+[8]Marzo!I61+[8]Abril!I61+[8]Mayo!I62+[8]Junio!I61+[8]Julio!I61+[8]Agosto!I62+[8]Septiembre!I61+[8]Octubre!I62+[8]Noviembre!I62+[8]Diciembre!I62</f>
        <v>53533</v>
      </c>
      <c r="J15" s="90">
        <f t="shared" si="0"/>
        <v>315067</v>
      </c>
    </row>
    <row r="16" spans="1:10" ht="20.100000000000001" customHeight="1" x14ac:dyDescent="0.3">
      <c r="A16" s="91" t="s">
        <v>106</v>
      </c>
      <c r="B16" s="90">
        <f>+[8]Enero!B62+[8]Febrero!B62+[8]Marzo!B62+[8]Abril!B62+[8]Mayo!B63+[8]Junio!B62+[8]Julio!B62+[8]Agosto!B63+[8]Septiembre!B62+[8]Octubre!B63+[8]Noviembre!B63+[8]Diciembre!B63</f>
        <v>1180</v>
      </c>
      <c r="C16" s="90">
        <f>+[8]Enero!C62+[8]Febrero!C62+[8]Marzo!C62+[8]Abril!C62+[8]Mayo!C63+[8]Junio!C62+[8]Julio!C62+[8]Agosto!C63+[8]Septiembre!C62+[8]Octubre!C63+[8]Noviembre!C63+[8]Diciembre!C63</f>
        <v>2498</v>
      </c>
      <c r="D16" s="90">
        <f>+[8]Enero!D62+[8]Febrero!D62+[8]Marzo!D62+[8]Abril!D62+[8]Mayo!D63+[8]Junio!D62+[8]Julio!D62+[8]Agosto!D63+[8]Septiembre!D62+[8]Octubre!D63+[8]Noviembre!D63+[8]Diciembre!D63</f>
        <v>2717</v>
      </c>
      <c r="E16" s="90">
        <f>+[8]Enero!E62+[8]Febrero!E62+[8]Marzo!E62+[8]Abril!E62+[8]Mayo!E63+[8]Junio!E62+[8]Julio!E62+[8]Agosto!E63+[8]Septiembre!E62+[8]Octubre!E63+[8]Noviembre!E63+[8]Diciembre!E63</f>
        <v>637</v>
      </c>
      <c r="F16" s="90">
        <f>+[8]Enero!F62+[8]Febrero!F62+[8]Marzo!F62+[8]Abril!F62+[8]Mayo!F63+[8]Junio!F62+[8]Julio!F62+[8]Agosto!F63+[8]Septiembre!F62+[8]Octubre!F63+[8]Noviembre!F63+[8]Diciembre!F63</f>
        <v>3420</v>
      </c>
      <c r="G16" s="90">
        <f>+[8]Enero!G62+[8]Febrero!G62+[8]Marzo!G62+[8]Abril!G62+[8]Mayo!G63+[8]Junio!G62+[8]Julio!G62+[8]Agosto!G63+[8]Septiembre!G62+[8]Octubre!G63+[8]Noviembre!G63+[8]Diciembre!G63</f>
        <v>84654</v>
      </c>
      <c r="H16" s="90">
        <f>+[8]Enero!H62+[8]Febrero!H62+[8]Marzo!H62+[8]Abril!H62+[8]Mayo!H63+[8]Junio!H62+[8]Julio!H62+[8]Agosto!H63+[8]Septiembre!H62+[8]Octubre!H63+[8]Noviembre!H63+[8]Diciembre!H63</f>
        <v>61179</v>
      </c>
      <c r="I16" s="90">
        <f>+[8]Enero!I62+[8]Febrero!I62+[8]Marzo!I62+[8]Abril!I62+[8]Mayo!I63+[8]Junio!I62+[8]Julio!I62+[8]Agosto!I63+[8]Septiembre!I62+[8]Octubre!I63+[8]Noviembre!I63+[8]Diciembre!I63</f>
        <v>3140</v>
      </c>
      <c r="J16" s="90">
        <f t="shared" si="0"/>
        <v>159425</v>
      </c>
    </row>
    <row r="17" spans="1:10" ht="20.100000000000001" customHeight="1" x14ac:dyDescent="0.3">
      <c r="A17" s="91" t="s">
        <v>107</v>
      </c>
      <c r="B17" s="90">
        <f>+[8]Enero!B63+[8]Febrero!B63+[8]Marzo!B63+[8]Abril!B63+[8]Mayo!B64+[8]Junio!B63+[8]Julio!B63+[8]Agosto!B64+[8]Septiembre!B63+[8]Octubre!B64+[8]Noviembre!B64+[8]Diciembre!B64</f>
        <v>374</v>
      </c>
      <c r="C17" s="90">
        <f>+[8]Enero!C63+[8]Febrero!C63+[8]Marzo!C63+[8]Abril!C63+[8]Mayo!C64+[8]Junio!C63+[8]Julio!C63+[8]Agosto!C64+[8]Septiembre!C63+[8]Octubre!C64+[8]Noviembre!C64+[8]Diciembre!C64</f>
        <v>0</v>
      </c>
      <c r="D17" s="90">
        <f>+[8]Enero!D63+[8]Febrero!D63+[8]Marzo!D63+[8]Abril!D63+[8]Mayo!D64+[8]Junio!D63+[8]Julio!D63+[8]Agosto!D64+[8]Septiembre!D63+[8]Octubre!D64+[8]Noviembre!D64+[8]Diciembre!D64</f>
        <v>0</v>
      </c>
      <c r="E17" s="90">
        <f>+[8]Enero!E63+[8]Febrero!E63+[8]Marzo!E63+[8]Abril!E63+[8]Mayo!E64+[8]Junio!E63+[8]Julio!E63+[8]Agosto!E64+[8]Septiembre!E63+[8]Octubre!E64+[8]Noviembre!E64+[8]Diciembre!E64</f>
        <v>82</v>
      </c>
      <c r="F17" s="90">
        <f>+[8]Enero!F63+[8]Febrero!F63+[8]Marzo!F63+[8]Abril!F63+[8]Mayo!F64+[8]Junio!F63+[8]Julio!F63+[8]Agosto!F64+[8]Septiembre!F63+[8]Octubre!F64+[8]Noviembre!F64+[8]Diciembre!F64</f>
        <v>640</v>
      </c>
      <c r="G17" s="90">
        <f>+[8]Enero!G63+[8]Febrero!G63+[8]Marzo!G63+[8]Abril!G63+[8]Mayo!G64+[8]Junio!G63+[8]Julio!G63+[8]Agosto!G64+[8]Septiembre!G63+[8]Octubre!G64+[8]Noviembre!G64+[8]Diciembre!G64</f>
        <v>1459</v>
      </c>
      <c r="H17" s="90">
        <f>+[8]Enero!H63+[8]Febrero!H63+[8]Marzo!H63+[8]Abril!H63+[8]Mayo!H64+[8]Junio!H63+[8]Julio!H63+[8]Agosto!H64+[8]Septiembre!H63+[8]Octubre!H64+[8]Noviembre!H64+[8]Diciembre!H64</f>
        <v>1066</v>
      </c>
      <c r="I17" s="90">
        <f>+[8]Enero!I63+[8]Febrero!I63+[8]Marzo!I63+[8]Abril!I63+[8]Mayo!I64+[8]Junio!I63+[8]Julio!I63+[8]Agosto!I64+[8]Septiembre!I63+[8]Octubre!I64+[8]Noviembre!I64+[8]Diciembre!I64</f>
        <v>0</v>
      </c>
      <c r="J17" s="90">
        <f t="shared" si="0"/>
        <v>3621</v>
      </c>
    </row>
    <row r="18" spans="1:10" ht="20.100000000000001" customHeight="1" x14ac:dyDescent="0.3">
      <c r="A18" s="91" t="s">
        <v>108</v>
      </c>
      <c r="B18" s="90">
        <f>+[8]Enero!B64+[8]Febrero!B64+[8]Marzo!B64+[8]Abril!B64+[8]Mayo!B65+[8]Junio!B64+[8]Julio!B64+[8]Agosto!B65+[8]Septiembre!B64+[8]Octubre!B65+[8]Noviembre!B65+[8]Diciembre!B65</f>
        <v>11140</v>
      </c>
      <c r="C18" s="90">
        <f>+[8]Enero!C64+[8]Febrero!C64+[8]Marzo!C64+[8]Abril!C64+[8]Mayo!C65+[8]Junio!C64+[8]Julio!C64+[8]Agosto!C65+[8]Septiembre!C64+[8]Octubre!C65+[8]Noviembre!C65+[8]Diciembre!C65</f>
        <v>10976</v>
      </c>
      <c r="D18" s="90">
        <f>+[8]Enero!D64+[8]Febrero!D64+[8]Marzo!D64+[8]Abril!D64+[8]Mayo!D65+[8]Junio!D64+[8]Julio!D64+[8]Agosto!D65+[8]Septiembre!D64+[8]Octubre!D65+[8]Noviembre!D65+[8]Diciembre!D65</f>
        <v>23161</v>
      </c>
      <c r="E18" s="90">
        <f>+[8]Enero!E64+[8]Febrero!E64+[8]Marzo!E64+[8]Abril!E64+[8]Mayo!E65+[8]Junio!E64+[8]Julio!E64+[8]Agosto!E65+[8]Septiembre!E64+[8]Octubre!E65+[8]Noviembre!E65+[8]Diciembre!E65</f>
        <v>2384</v>
      </c>
      <c r="F18" s="90">
        <f>+[8]Enero!F64+[8]Febrero!F64+[8]Marzo!F64+[8]Abril!F64+[8]Mayo!F65+[8]Junio!F64+[8]Julio!F64+[8]Agosto!F65+[8]Septiembre!F64+[8]Octubre!F65+[8]Noviembre!F65+[8]Diciembre!F65</f>
        <v>31874</v>
      </c>
      <c r="G18" s="90">
        <f>+[8]Enero!G64+[8]Febrero!G64+[8]Marzo!G64+[8]Abril!G64+[8]Mayo!G65+[8]Junio!G64+[8]Julio!G64+[8]Agosto!G65+[8]Septiembre!G64+[8]Octubre!G65+[8]Noviembre!G65+[8]Diciembre!G65</f>
        <v>99665</v>
      </c>
      <c r="H18" s="90">
        <f>+[8]Enero!H64+[8]Febrero!H64+[8]Marzo!H64+[8]Abril!H64+[8]Mayo!H65+[8]Junio!H64+[8]Julio!H64+[8]Agosto!H65+[8]Septiembre!H64+[8]Octubre!H65+[8]Noviembre!H65+[8]Diciembre!H65</f>
        <v>167370</v>
      </c>
      <c r="I18" s="90">
        <f>+[8]Enero!I64+[8]Febrero!I64+[8]Marzo!I64+[8]Abril!I64+[8]Mayo!I65+[8]Junio!I64+[8]Julio!I64+[8]Agosto!I65+[8]Septiembre!I64+[8]Octubre!I65+[8]Noviembre!I65+[8]Diciembre!I65</f>
        <v>7324</v>
      </c>
      <c r="J18" s="90">
        <f t="shared" si="0"/>
        <v>353894</v>
      </c>
    </row>
    <row r="19" spans="1:10" ht="20.100000000000001" customHeight="1" x14ac:dyDescent="0.3">
      <c r="A19" s="91" t="s">
        <v>109</v>
      </c>
      <c r="B19" s="90">
        <f>+[8]Enero!B65+[8]Febrero!B65+[8]Marzo!B65+[8]Abril!B65+[8]Mayo!B66+[8]Junio!B65+[8]Julio!B65+[8]Agosto!B66+[8]Septiembre!B65+[8]Octubre!B66+[8]Noviembre!B66+[8]Diciembre!B66</f>
        <v>6314</v>
      </c>
      <c r="C19" s="90">
        <f>+[8]Enero!C65+[8]Febrero!C65+[8]Marzo!C65+[8]Abril!C65+[8]Mayo!C66+[8]Junio!C65+[8]Julio!C65+[8]Agosto!C66+[8]Septiembre!C65+[8]Octubre!C66+[8]Noviembre!C66+[8]Diciembre!C66</f>
        <v>9217</v>
      </c>
      <c r="D19" s="90">
        <f>+[8]Enero!D65+[8]Febrero!D65+[8]Marzo!D65+[8]Abril!D65+[8]Mayo!D66+[8]Junio!D65+[8]Julio!D65+[8]Agosto!D66+[8]Septiembre!D65+[8]Octubre!D66+[8]Noviembre!D66+[8]Diciembre!D66</f>
        <v>3177</v>
      </c>
      <c r="E19" s="90">
        <f>+[8]Enero!E65+[8]Febrero!E65+[8]Marzo!E65+[8]Abril!E65+[8]Mayo!E66+[8]Junio!E65+[8]Julio!E65+[8]Agosto!E66+[8]Septiembre!E65+[8]Octubre!E66+[8]Noviembre!E66+[8]Diciembre!E66</f>
        <v>22791</v>
      </c>
      <c r="F19" s="90">
        <f>+[8]Enero!F65+[8]Febrero!F65+[8]Marzo!F65+[8]Abril!F65+[8]Mayo!F66+[8]Junio!F65+[8]Julio!F65+[8]Agosto!F66+[8]Septiembre!F65+[8]Octubre!F66+[8]Noviembre!F66+[8]Diciembre!F66</f>
        <v>8151</v>
      </c>
      <c r="G19" s="90">
        <f>+[8]Enero!G65+[8]Febrero!G65+[8]Marzo!G65+[8]Abril!G65+[8]Mayo!G66+[8]Junio!G65+[8]Julio!G65+[8]Agosto!G66+[8]Septiembre!G65+[8]Octubre!G66+[8]Noviembre!G66+[8]Diciembre!G66</f>
        <v>4922</v>
      </c>
      <c r="H19" s="90">
        <f>+[8]Enero!H65+[8]Febrero!H65+[8]Marzo!H65+[8]Abril!H65+[8]Mayo!H66+[8]Junio!H65+[8]Julio!H65+[8]Agosto!H66+[8]Septiembre!H65+[8]Octubre!H66+[8]Noviembre!H66+[8]Diciembre!H66</f>
        <v>25402</v>
      </c>
      <c r="I19" s="90">
        <f>+[8]Enero!I65+[8]Febrero!I65+[8]Marzo!I65+[8]Abril!I65+[8]Mayo!I66+[8]Junio!I65+[8]Julio!I65+[8]Agosto!I66+[8]Septiembre!I65+[8]Octubre!I66+[8]Noviembre!I66+[8]Diciembre!I66</f>
        <v>5681</v>
      </c>
      <c r="J19" s="90">
        <f t="shared" si="0"/>
        <v>85655</v>
      </c>
    </row>
    <row r="20" spans="1:10" ht="20.100000000000001" customHeight="1" x14ac:dyDescent="0.3">
      <c r="A20" s="91" t="s">
        <v>110</v>
      </c>
      <c r="B20" s="90">
        <f>+[8]Enero!B66+[8]Febrero!B66+[8]Marzo!B66+[8]Abril!B66+[8]Mayo!B67+[8]Junio!B66+[8]Julio!B66+[8]Agosto!B67+[8]Septiembre!B66+[8]Octubre!B67+[8]Noviembre!B67+[8]Diciembre!B67</f>
        <v>35</v>
      </c>
      <c r="C20" s="90">
        <f>+[8]Enero!C66+[8]Febrero!C66+[8]Marzo!C66+[8]Abril!C66+[8]Mayo!C67+[8]Junio!C66+[8]Julio!C66+[8]Agosto!C67+[8]Septiembre!C66+[8]Octubre!C67+[8]Noviembre!C67+[8]Diciembre!C67</f>
        <v>24654</v>
      </c>
      <c r="D20" s="90">
        <f>+[8]Enero!D66+[8]Febrero!D66+[8]Marzo!D66+[8]Abril!D66+[8]Mayo!D67+[8]Junio!D66+[8]Julio!D66+[8]Agosto!D67+[8]Septiembre!D66+[8]Octubre!D67+[8]Noviembre!D67+[8]Diciembre!D67</f>
        <v>106</v>
      </c>
      <c r="E20" s="90">
        <f>+[8]Enero!E66+[8]Febrero!E66+[8]Marzo!E66+[8]Abril!E66+[8]Mayo!E67+[8]Junio!E66+[8]Julio!E66+[8]Agosto!E67+[8]Septiembre!E66+[8]Octubre!E67+[8]Noviembre!E67+[8]Diciembre!E67</f>
        <v>697</v>
      </c>
      <c r="F20" s="90">
        <f>+[8]Enero!F66+[8]Febrero!F66+[8]Marzo!F66+[8]Abril!F66+[8]Mayo!F67+[8]Junio!F66+[8]Julio!F66+[8]Agosto!F67+[8]Septiembre!F66+[8]Octubre!F67+[8]Noviembre!F67+[8]Diciembre!F67</f>
        <v>25334</v>
      </c>
      <c r="G20" s="90">
        <f>+[8]Enero!G66+[8]Febrero!G66+[8]Marzo!G66+[8]Abril!G66+[8]Mayo!G67+[8]Junio!G66+[8]Julio!G66+[8]Agosto!G67+[8]Septiembre!G66+[8]Octubre!G67+[8]Noviembre!G67+[8]Diciembre!G67</f>
        <v>5724</v>
      </c>
      <c r="H20" s="90">
        <f>+[8]Enero!H66+[8]Febrero!H66+[8]Marzo!H66+[8]Abril!H66+[8]Mayo!H67+[8]Junio!H66+[8]Julio!H66+[8]Agosto!H67+[8]Septiembre!H66+[8]Octubre!H67+[8]Noviembre!H67+[8]Diciembre!H67</f>
        <v>566</v>
      </c>
      <c r="I20" s="90">
        <f>+[8]Enero!I66+[8]Febrero!I66+[8]Marzo!I66+[8]Abril!I66+[8]Mayo!I67+[8]Junio!I66+[8]Julio!I66+[8]Agosto!I67+[8]Septiembre!I66+[8]Octubre!I67+[8]Noviembre!I67+[8]Diciembre!I67</f>
        <v>9115</v>
      </c>
      <c r="J20" s="90">
        <f t="shared" si="0"/>
        <v>66231</v>
      </c>
    </row>
    <row r="21" spans="1:10" ht="20.100000000000001" customHeight="1" x14ac:dyDescent="0.3">
      <c r="A21" s="91" t="s">
        <v>111</v>
      </c>
      <c r="B21" s="90">
        <f>+[8]Enero!B67+[8]Febrero!B67+[8]Marzo!B67+[8]Abril!B67+[8]Mayo!B68+[8]Junio!B67+[8]Julio!B67+[8]Agosto!B68+[8]Septiembre!B67+[8]Octubre!B68+[8]Noviembre!B68+[8]Diciembre!B68</f>
        <v>20</v>
      </c>
      <c r="C21" s="90">
        <f>+[8]Enero!C67+[8]Febrero!C67+[8]Marzo!C67+[8]Abril!C67+[8]Mayo!C68+[8]Junio!C67+[8]Julio!C67+[8]Agosto!C68+[8]Septiembre!C67+[8]Octubre!C68+[8]Noviembre!C68+[8]Diciembre!C68</f>
        <v>0</v>
      </c>
      <c r="D21" s="90">
        <f>+[8]Enero!D67+[8]Febrero!D67+[8]Marzo!D67+[8]Abril!D67+[8]Mayo!D68+[8]Junio!D67+[8]Julio!D67+[8]Agosto!D68+[8]Septiembre!D67+[8]Octubre!D68+[8]Noviembre!D68+[8]Diciembre!D68</f>
        <v>0</v>
      </c>
      <c r="E21" s="90">
        <f>+[8]Enero!E67+[8]Febrero!E67+[8]Marzo!E67+[8]Abril!E67+[8]Mayo!E68+[8]Junio!E67+[8]Julio!E67+[8]Agosto!E68+[8]Septiembre!E67+[8]Octubre!E68+[8]Noviembre!E68+[8]Diciembre!E68</f>
        <v>17777</v>
      </c>
      <c r="F21" s="90">
        <f>+[8]Enero!F67+[8]Febrero!F67+[8]Marzo!F67+[8]Abril!F67+[8]Mayo!F68+[8]Junio!F67+[8]Julio!F67+[8]Agosto!F68+[8]Septiembre!F67+[8]Octubre!F68+[8]Noviembre!F68+[8]Diciembre!F68</f>
        <v>4535</v>
      </c>
      <c r="G21" s="90">
        <f>+[8]Enero!G67+[8]Febrero!G67+[8]Marzo!G67+[8]Abril!G67+[8]Mayo!G68+[8]Junio!G67+[8]Julio!G67+[8]Agosto!G68+[8]Septiembre!G67+[8]Octubre!G68+[8]Noviembre!G68+[8]Diciembre!G68</f>
        <v>3837</v>
      </c>
      <c r="H21" s="90">
        <f>+[8]Enero!H67+[8]Febrero!H67+[8]Marzo!H67+[8]Abril!H67+[8]Mayo!H68+[8]Junio!H67+[8]Julio!H67+[8]Agosto!H68+[8]Septiembre!H67+[8]Octubre!H68+[8]Noviembre!H68+[8]Diciembre!H68</f>
        <v>241</v>
      </c>
      <c r="I21" s="90">
        <f>+[8]Enero!I67+[8]Febrero!I67+[8]Marzo!I67+[8]Abril!I67+[8]Mayo!I68+[8]Junio!I67+[8]Julio!I67+[8]Agosto!I68+[8]Septiembre!I67+[8]Octubre!I68+[8]Noviembre!I68+[8]Diciembre!I68</f>
        <v>0</v>
      </c>
      <c r="J21" s="90">
        <f t="shared" si="0"/>
        <v>26410</v>
      </c>
    </row>
    <row r="22" spans="1:10" ht="20.100000000000001" customHeight="1" x14ac:dyDescent="0.3">
      <c r="A22" s="91" t="s">
        <v>112</v>
      </c>
      <c r="B22" s="90">
        <f>+[8]Enero!B68+[8]Febrero!B68+[8]Marzo!B68+[8]Abril!B68+[8]Mayo!B69+[8]Junio!B68+[8]Julio!B68+[8]Agosto!B69+[8]Septiembre!B68+[8]Octubre!B69+[8]Noviembre!B69+[8]Diciembre!B69</f>
        <v>3447</v>
      </c>
      <c r="C22" s="90">
        <f>+[8]Enero!C68+[8]Febrero!C68+[8]Marzo!C68+[8]Abril!C68+[8]Mayo!C69+[8]Junio!C68+[8]Julio!C68+[8]Agosto!C69+[8]Septiembre!C68+[8]Octubre!C69+[8]Noviembre!C69+[8]Diciembre!C69</f>
        <v>9261</v>
      </c>
      <c r="D22" s="90">
        <f>+[8]Enero!D68+[8]Febrero!D68+[8]Marzo!D68+[8]Abril!D68+[8]Mayo!D69+[8]Junio!D68+[8]Julio!D68+[8]Agosto!D69+[8]Septiembre!D68+[8]Octubre!D69+[8]Noviembre!D69+[8]Diciembre!D69</f>
        <v>685</v>
      </c>
      <c r="E22" s="90">
        <f>+[8]Enero!E68+[8]Febrero!E68+[8]Marzo!E68+[8]Abril!E68+[8]Mayo!E69+[8]Junio!E68+[8]Julio!E68+[8]Agosto!E69+[8]Septiembre!E68+[8]Octubre!E69+[8]Noviembre!E69+[8]Diciembre!E69</f>
        <v>4126</v>
      </c>
      <c r="F22" s="90">
        <f>+[8]Enero!F68+[8]Febrero!F68+[8]Marzo!F68+[8]Abril!F68+[8]Mayo!F69+[8]Junio!F68+[8]Julio!F68+[8]Agosto!F69+[8]Septiembre!F68+[8]Octubre!F69+[8]Noviembre!F69+[8]Diciembre!F69</f>
        <v>29857</v>
      </c>
      <c r="G22" s="90">
        <f>+[8]Enero!G68+[8]Febrero!G68+[8]Marzo!G68+[8]Abril!G68+[8]Mayo!G69+[8]Junio!G68+[8]Julio!G68+[8]Agosto!G69+[8]Septiembre!G68+[8]Octubre!G69+[8]Noviembre!G69+[8]Diciembre!G69</f>
        <v>9366</v>
      </c>
      <c r="H22" s="90">
        <f>+[8]Enero!H68+[8]Febrero!H68+[8]Marzo!H68+[8]Abril!H68+[8]Mayo!H69+[8]Junio!H68+[8]Julio!H68+[8]Agosto!H69+[8]Septiembre!H68+[8]Octubre!H69+[8]Noviembre!H69+[8]Diciembre!H69</f>
        <v>578</v>
      </c>
      <c r="I22" s="90">
        <f>+[8]Enero!I68+[8]Febrero!I68+[8]Marzo!I68+[8]Abril!I68+[8]Mayo!I69+[8]Junio!I68+[8]Julio!I68+[8]Agosto!I69+[8]Septiembre!I68+[8]Octubre!I69+[8]Noviembre!I69+[8]Diciembre!I69</f>
        <v>5168</v>
      </c>
      <c r="J22" s="90">
        <f t="shared" si="0"/>
        <v>62488</v>
      </c>
    </row>
    <row r="23" spans="1:10" ht="20.100000000000001" customHeight="1" x14ac:dyDescent="0.3">
      <c r="A23" s="91" t="s">
        <v>113</v>
      </c>
      <c r="B23" s="90">
        <f>+[8]Enero!B69+[8]Febrero!B69+[8]Marzo!B69+[8]Abril!B69+[8]Mayo!B70+[8]Junio!B69+[8]Julio!B69+[8]Agosto!B70+[8]Septiembre!B69+[8]Octubre!B70+[8]Noviembre!B70+[8]Diciembre!B70</f>
        <v>37712</v>
      </c>
      <c r="C23" s="90">
        <f>+[8]Enero!C69+[8]Febrero!C69+[8]Marzo!C69+[8]Abril!C69+[8]Mayo!C70+[8]Junio!C69+[8]Julio!C69+[8]Agosto!C70+[8]Septiembre!C69+[8]Octubre!C70+[8]Noviembre!C70+[8]Diciembre!C70</f>
        <v>22511</v>
      </c>
      <c r="D23" s="90">
        <f>+[8]Enero!D69+[8]Febrero!D69+[8]Marzo!D69+[8]Abril!D69+[8]Mayo!D70+[8]Junio!D69+[8]Julio!D69+[8]Agosto!D70+[8]Septiembre!D69+[8]Octubre!D70+[8]Noviembre!D70+[8]Diciembre!D70</f>
        <v>25087</v>
      </c>
      <c r="E23" s="90">
        <f>+[8]Enero!E69+[8]Febrero!E69+[8]Marzo!E69+[8]Abril!E69+[8]Mayo!E70+[8]Junio!E69+[8]Julio!E69+[8]Agosto!E70+[8]Septiembre!E69+[8]Octubre!E70+[8]Noviembre!E70+[8]Diciembre!E70</f>
        <v>53542</v>
      </c>
      <c r="F23" s="90">
        <f>+[8]Enero!F69+[8]Febrero!F69+[8]Marzo!F69+[8]Abril!F69+[8]Mayo!F70+[8]Junio!F69+[8]Julio!F69+[8]Agosto!F70+[8]Septiembre!F69+[8]Octubre!F70+[8]Noviembre!F70+[8]Diciembre!F70</f>
        <v>29673</v>
      </c>
      <c r="G23" s="90">
        <f>+[8]Enero!G69+[8]Febrero!G69+[8]Marzo!G69+[8]Abril!G69+[8]Mayo!G70+[8]Junio!G69+[8]Julio!G69+[8]Agosto!G70+[8]Septiembre!G69+[8]Octubre!G70+[8]Noviembre!G70+[8]Diciembre!G70</f>
        <v>6955</v>
      </c>
      <c r="H23" s="90">
        <f>+[8]Enero!H69+[8]Febrero!H69+[8]Marzo!H69+[8]Abril!H69+[8]Mayo!H70+[8]Junio!H69+[8]Julio!H69+[8]Agosto!H70+[8]Septiembre!H69+[8]Octubre!H70+[8]Noviembre!H70+[8]Diciembre!H70</f>
        <v>31886</v>
      </c>
      <c r="I23" s="90">
        <f>+[8]Enero!I69+[8]Febrero!I69+[8]Marzo!I69+[8]Abril!I69+[8]Mayo!I70+[8]Junio!I69+[8]Julio!I69+[8]Agosto!I70+[8]Septiembre!I69+[8]Octubre!I70+[8]Noviembre!I70+[8]Diciembre!I70</f>
        <v>17548</v>
      </c>
      <c r="J23" s="90">
        <f t="shared" si="0"/>
        <v>224914</v>
      </c>
    </row>
    <row r="24" spans="1:10" ht="20.100000000000001" customHeight="1" x14ac:dyDescent="0.3">
      <c r="A24" s="91" t="s">
        <v>114</v>
      </c>
      <c r="B24" s="90">
        <f>+[8]Enero!B70+[8]Febrero!B70+[8]Marzo!B70+[8]Abril!B70+[8]Mayo!B71+[8]Junio!B70+[8]Julio!B70+[8]Agosto!B71+[8]Septiembre!B70+[8]Octubre!B71+[8]Noviembre!B71+[8]Diciembre!B71</f>
        <v>15632</v>
      </c>
      <c r="C24" s="90">
        <f>+[8]Enero!C70+[8]Febrero!C70+[8]Marzo!C70+[8]Abril!C70+[8]Mayo!C71+[8]Junio!C70+[8]Julio!C70+[8]Agosto!C71+[8]Septiembre!C70+[8]Octubre!C71+[8]Noviembre!C71+[8]Diciembre!C71</f>
        <v>6064</v>
      </c>
      <c r="D24" s="90">
        <f>+[8]Enero!D70+[8]Febrero!D70+[8]Marzo!D70+[8]Abril!D70+[8]Mayo!D71+[8]Junio!D70+[8]Julio!D70+[8]Agosto!D71+[8]Septiembre!D70+[8]Octubre!D71+[8]Noviembre!D71+[8]Diciembre!D71</f>
        <v>54992</v>
      </c>
      <c r="E24" s="90">
        <f>+[8]Enero!E70+[8]Febrero!E70+[8]Marzo!E70+[8]Abril!E70+[8]Mayo!E71+[8]Junio!E70+[8]Julio!E70+[8]Agosto!E71+[8]Septiembre!E70+[8]Octubre!E71+[8]Noviembre!E71+[8]Diciembre!E71</f>
        <v>14591</v>
      </c>
      <c r="F24" s="90">
        <f>+[8]Enero!F70+[8]Febrero!F70+[8]Marzo!F70+[8]Abril!F70+[8]Mayo!F71+[8]Junio!F70+[8]Julio!F70+[8]Agosto!F71+[8]Septiembre!F70+[8]Octubre!F71+[8]Noviembre!F71+[8]Diciembre!F71</f>
        <v>9107</v>
      </c>
      <c r="G24" s="90">
        <f>+[8]Enero!G70+[8]Febrero!G70+[8]Marzo!G70+[8]Abril!G70+[8]Mayo!G71+[8]Junio!G70+[8]Julio!G70+[8]Agosto!G71+[8]Septiembre!G70+[8]Octubre!G71+[8]Noviembre!G71+[8]Diciembre!G71</f>
        <v>10301</v>
      </c>
      <c r="H24" s="90">
        <f>+[8]Enero!H70+[8]Febrero!H70+[8]Marzo!H70+[8]Abril!H70+[8]Mayo!H71+[8]Junio!H70+[8]Julio!H70+[8]Agosto!H71+[8]Septiembre!H70+[8]Octubre!H71+[8]Noviembre!H71+[8]Diciembre!H71</f>
        <v>7389</v>
      </c>
      <c r="I24" s="90">
        <f>+[8]Enero!I70+[8]Febrero!I70+[8]Marzo!I70+[8]Abril!I70+[8]Mayo!I71+[8]Junio!I70+[8]Julio!I70+[8]Agosto!I71+[8]Septiembre!I70+[8]Octubre!I71+[8]Noviembre!I71+[8]Diciembre!I71</f>
        <v>2256</v>
      </c>
      <c r="J24" s="90">
        <f t="shared" si="0"/>
        <v>120332</v>
      </c>
    </row>
    <row r="25" spans="1:10" ht="20.100000000000001" customHeight="1" x14ac:dyDescent="0.3">
      <c r="A25" s="91" t="s">
        <v>115</v>
      </c>
      <c r="B25" s="90">
        <f>+[8]Enero!B71+[8]Febrero!B71+[8]Marzo!B71+[8]Abril!B71+[8]Mayo!B72+[8]Junio!B71+[8]Julio!B71+[8]Agosto!B72+[8]Septiembre!B71+[8]Octubre!B72+[8]Noviembre!B72+[8]Diciembre!B72</f>
        <v>4</v>
      </c>
      <c r="C25" s="90">
        <f>+[8]Enero!C71+[8]Febrero!C71+[8]Marzo!C71+[8]Abril!C71+[8]Mayo!C72+[8]Junio!C71+[8]Julio!C71+[8]Agosto!C72+[8]Septiembre!C71+[8]Octubre!C72+[8]Noviembre!C72+[8]Diciembre!C72</f>
        <v>0</v>
      </c>
      <c r="D25" s="90">
        <f>+[8]Enero!D71+[8]Febrero!D71+[8]Marzo!D71+[8]Abril!D71+[8]Mayo!D72+[8]Junio!D71+[8]Julio!D71+[8]Agosto!D72+[8]Septiembre!D71+[8]Octubre!D72+[8]Noviembre!D72+[8]Diciembre!D72</f>
        <v>0</v>
      </c>
      <c r="E25" s="90">
        <f>+[8]Enero!E71+[8]Febrero!E71+[8]Marzo!E71+[8]Abril!E71+[8]Mayo!E72+[8]Junio!E71+[8]Julio!E71+[8]Agosto!E72+[8]Septiembre!E71+[8]Octubre!E72+[8]Noviembre!E72+[8]Diciembre!E72</f>
        <v>6690</v>
      </c>
      <c r="F25" s="90">
        <f>+[8]Enero!F71+[8]Febrero!F71+[8]Marzo!F71+[8]Abril!F71+[8]Mayo!F72+[8]Junio!F71+[8]Julio!F71+[8]Agosto!F72+[8]Septiembre!F71+[8]Octubre!F72+[8]Noviembre!F72+[8]Diciembre!F72</f>
        <v>0</v>
      </c>
      <c r="G25" s="90">
        <f>+[8]Enero!G71+[8]Febrero!G71+[8]Marzo!G71+[8]Abril!G71+[8]Mayo!G72+[8]Junio!G71+[8]Julio!G71+[8]Agosto!G72+[8]Septiembre!G71+[8]Octubre!G72+[8]Noviembre!G72+[8]Diciembre!G72</f>
        <v>1</v>
      </c>
      <c r="H25" s="90">
        <f>+[8]Enero!H71+[8]Febrero!H71+[8]Marzo!H71+[8]Abril!H71+[8]Mayo!H72+[8]Junio!H71+[8]Julio!H71+[8]Agosto!H72+[8]Septiembre!H71+[8]Octubre!H72+[8]Noviembre!H72+[8]Diciembre!H72</f>
        <v>0</v>
      </c>
      <c r="I25" s="90">
        <f>+[8]Enero!I71+[8]Febrero!I71+[8]Marzo!I71+[8]Abril!I71+[8]Mayo!I72+[8]Junio!I71+[8]Julio!I71+[8]Agosto!I72+[8]Septiembre!I71+[8]Octubre!I72+[8]Noviembre!I72+[8]Diciembre!I72</f>
        <v>0</v>
      </c>
      <c r="J25" s="90">
        <f t="shared" si="0"/>
        <v>6695</v>
      </c>
    </row>
    <row r="26" spans="1:10" ht="20.100000000000001" customHeight="1" x14ac:dyDescent="0.3">
      <c r="A26" s="91" t="s">
        <v>116</v>
      </c>
      <c r="B26" s="90">
        <f>+[8]Enero!B72+[8]Febrero!B72+[8]Marzo!B72+[8]Abril!B72+[8]Mayo!B73+[8]Junio!B72+[8]Julio!B72+[8]Agosto!B73+[8]Septiembre!B72+[8]Octubre!B73+[8]Noviembre!B73+[8]Diciembre!B73</f>
        <v>40496</v>
      </c>
      <c r="C26" s="90">
        <f>+[8]Enero!C72+[8]Febrero!C72+[8]Marzo!C72+[8]Abril!C72+[8]Mayo!C73+[8]Junio!C72+[8]Julio!C72+[8]Agosto!C73+[8]Septiembre!C72+[8]Octubre!C73+[8]Noviembre!C73+[8]Diciembre!C73</f>
        <v>24990</v>
      </c>
      <c r="D26" s="90">
        <f>+[8]Enero!D72+[8]Febrero!D72+[8]Marzo!D72+[8]Abril!D72+[8]Mayo!D73+[8]Junio!D72+[8]Julio!D72+[8]Agosto!D73+[8]Septiembre!D72+[8]Octubre!D73+[8]Noviembre!D73+[8]Diciembre!D73</f>
        <v>6287</v>
      </c>
      <c r="E26" s="90">
        <f>+[8]Enero!E72+[8]Febrero!E72+[8]Marzo!E72+[8]Abril!E72+[8]Mayo!E73+[8]Junio!E72+[8]Julio!E72+[8]Agosto!E73+[8]Septiembre!E72+[8]Octubre!E73+[8]Noviembre!E73+[8]Diciembre!E73</f>
        <v>9823</v>
      </c>
      <c r="F26" s="90">
        <f>+[8]Enero!F72+[8]Febrero!F72+[8]Marzo!F72+[8]Abril!F72+[8]Mayo!F73+[8]Junio!F72+[8]Julio!F72+[8]Agosto!F73+[8]Septiembre!F72+[8]Octubre!F73+[8]Noviembre!F73+[8]Diciembre!F73</f>
        <v>27947</v>
      </c>
      <c r="G26" s="90">
        <f>+[8]Enero!G72+[8]Febrero!G72+[8]Marzo!G72+[8]Abril!G72+[8]Mayo!G73+[8]Junio!G72+[8]Julio!G72+[8]Agosto!G73+[8]Septiembre!G72+[8]Octubre!G73+[8]Noviembre!G73+[8]Diciembre!G73</f>
        <v>17109</v>
      </c>
      <c r="H26" s="90">
        <f>+[8]Enero!H72+[8]Febrero!H72+[8]Marzo!H72+[8]Abril!H72+[8]Mayo!H73+[8]Junio!H72+[8]Julio!H72+[8]Agosto!H73+[8]Septiembre!H72+[8]Octubre!H73+[8]Noviembre!H73+[8]Diciembre!H73</f>
        <v>14143</v>
      </c>
      <c r="I26" s="90">
        <f>+[8]Enero!I72+[8]Febrero!I72+[8]Marzo!I72+[8]Abril!I72+[8]Mayo!I73+[8]Junio!I72+[8]Julio!I72+[8]Agosto!I73+[8]Septiembre!I72+[8]Octubre!I73+[8]Noviembre!I73+[8]Diciembre!I73</f>
        <v>12067</v>
      </c>
      <c r="J26" s="90">
        <f t="shared" si="0"/>
        <v>152862</v>
      </c>
    </row>
    <row r="27" spans="1:10" ht="20.100000000000001" customHeight="1" x14ac:dyDescent="0.3">
      <c r="A27" s="91" t="s">
        <v>117</v>
      </c>
      <c r="B27" s="90">
        <f>+[8]Enero!B73+[8]Febrero!B73+[8]Marzo!B73+[8]Abril!B73+[8]Mayo!B74+[8]Junio!B73+[8]Julio!B73+[8]Agosto!B74+[8]Septiembre!B73+[8]Octubre!B74+[8]Noviembre!B74+[8]Diciembre!B74</f>
        <v>29763</v>
      </c>
      <c r="C27" s="90">
        <f>+[8]Enero!C73+[8]Febrero!C73+[8]Marzo!C73+[8]Abril!C73+[8]Mayo!C74+[8]Junio!C73+[8]Julio!C73+[8]Agosto!C74+[8]Septiembre!C73+[8]Octubre!C74+[8]Noviembre!C74+[8]Diciembre!C74</f>
        <v>1613</v>
      </c>
      <c r="D27" s="90">
        <f>+[8]Enero!D73+[8]Febrero!D73+[8]Marzo!D73+[8]Abril!D73+[8]Mayo!D74+[8]Junio!D73+[8]Julio!D73+[8]Agosto!D74+[8]Septiembre!D73+[8]Octubre!D74+[8]Noviembre!D74+[8]Diciembre!D74</f>
        <v>12976</v>
      </c>
      <c r="E27" s="90">
        <f>+[8]Enero!E73+[8]Febrero!E73+[8]Marzo!E73+[8]Abril!E73+[8]Mayo!E74+[8]Junio!E73+[8]Julio!E73+[8]Agosto!E74+[8]Septiembre!E73+[8]Octubre!E74+[8]Noviembre!E74+[8]Diciembre!E74</f>
        <v>10730</v>
      </c>
      <c r="F27" s="90">
        <f>+[8]Enero!F73+[8]Febrero!F73+[8]Marzo!F73+[8]Abril!F73+[8]Mayo!F74+[8]Junio!F73+[8]Julio!F73+[8]Agosto!F74+[8]Septiembre!F73+[8]Octubre!F74+[8]Noviembre!F74+[8]Diciembre!F74</f>
        <v>3328</v>
      </c>
      <c r="G27" s="90">
        <f>+[8]Enero!G73+[8]Febrero!G73+[8]Marzo!G73+[8]Abril!G73+[8]Mayo!G74+[8]Junio!G73+[8]Julio!G73+[8]Agosto!G74+[8]Septiembre!G73+[8]Octubre!G74+[8]Noviembre!G74+[8]Diciembre!G74</f>
        <v>7247</v>
      </c>
      <c r="H27" s="90">
        <f>+[8]Enero!H73+[8]Febrero!H73+[8]Marzo!H73+[8]Abril!H73+[8]Mayo!H74+[8]Junio!H73+[8]Julio!H73+[8]Agosto!H74+[8]Septiembre!H73+[8]Octubre!H74+[8]Noviembre!H74+[8]Diciembre!H74</f>
        <v>5882</v>
      </c>
      <c r="I27" s="90">
        <f>+[8]Enero!I73+[8]Febrero!I73+[8]Marzo!I73+[8]Abril!I73+[8]Mayo!I74+[8]Junio!I73+[8]Julio!I73+[8]Agosto!I74+[8]Septiembre!I73+[8]Octubre!I74+[8]Noviembre!I74+[8]Diciembre!I74</f>
        <v>397</v>
      </c>
      <c r="J27" s="90">
        <f t="shared" si="0"/>
        <v>71936</v>
      </c>
    </row>
    <row r="28" spans="1:10" ht="20.100000000000001" customHeight="1" x14ac:dyDescent="0.3">
      <c r="A28" s="91" t="s">
        <v>118</v>
      </c>
      <c r="B28" s="90">
        <f>+[8]Enero!B74+[8]Febrero!B74+[8]Marzo!B74+[8]Abril!B74+[8]Mayo!B75+[8]Junio!B74+[8]Julio!B74+[8]Agosto!B75+[8]Septiembre!B74+[8]Octubre!B75+[8]Noviembre!B75+[8]Diciembre!B75</f>
        <v>1912</v>
      </c>
      <c r="C28" s="90">
        <f>+[8]Enero!C74+[8]Febrero!C74+[8]Marzo!C74+[8]Abril!C74+[8]Mayo!C75+[8]Junio!C74+[8]Julio!C74+[8]Agosto!C75+[8]Septiembre!C74+[8]Octubre!C75+[8]Noviembre!C75+[8]Diciembre!C75</f>
        <v>46</v>
      </c>
      <c r="D28" s="90">
        <f>+[8]Enero!D74+[8]Febrero!D74+[8]Marzo!D74+[8]Abril!D74+[8]Mayo!D75+[8]Junio!D74+[8]Julio!D74+[8]Agosto!D75+[8]Septiembre!D74+[8]Octubre!D75+[8]Noviembre!D75+[8]Diciembre!D75</f>
        <v>3695</v>
      </c>
      <c r="E28" s="90">
        <f>+[8]Enero!E74+[8]Febrero!E74+[8]Marzo!E74+[8]Abril!E74+[8]Mayo!E75+[8]Junio!E74+[8]Julio!E74+[8]Agosto!E75+[8]Septiembre!E74+[8]Octubre!E75+[8]Noviembre!E75+[8]Diciembre!E75</f>
        <v>3791</v>
      </c>
      <c r="F28" s="90">
        <f>+[8]Enero!F74+[8]Febrero!F74+[8]Marzo!F74+[8]Abril!F74+[8]Mayo!F75+[8]Junio!F74+[8]Julio!F74+[8]Agosto!F75+[8]Septiembre!F74+[8]Octubre!F75+[8]Noviembre!F75+[8]Diciembre!F75</f>
        <v>11005</v>
      </c>
      <c r="G28" s="90">
        <f>+[8]Enero!G74+[8]Febrero!G74+[8]Marzo!G74+[8]Abril!G74+[8]Mayo!G75+[8]Junio!G74+[8]Julio!G74+[8]Agosto!G75+[8]Septiembre!G74+[8]Octubre!G75+[8]Noviembre!G75+[8]Diciembre!G75</f>
        <v>4520</v>
      </c>
      <c r="H28" s="90">
        <f>+[8]Enero!H74+[8]Febrero!H74+[8]Marzo!H74+[8]Abril!H74+[8]Mayo!H75+[8]Junio!H74+[8]Julio!H74+[8]Agosto!H75+[8]Septiembre!H74+[8]Octubre!H75+[8]Noviembre!H75+[8]Diciembre!H75</f>
        <v>24545</v>
      </c>
      <c r="I28" s="90">
        <f>+[8]Enero!I74+[8]Febrero!I74+[8]Marzo!I74+[8]Abril!I74+[8]Mayo!I75+[8]Junio!I74+[8]Julio!I74+[8]Agosto!I75+[8]Septiembre!I74+[8]Octubre!I75+[8]Noviembre!I75+[8]Diciembre!I75</f>
        <v>129</v>
      </c>
      <c r="J28" s="90">
        <f t="shared" si="0"/>
        <v>49643</v>
      </c>
    </row>
    <row r="29" spans="1:10" ht="20.100000000000001" customHeight="1" x14ac:dyDescent="0.3">
      <c r="A29" s="91" t="s">
        <v>119</v>
      </c>
      <c r="B29" s="90">
        <f>+[8]Enero!B75+[8]Febrero!B75+[8]Marzo!B75+[8]Abril!B75+[8]Mayo!B76+[8]Junio!B75+[8]Julio!B75+[8]Agosto!B76+[8]Septiembre!B75+[8]Octubre!B76+[8]Noviembre!B76+[8]Diciembre!B76</f>
        <v>2851</v>
      </c>
      <c r="C29" s="90">
        <f>+[8]Enero!C75+[8]Febrero!C75+[8]Marzo!C75+[8]Abril!C75+[8]Mayo!C76+[8]Junio!C75+[8]Julio!C75+[8]Agosto!C76+[8]Septiembre!C75+[8]Octubre!C76+[8]Noviembre!C76+[8]Diciembre!C76</f>
        <v>634</v>
      </c>
      <c r="D29" s="90">
        <f>+[8]Enero!D75+[8]Febrero!D75+[8]Marzo!D75+[8]Abril!D75+[8]Mayo!D76+[8]Junio!D75+[8]Julio!D75+[8]Agosto!D76+[8]Septiembre!D75+[8]Octubre!D76+[8]Noviembre!D76+[8]Diciembre!D76</f>
        <v>1252</v>
      </c>
      <c r="E29" s="90">
        <f>+[8]Enero!E75+[8]Febrero!E75+[8]Marzo!E75+[8]Abril!E75+[8]Mayo!E76+[8]Junio!E75+[8]Julio!E75+[8]Agosto!E76+[8]Septiembre!E75+[8]Octubre!E76+[8]Noviembre!E76+[8]Diciembre!E76</f>
        <v>2602</v>
      </c>
      <c r="F29" s="90">
        <f>+[8]Enero!F75+[8]Febrero!F75+[8]Marzo!F75+[8]Abril!F75+[8]Mayo!F76+[8]Junio!F75+[8]Julio!F75+[8]Agosto!F76+[8]Septiembre!F75+[8]Octubre!F76+[8]Noviembre!F76+[8]Diciembre!F76</f>
        <v>3240</v>
      </c>
      <c r="G29" s="90">
        <f>+[8]Enero!G75+[8]Febrero!G75+[8]Marzo!G75+[8]Abril!G75+[8]Mayo!G76+[8]Junio!G75+[8]Julio!G75+[8]Agosto!G76+[8]Septiembre!G75+[8]Octubre!G76+[8]Noviembre!G76+[8]Diciembre!G76</f>
        <v>1135</v>
      </c>
      <c r="H29" s="90">
        <f>+[8]Enero!H75+[8]Febrero!H75+[8]Marzo!H75+[8]Abril!H75+[8]Mayo!H76+[8]Junio!H75+[8]Julio!H75+[8]Agosto!H76+[8]Septiembre!H75+[8]Octubre!H76+[8]Noviembre!H76+[8]Diciembre!H76</f>
        <v>579</v>
      </c>
      <c r="I29" s="90">
        <f>+[8]Enero!I75+[8]Febrero!I75+[8]Marzo!I75+[8]Abril!I75+[8]Mayo!I76+[8]Junio!I75+[8]Julio!I75+[8]Agosto!I76+[8]Septiembre!I75+[8]Octubre!I76+[8]Noviembre!I76+[8]Diciembre!I76</f>
        <v>310</v>
      </c>
      <c r="J29" s="90">
        <f t="shared" si="0"/>
        <v>12603</v>
      </c>
    </row>
    <row r="30" spans="1:10" ht="20.100000000000001" customHeight="1" x14ac:dyDescent="0.3">
      <c r="A30" s="91" t="s">
        <v>120</v>
      </c>
      <c r="B30" s="90">
        <f>+[8]Enero!B76+[8]Febrero!B76+[8]Marzo!B76+[8]Abril!B76+[8]Mayo!B77+[8]Junio!B76+[8]Julio!B76+[8]Agosto!B77+[8]Septiembre!B76+[8]Octubre!B77+[8]Noviembre!B77+[8]Diciembre!B77</f>
        <v>198</v>
      </c>
      <c r="C30" s="90">
        <f>+[8]Enero!C76+[8]Febrero!C76+[8]Marzo!C76+[8]Abril!C76+[8]Mayo!C77+[8]Junio!C76+[8]Julio!C76+[8]Agosto!C77+[8]Septiembre!C76+[8]Octubre!C77+[8]Noviembre!C77+[8]Diciembre!C77</f>
        <v>250</v>
      </c>
      <c r="D30" s="90">
        <f>+[8]Enero!D76+[8]Febrero!D76+[8]Marzo!D76+[8]Abril!D76+[8]Mayo!D77+[8]Junio!D76+[8]Julio!D76+[8]Agosto!D77+[8]Septiembre!D76+[8]Octubre!D77+[8]Noviembre!D77+[8]Diciembre!D77</f>
        <v>13</v>
      </c>
      <c r="E30" s="90">
        <f>+[8]Enero!E76+[8]Febrero!E76+[8]Marzo!E76+[8]Abril!E76+[8]Mayo!E77+[8]Junio!E76+[8]Julio!E76+[8]Agosto!E77+[8]Septiembre!E76+[8]Octubre!E77+[8]Noviembre!E77+[8]Diciembre!E77</f>
        <v>5017</v>
      </c>
      <c r="F30" s="90">
        <f>+[8]Enero!F76+[8]Febrero!F76+[8]Marzo!F76+[8]Abril!F76+[8]Mayo!F77+[8]Junio!F76+[8]Julio!F76+[8]Agosto!F77+[8]Septiembre!F76+[8]Octubre!F77+[8]Noviembre!F77+[8]Diciembre!F77</f>
        <v>2044</v>
      </c>
      <c r="G30" s="90">
        <f>+[8]Enero!G76+[8]Febrero!G76+[8]Marzo!G76+[8]Abril!G76+[8]Mayo!G77+[8]Junio!G76+[8]Julio!G76+[8]Agosto!G77+[8]Septiembre!G76+[8]Octubre!G77+[8]Noviembre!G77+[8]Diciembre!G77</f>
        <v>307</v>
      </c>
      <c r="H30" s="90">
        <f>+[8]Enero!H76+[8]Febrero!H76+[8]Marzo!H76+[8]Abril!H76+[8]Mayo!H77+[8]Junio!H76+[8]Julio!H76+[8]Agosto!H77+[8]Septiembre!H76+[8]Octubre!H77+[8]Noviembre!H77+[8]Diciembre!H77</f>
        <v>39</v>
      </c>
      <c r="I30" s="90">
        <f>+[8]Enero!I76+[8]Febrero!I76+[8]Marzo!I76+[8]Abril!I76+[8]Mayo!I77+[8]Junio!I76+[8]Julio!I76+[8]Agosto!I77+[8]Septiembre!I76+[8]Octubre!I77+[8]Noviembre!I77+[8]Diciembre!I77</f>
        <v>260</v>
      </c>
      <c r="J30" s="90">
        <f t="shared" si="0"/>
        <v>8128</v>
      </c>
    </row>
    <row r="31" spans="1:10" ht="20.100000000000001" customHeight="1" x14ac:dyDescent="0.3">
      <c r="A31" s="91" t="s">
        <v>121</v>
      </c>
      <c r="B31" s="90">
        <f>+[8]Enero!B77+[8]Febrero!B77+[8]Marzo!B77+[8]Abril!B77+[8]Mayo!B78+[8]Junio!B77+[8]Julio!B77+[8]Agosto!B78+[8]Septiembre!B77+[8]Octubre!B78+[8]Noviembre!B78+[8]Diciembre!B78</f>
        <v>210</v>
      </c>
      <c r="C31" s="90">
        <f>+[8]Enero!C77+[8]Febrero!C77+[8]Marzo!C77+[8]Abril!C77+[8]Mayo!C78+[8]Junio!C77+[8]Julio!C77+[8]Agosto!C78+[8]Septiembre!C77+[8]Octubre!C78+[8]Noviembre!C78+[8]Diciembre!C78</f>
        <v>0</v>
      </c>
      <c r="D31" s="90">
        <f>+[8]Enero!D77+[8]Febrero!D77+[8]Marzo!D77+[8]Abril!D77+[8]Mayo!D78+[8]Junio!D77+[8]Julio!D77+[8]Agosto!D78+[8]Septiembre!D77+[8]Octubre!D78+[8]Noviembre!D78+[8]Diciembre!D78</f>
        <v>507</v>
      </c>
      <c r="E31" s="90">
        <f>+[8]Enero!E77+[8]Febrero!E77+[8]Marzo!E77+[8]Abril!E77+[8]Mayo!E78+[8]Junio!E77+[8]Julio!E77+[8]Agosto!E78+[8]Septiembre!E77+[8]Octubre!E78+[8]Noviembre!E78+[8]Diciembre!E78</f>
        <v>111783</v>
      </c>
      <c r="F31" s="90">
        <f>+[8]Enero!F77+[8]Febrero!F77+[8]Marzo!F77+[8]Abril!F77+[8]Mayo!F78+[8]Junio!F77+[8]Julio!F77+[8]Agosto!F78+[8]Septiembre!F77+[8]Octubre!F78+[8]Noviembre!F78+[8]Diciembre!F78</f>
        <v>502</v>
      </c>
      <c r="G31" s="90">
        <f>+[8]Enero!G77+[8]Febrero!G77+[8]Marzo!G77+[8]Abril!G77+[8]Mayo!G78+[8]Junio!G77+[8]Julio!G77+[8]Agosto!G78+[8]Septiembre!G77+[8]Octubre!G78+[8]Noviembre!G78+[8]Diciembre!G78</f>
        <v>5873</v>
      </c>
      <c r="H31" s="90">
        <f>+[8]Enero!H77+[8]Febrero!H77+[8]Marzo!H77+[8]Abril!H77+[8]Mayo!H78+[8]Junio!H77+[8]Julio!H77+[8]Agosto!H78+[8]Septiembre!H77+[8]Octubre!H78+[8]Noviembre!H78+[8]Diciembre!H78</f>
        <v>2141</v>
      </c>
      <c r="I31" s="90">
        <f>+[8]Enero!I77+[8]Febrero!I77+[8]Marzo!I77+[8]Abril!I77+[8]Mayo!I78+[8]Junio!I77+[8]Julio!I77+[8]Agosto!I78+[8]Septiembre!I77+[8]Octubre!I78+[8]Noviembre!I78+[8]Diciembre!I78</f>
        <v>58</v>
      </c>
      <c r="J31" s="90">
        <f t="shared" si="0"/>
        <v>121074</v>
      </c>
    </row>
    <row r="32" spans="1:10" ht="20.100000000000001" customHeight="1" x14ac:dyDescent="0.3">
      <c r="A32" s="91" t="s">
        <v>122</v>
      </c>
      <c r="B32" s="90">
        <f>+[8]Enero!B78+[8]Febrero!B78+[8]Marzo!B78+[8]Abril!B78+[8]Mayo!B79+[8]Junio!B78+[8]Julio!B78+[8]Agosto!B79+[8]Septiembre!B78+[8]Octubre!B79+[8]Noviembre!B79+[8]Diciembre!B79</f>
        <v>3915</v>
      </c>
      <c r="C32" s="90">
        <f>+[8]Enero!C78+[8]Febrero!C78+[8]Marzo!C78+[8]Abril!C78+[8]Mayo!C79+[8]Junio!C78+[8]Julio!C78+[8]Agosto!C79+[8]Septiembre!C78+[8]Octubre!C79+[8]Noviembre!C79+[8]Diciembre!C79</f>
        <v>326</v>
      </c>
      <c r="D32" s="90">
        <f>+[8]Enero!D78+[8]Febrero!D78+[8]Marzo!D78+[8]Abril!D78+[8]Mayo!D79+[8]Junio!D78+[8]Julio!D78+[8]Agosto!D79+[8]Septiembre!D78+[8]Octubre!D79+[8]Noviembre!D79+[8]Diciembre!D79</f>
        <v>932</v>
      </c>
      <c r="E32" s="90">
        <f>+[8]Enero!E78+[8]Febrero!E78+[8]Marzo!E78+[8]Abril!E78+[8]Mayo!E79+[8]Junio!E78+[8]Julio!E78+[8]Agosto!E79+[8]Septiembre!E78+[8]Octubre!E79+[8]Noviembre!E79+[8]Diciembre!E79</f>
        <v>1834</v>
      </c>
      <c r="F32" s="90">
        <f>+[8]Enero!F78+[8]Febrero!F78+[8]Marzo!F78+[8]Abril!F78+[8]Mayo!F79+[8]Junio!F78+[8]Julio!F78+[8]Agosto!F79+[8]Septiembre!F78+[8]Octubre!F79+[8]Noviembre!F79+[8]Diciembre!F79</f>
        <v>6713</v>
      </c>
      <c r="G32" s="90">
        <f>+[8]Enero!G78+[8]Febrero!G78+[8]Marzo!G78+[8]Abril!G78+[8]Mayo!G79+[8]Junio!G78+[8]Julio!G78+[8]Agosto!G79+[8]Septiembre!G78+[8]Octubre!G79+[8]Noviembre!G79+[8]Diciembre!G79</f>
        <v>146</v>
      </c>
      <c r="H32" s="90">
        <f>+[8]Enero!H78+[8]Febrero!H78+[8]Marzo!H78+[8]Abril!H78+[8]Mayo!H79+[8]Junio!H78+[8]Julio!H78+[8]Agosto!H79+[8]Septiembre!H78+[8]Octubre!H79+[8]Noviembre!H79+[8]Diciembre!H79</f>
        <v>1122</v>
      </c>
      <c r="I32" s="90">
        <f>+[8]Enero!I78+[8]Febrero!I78+[8]Marzo!I78+[8]Abril!I78+[8]Mayo!I79+[8]Junio!I78+[8]Julio!I78+[8]Agosto!I79+[8]Septiembre!I78+[8]Octubre!I79+[8]Noviembre!I79+[8]Diciembre!I79</f>
        <v>228</v>
      </c>
      <c r="J32" s="90">
        <f t="shared" si="0"/>
        <v>15216</v>
      </c>
    </row>
    <row r="33" spans="1:10" ht="20.100000000000001" customHeight="1" x14ac:dyDescent="0.3">
      <c r="A33" s="91" t="s">
        <v>123</v>
      </c>
      <c r="B33" s="90">
        <f>+[8]Enero!B79+[8]Febrero!B79+[8]Marzo!B79+[8]Abril!B79+[8]Mayo!B80+[8]Junio!B79+[8]Julio!B79+[8]Agosto!B80+[8]Septiembre!B79+[8]Octubre!B80+[8]Noviembre!B80+[8]Diciembre!B80</f>
        <v>0</v>
      </c>
      <c r="C33" s="90">
        <f>+[8]Enero!C79+[8]Febrero!C79+[8]Marzo!C79+[8]Abril!C79+[8]Mayo!C80+[8]Junio!C79+[8]Julio!C79+[8]Agosto!C80+[8]Septiembre!C79+[8]Octubre!C80+[8]Noviembre!C80+[8]Diciembre!C80</f>
        <v>0</v>
      </c>
      <c r="D33" s="90">
        <f>+[8]Enero!D79+[8]Febrero!D79+[8]Marzo!D79+[8]Abril!D79+[8]Mayo!D80+[8]Junio!D79+[8]Julio!D79+[8]Agosto!D80+[8]Septiembre!D79+[8]Octubre!D80+[8]Noviembre!D80+[8]Diciembre!D80</f>
        <v>41400</v>
      </c>
      <c r="E33" s="90">
        <f>+[8]Enero!E79+[8]Febrero!E79+[8]Marzo!E79+[8]Abril!E79+[8]Mayo!E80+[8]Junio!E79+[8]Julio!E79+[8]Agosto!E80+[8]Septiembre!E79+[8]Octubre!E80+[8]Noviembre!E80+[8]Diciembre!E80</f>
        <v>0</v>
      </c>
      <c r="F33" s="90">
        <f>+[8]Enero!F79+[8]Febrero!F79+[8]Marzo!F79+[8]Abril!F79+[8]Mayo!F80+[8]Junio!F79+[8]Julio!F79+[8]Agosto!F80+[8]Septiembre!F79+[8]Octubre!F80+[8]Noviembre!F80+[8]Diciembre!F80</f>
        <v>0</v>
      </c>
      <c r="G33" s="90">
        <f>+[8]Enero!G79+[8]Febrero!G79+[8]Marzo!G79+[8]Abril!G79+[8]Mayo!G80+[8]Junio!G79+[8]Julio!G79+[8]Agosto!G80+[8]Septiembre!G79+[8]Octubre!G80+[8]Noviembre!G80+[8]Diciembre!G80</f>
        <v>0</v>
      </c>
      <c r="H33" s="90">
        <f>+[8]Enero!H79+[8]Febrero!H79+[8]Marzo!H79+[8]Abril!H79+[8]Mayo!H80+[8]Junio!H79+[8]Julio!H79+[8]Agosto!H80+[8]Septiembre!H79+[8]Octubre!H80+[8]Noviembre!H80+[8]Diciembre!H80</f>
        <v>79600</v>
      </c>
      <c r="I33" s="90">
        <f>+[8]Enero!I79+[8]Febrero!I79+[8]Marzo!I79+[8]Abril!I79+[8]Mayo!I80+[8]Junio!I79+[8]Julio!I79+[8]Agosto!I80+[8]Septiembre!I79+[8]Octubre!I80+[8]Noviembre!I80+[8]Diciembre!I80</f>
        <v>0</v>
      </c>
      <c r="J33" s="90">
        <f>SUM(B33:I33)</f>
        <v>121000</v>
      </c>
    </row>
    <row r="34" spans="1:10" ht="20.100000000000001" customHeight="1" x14ac:dyDescent="0.3">
      <c r="A34" s="91" t="s">
        <v>124</v>
      </c>
      <c r="B34" s="90">
        <f>+[8]Enero!B80+[8]Febrero!B80+[8]Marzo!B80+[8]Abril!B80+[8]Mayo!B81+[8]Junio!B80+[8]Julio!B80+[8]Agosto!B81+[8]Septiembre!B80+[8]Octubre!B81+[8]Noviembre!B81+[8]Diciembre!B81</f>
        <v>28</v>
      </c>
      <c r="C34" s="90">
        <f>+[8]Enero!C80+[8]Febrero!C80+[8]Marzo!C80+[8]Abril!C80+[8]Mayo!C81+[8]Junio!C80+[8]Julio!C80+[8]Agosto!C81+[8]Septiembre!C80+[8]Octubre!C81+[8]Noviembre!C81+[8]Diciembre!C81</f>
        <v>63</v>
      </c>
      <c r="D34" s="90">
        <f>+[8]Enero!D80+[8]Febrero!D80+[8]Marzo!D80+[8]Abril!D80+[8]Mayo!D81+[8]Junio!D80+[8]Julio!D80+[8]Agosto!D81+[8]Septiembre!D80+[8]Octubre!D81+[8]Noviembre!D81+[8]Diciembre!D81</f>
        <v>0</v>
      </c>
      <c r="E34" s="90">
        <f>+[8]Enero!E80+[8]Febrero!E80+[8]Marzo!E80+[8]Abril!E80+[8]Mayo!E81+[8]Junio!E80+[8]Julio!E80+[8]Agosto!E81+[8]Septiembre!E80+[8]Octubre!E81+[8]Noviembre!E81+[8]Diciembre!E81</f>
        <v>5098</v>
      </c>
      <c r="F34" s="90">
        <f>+[8]Enero!F80+[8]Febrero!F80+[8]Marzo!F80+[8]Abril!F80+[8]Mayo!F81+[8]Junio!F80+[8]Julio!F80+[8]Agosto!F81+[8]Septiembre!F80+[8]Octubre!F81+[8]Noviembre!F81+[8]Diciembre!F81</f>
        <v>2595</v>
      </c>
      <c r="G34" s="90">
        <f>+[8]Enero!G80+[8]Febrero!G80+[8]Marzo!G80+[8]Abril!G80+[8]Mayo!G81+[8]Junio!G80+[8]Julio!G80+[8]Agosto!G81+[8]Septiembre!G80+[8]Octubre!G81+[8]Noviembre!G81+[8]Diciembre!G81</f>
        <v>12504</v>
      </c>
      <c r="H34" s="90">
        <f>+[8]Enero!H80+[8]Febrero!H80+[8]Marzo!H80+[8]Abril!H80+[8]Mayo!H81+[8]Junio!H80+[8]Julio!H80+[8]Agosto!H81+[8]Septiembre!H80+[8]Octubre!H81+[8]Noviembre!H81+[8]Diciembre!H81</f>
        <v>30</v>
      </c>
      <c r="I34" s="90">
        <f>+[8]Enero!I80+[8]Febrero!I80+[8]Marzo!I80+[8]Abril!I80+[8]Mayo!I81+[8]Junio!I80+[8]Julio!I80+[8]Agosto!I81+[8]Septiembre!I80+[8]Octubre!I81+[8]Noviembre!I81+[8]Diciembre!I81</f>
        <v>309</v>
      </c>
      <c r="J34" s="90">
        <f t="shared" si="0"/>
        <v>20627</v>
      </c>
    </row>
    <row r="35" spans="1:10" ht="20.100000000000001" customHeight="1" x14ac:dyDescent="0.3">
      <c r="A35" s="91" t="s">
        <v>125</v>
      </c>
      <c r="B35" s="90">
        <f>+[8]Enero!B81+[8]Febrero!B81+[8]Marzo!B81+[8]Abril!B81+[8]Mayo!B82+[8]Junio!B81+[8]Julio!B81+[8]Agosto!B82+[8]Septiembre!B81+[8]Octubre!B82+[8]Noviembre!B82+[8]Diciembre!B82</f>
        <v>158333</v>
      </c>
      <c r="C35" s="90">
        <f>+[8]Enero!C81+[8]Febrero!C81+[8]Marzo!C81+[8]Abril!C81+[8]Mayo!C82+[8]Junio!C81+[8]Julio!C81+[8]Agosto!C82+[8]Septiembre!C81+[8]Octubre!C82+[8]Noviembre!C82+[8]Diciembre!C82</f>
        <v>5441</v>
      </c>
      <c r="D35" s="90">
        <f>+[8]Enero!D81+[8]Febrero!D81+[8]Marzo!D81+[8]Abril!D81+[8]Mayo!D82+[8]Junio!D81+[8]Julio!D81+[8]Agosto!D82+[8]Septiembre!D81+[8]Octubre!D82+[8]Noviembre!D82+[8]Diciembre!D82</f>
        <v>5521</v>
      </c>
      <c r="E35" s="90">
        <f>+[8]Enero!E81+[8]Febrero!E81+[8]Marzo!E81+[8]Abril!E81+[8]Mayo!E82+[8]Junio!E81+[8]Julio!E81+[8]Agosto!E82+[8]Septiembre!E81+[8]Octubre!E82+[8]Noviembre!E82+[8]Diciembre!E82</f>
        <v>25598</v>
      </c>
      <c r="F35" s="90">
        <f>+[8]Enero!F81+[8]Febrero!F81+[8]Marzo!F81+[8]Abril!F81+[8]Mayo!F82+[8]Junio!F81+[8]Julio!F81+[8]Agosto!F82+[8]Septiembre!F81+[8]Octubre!F82+[8]Noviembre!F82+[8]Diciembre!F82</f>
        <v>23234</v>
      </c>
      <c r="G35" s="90">
        <f>+[8]Enero!G81+[8]Febrero!G81+[8]Marzo!G81+[8]Abril!G81+[8]Mayo!G82+[8]Junio!G81+[8]Julio!G81+[8]Agosto!G82+[8]Septiembre!G81+[8]Octubre!G82+[8]Noviembre!G82+[8]Diciembre!G82</f>
        <v>45589</v>
      </c>
      <c r="H35" s="90">
        <f>+[8]Enero!H81+[8]Febrero!H81+[8]Marzo!H81+[8]Abril!H81+[8]Mayo!H82+[8]Junio!H81+[8]Julio!H81+[8]Agosto!H82+[8]Septiembre!H81+[8]Octubre!H82+[8]Noviembre!H82+[8]Diciembre!H82</f>
        <v>7233</v>
      </c>
      <c r="I35" s="90">
        <f>+[8]Enero!I81+[8]Febrero!I81+[8]Marzo!I81+[8]Abril!I81+[8]Mayo!I82+[8]Junio!I81+[8]Julio!I81+[8]Agosto!I82+[8]Septiembre!I81+[8]Octubre!I82+[8]Noviembre!I82+[8]Diciembre!I82</f>
        <v>7214</v>
      </c>
      <c r="J35" s="90">
        <f t="shared" si="0"/>
        <v>278163</v>
      </c>
    </row>
    <row r="36" spans="1:10" ht="20.100000000000001" customHeight="1" x14ac:dyDescent="0.3">
      <c r="A36" s="91" t="s">
        <v>126</v>
      </c>
      <c r="B36" s="90">
        <f>+[8]Enero!B82+[8]Febrero!B82+[8]Marzo!B82+[8]Abril!B82+[8]Mayo!B83+[8]Junio!B82+[8]Julio!B82+[8]Agosto!B83+[8]Septiembre!B82+[8]Octubre!B83+[8]Noviembre!B83+[8]Diciembre!B83</f>
        <v>3509</v>
      </c>
      <c r="C36" s="90">
        <f>+[8]Enero!C82+[8]Febrero!C82+[8]Marzo!C82+[8]Abril!C82+[8]Mayo!C83+[8]Junio!C82+[8]Julio!C82+[8]Agosto!C83+[8]Septiembre!C82+[8]Octubre!C83+[8]Noviembre!C83+[8]Diciembre!C83</f>
        <v>15768</v>
      </c>
      <c r="D36" s="90">
        <f>+[8]Enero!D82+[8]Febrero!D82+[8]Marzo!D82+[8]Abril!D82+[8]Mayo!D83+[8]Junio!D82+[8]Julio!D82+[8]Agosto!D83+[8]Septiembre!D82+[8]Octubre!D83+[8]Noviembre!D83+[8]Diciembre!D83</f>
        <v>365</v>
      </c>
      <c r="E36" s="90">
        <f>+[8]Enero!E82+[8]Febrero!E82+[8]Marzo!E82+[8]Abril!E82+[8]Mayo!E83+[8]Junio!E82+[8]Julio!E82+[8]Agosto!E83+[8]Septiembre!E82+[8]Octubre!E83+[8]Noviembre!E83+[8]Diciembre!E83</f>
        <v>5983</v>
      </c>
      <c r="F36" s="90">
        <f>+[8]Enero!F82+[8]Febrero!F82+[8]Marzo!F82+[8]Abril!F82+[8]Mayo!F83+[8]Junio!F82+[8]Julio!F82+[8]Agosto!F83+[8]Septiembre!F82+[8]Octubre!F83+[8]Noviembre!F83+[8]Diciembre!F83</f>
        <v>29892</v>
      </c>
      <c r="G36" s="90">
        <f>+[8]Enero!G82+[8]Febrero!G82+[8]Marzo!G82+[8]Abril!G82+[8]Mayo!G83+[8]Junio!G82+[8]Julio!G82+[8]Agosto!G83+[8]Septiembre!G82+[8]Octubre!G83+[8]Noviembre!G83+[8]Diciembre!G83</f>
        <v>1548</v>
      </c>
      <c r="H36" s="90">
        <f>+[8]Enero!H82+[8]Febrero!H82+[8]Marzo!H82+[8]Abril!H82+[8]Mayo!H83+[8]Junio!H82+[8]Julio!H82+[8]Agosto!H83+[8]Septiembre!H82+[8]Octubre!H83+[8]Noviembre!H83+[8]Diciembre!H83</f>
        <v>235</v>
      </c>
      <c r="I36" s="90">
        <f>+[8]Enero!I82+[8]Febrero!I82+[8]Marzo!I82+[8]Abril!I82+[8]Mayo!I83+[8]Junio!I82+[8]Julio!I82+[8]Agosto!I83+[8]Septiembre!I82+[8]Octubre!I83+[8]Noviembre!I83+[8]Diciembre!I83</f>
        <v>20321</v>
      </c>
      <c r="J36" s="90">
        <f t="shared" si="0"/>
        <v>77621</v>
      </c>
    </row>
    <row r="37" spans="1:10" ht="20.100000000000001" customHeight="1" x14ac:dyDescent="0.3">
      <c r="A37" s="91" t="s">
        <v>127</v>
      </c>
      <c r="B37" s="90">
        <f>+[8]Enero!B83+[8]Febrero!B83+[8]Marzo!B83+[8]Abril!B83+[8]Mayo!B84+[8]Junio!B83+[8]Julio!B83+[8]Agosto!B84+[8]Septiembre!B83+[8]Octubre!B84+[8]Noviembre!B84+[8]Diciembre!B84</f>
        <v>7238</v>
      </c>
      <c r="C37" s="90">
        <f>+[8]Enero!C83+[8]Febrero!C83+[8]Marzo!C83+[8]Abril!C83+[8]Mayo!C84+[8]Junio!C83+[8]Julio!C83+[8]Agosto!C84+[8]Septiembre!C83+[8]Octubre!C84+[8]Noviembre!C84+[8]Diciembre!C84</f>
        <v>8647</v>
      </c>
      <c r="D37" s="90">
        <f>+[8]Enero!D83+[8]Febrero!D83+[8]Marzo!D83+[8]Abril!D83+[8]Mayo!D84+[8]Junio!D83+[8]Julio!D83+[8]Agosto!D84+[8]Septiembre!D83+[8]Octubre!D84+[8]Noviembre!D84+[8]Diciembre!D84</f>
        <v>33903</v>
      </c>
      <c r="E37" s="90">
        <f>+[8]Enero!E83+[8]Febrero!E83+[8]Marzo!E83+[8]Abril!E83+[8]Mayo!E84+[8]Junio!E83+[8]Julio!E83+[8]Agosto!E84+[8]Septiembre!E83+[8]Octubre!E84+[8]Noviembre!E84+[8]Diciembre!E84</f>
        <v>11678</v>
      </c>
      <c r="F37" s="90">
        <f>+[8]Enero!F83+[8]Febrero!F83+[8]Marzo!F83+[8]Abril!F83+[8]Mayo!F84+[8]Junio!F83+[8]Julio!F83+[8]Agosto!F84+[8]Septiembre!F83+[8]Octubre!F84+[8]Noviembre!F84+[8]Diciembre!F84</f>
        <v>4765</v>
      </c>
      <c r="G37" s="90">
        <f>+[8]Enero!G83+[8]Febrero!G83+[8]Marzo!G83+[8]Abril!G83+[8]Mayo!G84+[8]Junio!G83+[8]Julio!G83+[8]Agosto!G84+[8]Septiembre!G83+[8]Octubre!G84+[8]Noviembre!G84+[8]Diciembre!G84</f>
        <v>12437</v>
      </c>
      <c r="H37" s="90">
        <f>+[8]Enero!H83+[8]Febrero!H83+[8]Marzo!H83+[8]Abril!H83+[8]Mayo!H84+[8]Junio!H83+[8]Julio!H83+[8]Agosto!H84+[8]Septiembre!H83+[8]Octubre!H84+[8]Noviembre!H84+[8]Diciembre!H84</f>
        <v>1985</v>
      </c>
      <c r="I37" s="90">
        <f>+[8]Enero!I83+[8]Febrero!I83+[8]Marzo!I83+[8]Abril!I83+[8]Mayo!I84+[8]Junio!I83+[8]Julio!I83+[8]Agosto!I84+[8]Septiembre!I83+[8]Octubre!I84+[8]Noviembre!I84+[8]Diciembre!I84</f>
        <v>2266</v>
      </c>
      <c r="J37" s="90">
        <f t="shared" si="0"/>
        <v>82919</v>
      </c>
    </row>
    <row r="38" spans="1:10" ht="20.100000000000001" customHeight="1" x14ac:dyDescent="0.3">
      <c r="A38" s="91" t="s">
        <v>128</v>
      </c>
      <c r="B38" s="90">
        <f>+[8]Enero!B84+[8]Febrero!B84+[8]Marzo!B84+[8]Abril!B84+[8]Mayo!B85+[8]Junio!B84+[8]Julio!B84+[8]Agosto!B85+[8]Septiembre!B84+[8]Octubre!B85+[8]Noviembre!B85+[8]Diciembre!B85</f>
        <v>504</v>
      </c>
      <c r="C38" s="90">
        <f>+[8]Enero!C84+[8]Febrero!C84+[8]Marzo!C84+[8]Abril!C84+[8]Mayo!C85+[8]Junio!C84+[8]Julio!C84+[8]Agosto!C85+[8]Septiembre!C84+[8]Octubre!C85+[8]Noviembre!C85+[8]Diciembre!C85</f>
        <v>20</v>
      </c>
      <c r="D38" s="90">
        <f>+[8]Enero!D84+[8]Febrero!D84+[8]Marzo!D84+[8]Abril!D84+[8]Mayo!D85+[8]Junio!D84+[8]Julio!D84+[8]Agosto!D85+[8]Septiembre!D84+[8]Octubre!D85+[8]Noviembre!D85+[8]Diciembre!D85</f>
        <v>3075</v>
      </c>
      <c r="E38" s="90">
        <f>+[8]Enero!E84+[8]Febrero!E84+[8]Marzo!E84+[8]Abril!E84+[8]Mayo!E85+[8]Junio!E84+[8]Julio!E84+[8]Agosto!E85+[8]Septiembre!E84+[8]Octubre!E85+[8]Noviembre!E85+[8]Diciembre!E85</f>
        <v>0</v>
      </c>
      <c r="F38" s="90">
        <f>+[8]Enero!F84+[8]Febrero!F84+[8]Marzo!F84+[8]Abril!F84+[8]Mayo!F85+[8]Junio!F84+[8]Julio!F84+[8]Agosto!F85+[8]Septiembre!F84+[8]Octubre!F85+[8]Noviembre!F85+[8]Diciembre!F85</f>
        <v>20</v>
      </c>
      <c r="G38" s="90">
        <f>+[8]Enero!G84+[8]Febrero!G84+[8]Marzo!G84+[8]Abril!G84+[8]Mayo!G85+[8]Junio!G84+[8]Julio!G84+[8]Agosto!G85+[8]Septiembre!G84+[8]Octubre!G85+[8]Noviembre!G85+[8]Diciembre!G85</f>
        <v>3591</v>
      </c>
      <c r="H38" s="90">
        <f>+[8]Enero!H84+[8]Febrero!H84+[8]Marzo!H84+[8]Abril!H84+[8]Mayo!H85+[8]Junio!H84+[8]Julio!H84+[8]Agosto!H85+[8]Septiembre!H84+[8]Octubre!H85+[8]Noviembre!H85+[8]Diciembre!H85</f>
        <v>902</v>
      </c>
      <c r="I38" s="90">
        <f>+[8]Enero!I84+[8]Febrero!I84+[8]Marzo!I84+[8]Abril!I84+[8]Mayo!I85+[8]Junio!I84+[8]Julio!I84+[8]Agosto!I85+[8]Septiembre!I84+[8]Octubre!I85+[8]Noviembre!I85+[8]Diciembre!I85</f>
        <v>6935</v>
      </c>
      <c r="J38" s="90">
        <f t="shared" si="0"/>
        <v>15047</v>
      </c>
    </row>
    <row r="39" spans="1:10" ht="20.100000000000001" customHeight="1" x14ac:dyDescent="0.3">
      <c r="A39" s="91" t="s">
        <v>129</v>
      </c>
      <c r="B39" s="90">
        <f>+[8]Enero!B85+[8]Febrero!B85+[8]Marzo!B85+[8]Abril!B85+[8]Mayo!B86+[8]Junio!B85+[8]Julio!B85+[8]Agosto!B86+[8]Septiembre!B85+[8]Octubre!B86+[8]Noviembre!B86+[8]Diciembre!B86</f>
        <v>9017</v>
      </c>
      <c r="C39" s="90">
        <f>+[8]Enero!C85+[8]Febrero!C85+[8]Marzo!C85+[8]Abril!C85+[8]Mayo!C86+[8]Junio!C85+[8]Julio!C85+[8]Agosto!C86+[8]Septiembre!C85+[8]Octubre!C86+[8]Noviembre!C86+[8]Diciembre!C86</f>
        <v>31395</v>
      </c>
      <c r="D39" s="90">
        <f>+[8]Enero!D85+[8]Febrero!D85+[8]Marzo!D85+[8]Abril!D85+[8]Mayo!D86+[8]Junio!D85+[8]Julio!D85+[8]Agosto!D86+[8]Septiembre!D85+[8]Octubre!D86+[8]Noviembre!D86+[8]Diciembre!D86</f>
        <v>3</v>
      </c>
      <c r="E39" s="90">
        <f>+[8]Enero!E85+[8]Febrero!E85+[8]Marzo!E85+[8]Abril!E85+[8]Mayo!E86+[8]Junio!E85+[8]Julio!E85+[8]Agosto!E86+[8]Septiembre!E85+[8]Octubre!E86+[8]Noviembre!E86+[8]Diciembre!E86</f>
        <v>18503</v>
      </c>
      <c r="F39" s="90">
        <f>+[8]Enero!F85+[8]Febrero!F85+[8]Marzo!F85+[8]Abril!F85+[8]Mayo!F86+[8]Junio!F85+[8]Julio!F85+[8]Agosto!F86+[8]Septiembre!F85+[8]Octubre!F86+[8]Noviembre!F86+[8]Diciembre!F86</f>
        <v>175992</v>
      </c>
      <c r="G39" s="90">
        <f>+[8]Enero!G85+[8]Febrero!G85+[8]Marzo!G85+[8]Abril!G85+[8]Mayo!G86+[8]Junio!G85+[8]Julio!G85+[8]Agosto!G86+[8]Septiembre!G85+[8]Octubre!G86+[8]Noviembre!G86+[8]Diciembre!G86</f>
        <v>15552</v>
      </c>
      <c r="H39" s="90">
        <f>+[8]Enero!H85+[8]Febrero!H85+[8]Marzo!H85+[8]Abril!H85+[8]Mayo!H86+[8]Junio!H85+[8]Julio!H85+[8]Agosto!H86+[8]Septiembre!H85+[8]Octubre!H86+[8]Noviembre!H86+[8]Diciembre!H86</f>
        <v>171</v>
      </c>
      <c r="I39" s="90">
        <f>+[8]Enero!I85+[8]Febrero!I85+[8]Marzo!I85+[8]Abril!I85+[8]Mayo!I86+[8]Junio!I85+[8]Julio!I85+[8]Agosto!I86+[8]Septiembre!I85+[8]Octubre!I86+[8]Noviembre!I86+[8]Diciembre!I86</f>
        <v>73085</v>
      </c>
      <c r="J39" s="90">
        <f t="shared" si="0"/>
        <v>323718</v>
      </c>
    </row>
    <row r="40" spans="1:10" ht="20.100000000000001" customHeight="1" x14ac:dyDescent="0.3">
      <c r="A40" s="91" t="s">
        <v>130</v>
      </c>
      <c r="B40" s="90">
        <f>+[8]Enero!B86+[8]Febrero!B86+[8]Marzo!B86+[8]Abril!B86+[8]Mayo!B87+[8]Junio!B86+[8]Julio!B86+[8]Agosto!B87+[8]Septiembre!B86+[8]Octubre!B87+[8]Noviembre!B87+[8]Diciembre!B87</f>
        <v>2099</v>
      </c>
      <c r="C40" s="90">
        <f>+[8]Enero!C86+[8]Febrero!C86+[8]Marzo!C86+[8]Abril!C86+[8]Mayo!C87+[8]Junio!C86+[8]Julio!C86+[8]Agosto!C87+[8]Septiembre!C86+[8]Octubre!C87+[8]Noviembre!C87+[8]Diciembre!C87</f>
        <v>150149</v>
      </c>
      <c r="D40" s="90">
        <f>+[8]Enero!D86+[8]Febrero!D86+[8]Marzo!D86+[8]Abril!D86+[8]Mayo!D87+[8]Junio!D86+[8]Julio!D86+[8]Agosto!D87+[8]Septiembre!D86+[8]Octubre!D87+[8]Noviembre!D87+[8]Diciembre!D87</f>
        <v>2</v>
      </c>
      <c r="E40" s="90">
        <f>+[8]Enero!E86+[8]Febrero!E86+[8]Marzo!E86+[8]Abril!E86+[8]Mayo!E87+[8]Junio!E86+[8]Julio!E86+[8]Agosto!E87+[8]Septiembre!E86+[8]Octubre!E87+[8]Noviembre!E87+[8]Diciembre!E87</f>
        <v>934</v>
      </c>
      <c r="F40" s="90">
        <f>+[8]Enero!F86+[8]Febrero!F86+[8]Marzo!F86+[8]Abril!F86+[8]Mayo!F87+[8]Junio!F86+[8]Julio!F86+[8]Agosto!F87+[8]Septiembre!F86+[8]Octubre!F87+[8]Noviembre!F87+[8]Diciembre!F87</f>
        <v>7150</v>
      </c>
      <c r="G40" s="90">
        <f>+[8]Enero!G86+[8]Febrero!G86+[8]Marzo!G86+[8]Abril!G86+[8]Mayo!G87+[8]Junio!G86+[8]Julio!G86+[8]Agosto!G87+[8]Septiembre!G86+[8]Octubre!G87+[8]Noviembre!G87+[8]Diciembre!G87</f>
        <v>0</v>
      </c>
      <c r="H40" s="90">
        <f>+[8]Enero!H86+[8]Febrero!H86+[8]Marzo!H86+[8]Abril!H86+[8]Mayo!H87+[8]Junio!H86+[8]Julio!H86+[8]Agosto!H87+[8]Septiembre!H86+[8]Octubre!H87+[8]Noviembre!H87+[8]Diciembre!H87</f>
        <v>0</v>
      </c>
      <c r="I40" s="90">
        <f>+[8]Enero!I86+[8]Febrero!I86+[8]Marzo!I86+[8]Abril!I86+[8]Mayo!I87+[8]Junio!I86+[8]Julio!I86+[8]Agosto!I87+[8]Septiembre!I86+[8]Octubre!I87+[8]Noviembre!I87+[8]Diciembre!I87</f>
        <v>529</v>
      </c>
      <c r="J40" s="90">
        <f t="shared" si="0"/>
        <v>160863</v>
      </c>
    </row>
    <row r="41" spans="1:10" ht="17.25" x14ac:dyDescent="0.3">
      <c r="A41" s="91" t="s">
        <v>131</v>
      </c>
      <c r="B41" s="90">
        <f>+[8]Enero!B87+[8]Febrero!B87+[8]Marzo!B87+[8]Abril!B87+[8]Mayo!B88+[8]Junio!B87+[8]Julio!B87+[8]Agosto!B88+[8]Septiembre!B87+[8]Octubre!B88+[8]Noviembre!B88+[8]Diciembre!B88</f>
        <v>1719</v>
      </c>
      <c r="C41" s="90">
        <f>+[8]Enero!C87+[8]Febrero!C87+[8]Marzo!C87+[8]Abril!C87+[8]Mayo!C88+[8]Junio!C87+[8]Julio!C87+[8]Agosto!C88+[8]Septiembre!C87+[8]Octubre!C88+[8]Noviembre!C88+[8]Diciembre!C88</f>
        <v>151</v>
      </c>
      <c r="D41" s="90">
        <f>+[8]Enero!D87+[8]Febrero!D87+[8]Marzo!D87+[8]Abril!D87+[8]Mayo!D88+[8]Junio!D87+[8]Julio!D87+[8]Agosto!D88+[8]Septiembre!D87+[8]Octubre!D88+[8]Noviembre!D88+[8]Diciembre!D88</f>
        <v>0</v>
      </c>
      <c r="E41" s="90">
        <f>+[8]Enero!E87+[8]Febrero!E87+[8]Marzo!E87+[8]Abril!E87+[8]Mayo!E88+[8]Junio!E87+[8]Julio!E87+[8]Agosto!E88+[8]Septiembre!E87+[8]Octubre!E88+[8]Noviembre!E88+[8]Diciembre!E88</f>
        <v>153</v>
      </c>
      <c r="F41" s="90">
        <f>+[8]Enero!F87+[8]Febrero!F87+[8]Marzo!F87+[8]Abril!F87+[8]Mayo!F88+[8]Junio!F87+[8]Julio!F87+[8]Agosto!F88+[8]Septiembre!F87+[8]Octubre!F88+[8]Noviembre!F88+[8]Diciembre!F88</f>
        <v>4998</v>
      </c>
      <c r="G41" s="90">
        <f>+[8]Enero!G87+[8]Febrero!G87+[8]Marzo!G87+[8]Abril!G87+[8]Mayo!G88+[8]Junio!G87+[8]Julio!G87+[8]Agosto!G88+[8]Septiembre!G87+[8]Octubre!G88+[8]Noviembre!G88+[8]Diciembre!G88</f>
        <v>15680</v>
      </c>
      <c r="H41" s="90">
        <f>+[8]Enero!H87+[8]Febrero!H87+[8]Marzo!H87+[8]Abril!H87+[8]Mayo!H88+[8]Junio!H87+[8]Julio!H87+[8]Agosto!H88+[8]Septiembre!H87+[8]Octubre!H88+[8]Noviembre!H88+[8]Diciembre!H88</f>
        <v>33</v>
      </c>
      <c r="I41" s="90">
        <f>+[8]Enero!I87+[8]Febrero!I87+[8]Marzo!I87+[8]Abril!I87+[8]Mayo!I88+[8]Junio!I87+[8]Julio!I87+[8]Agosto!I88+[8]Septiembre!I87+[8]Octubre!I88+[8]Noviembre!I88+[8]Diciembre!I88</f>
        <v>2221</v>
      </c>
      <c r="J41" s="90">
        <f t="shared" si="0"/>
        <v>24955</v>
      </c>
    </row>
    <row r="42" spans="1:10" ht="17.25" x14ac:dyDescent="0.3">
      <c r="A42" s="91" t="s">
        <v>132</v>
      </c>
      <c r="B42" s="90">
        <f>+[8]Enero!B88+[8]Febrero!B88+[8]Marzo!B88+[8]Abril!B88+[8]Mayo!B89+[8]Junio!B88+[8]Julio!B88+[8]Agosto!B89+[8]Septiembre!B88+[8]Octubre!B89+[8]Noviembre!B89+[8]Diciembre!B89</f>
        <v>330320</v>
      </c>
      <c r="C42" s="90">
        <f>+[8]Enero!C88+[8]Febrero!C88+[8]Marzo!C88+[8]Abril!C88+[8]Mayo!C89+[8]Junio!C88+[8]Julio!C88+[8]Agosto!C89+[8]Septiembre!C88+[8]Octubre!C89+[8]Noviembre!C89+[8]Diciembre!C89</f>
        <v>192346</v>
      </c>
      <c r="D42" s="90">
        <f>+[8]Enero!D88+[8]Febrero!D88+[8]Marzo!D88+[8]Abril!D88+[8]Mayo!D89+[8]Junio!D88+[8]Julio!D88+[8]Agosto!D89+[8]Septiembre!D88+[8]Octubre!D89+[8]Noviembre!D89+[8]Diciembre!D89</f>
        <v>1718710</v>
      </c>
      <c r="E42" s="90">
        <f>+[8]Enero!E88+[8]Febrero!E88+[8]Marzo!E88+[8]Abril!E88+[8]Mayo!E89+[8]Junio!E88+[8]Julio!E88+[8]Agosto!E89+[8]Septiembre!E88+[8]Octubre!E89+[8]Noviembre!E89+[8]Diciembre!E89</f>
        <v>43891</v>
      </c>
      <c r="F42" s="90">
        <f>+[8]Enero!F88+[8]Febrero!F88+[8]Marzo!F88+[8]Abril!F88+[8]Mayo!F89+[8]Junio!F88+[8]Julio!F88+[8]Agosto!F89+[8]Septiembre!F88+[8]Octubre!F89+[8]Noviembre!F89+[8]Diciembre!F89</f>
        <v>226956</v>
      </c>
      <c r="G42" s="90">
        <f>+[8]Enero!G88+[8]Febrero!G88+[8]Marzo!G88+[8]Abril!G88+[8]Mayo!G89+[8]Junio!G88+[8]Julio!G88+[8]Agosto!G89+[8]Septiembre!G88+[8]Octubre!G89+[8]Noviembre!G89+[8]Diciembre!G89</f>
        <v>729292</v>
      </c>
      <c r="H42" s="90">
        <f>+[8]Enero!H88+[8]Febrero!H88+[8]Marzo!H88+[8]Abril!H88+[8]Mayo!H89+[8]Junio!H88+[8]Julio!H88+[8]Agosto!H89+[8]Septiembre!H88+[8]Octubre!H89+[8]Noviembre!H89+[8]Diciembre!H89</f>
        <v>262109</v>
      </c>
      <c r="I42" s="90">
        <f>+[8]Enero!I88+[8]Febrero!I88+[8]Marzo!I88+[8]Abril!I88+[8]Mayo!I89+[8]Junio!I88+[8]Julio!I88+[8]Agosto!I89+[8]Septiembre!I88+[8]Octubre!I89+[8]Noviembre!I89+[8]Diciembre!I89</f>
        <v>8886</v>
      </c>
      <c r="J42" s="90">
        <f t="shared" si="0"/>
        <v>3512510</v>
      </c>
    </row>
    <row r="43" spans="1:10" ht="15" customHeight="1" thickBot="1" x14ac:dyDescent="0.35">
      <c r="A43" s="91" t="s">
        <v>133</v>
      </c>
      <c r="B43" s="90">
        <f>+[8]Enero!B89+[8]Febrero!B89+[8]Marzo!B89+[8]Abril!B89+[8]Mayo!B90+[8]Junio!B89+[8]Julio!B89+[8]Agosto!B90+[8]Septiembre!B89+[8]Octubre!B90+[8]Noviembre!B90+[8]Diciembre!B90</f>
        <v>1788617</v>
      </c>
      <c r="C43" s="90">
        <f>+[8]Enero!C89+[8]Febrero!C89+[8]Marzo!C89+[8]Abril!C89+[8]Mayo!C90+[8]Junio!C89+[8]Julio!C89+[8]Agosto!C90+[8]Septiembre!C89+[8]Octubre!C90+[8]Noviembre!C90+[8]Diciembre!C90</f>
        <v>1659352</v>
      </c>
      <c r="D43" s="90">
        <f>+[8]Enero!D89+[8]Febrero!D89+[8]Marzo!D89+[8]Abril!D89+[8]Mayo!D90+[8]Junio!D89+[8]Julio!D89+[8]Agosto!D90+[8]Septiembre!D89+[8]Octubre!D90+[8]Noviembre!D90+[8]Diciembre!D90</f>
        <v>117517</v>
      </c>
      <c r="E43" s="90">
        <f>+[8]Enero!E89+[8]Febrero!E89+[8]Marzo!E89+[8]Abril!E89+[8]Mayo!E90+[8]Junio!E89+[8]Julio!E89+[8]Agosto!E90+[8]Septiembre!E89+[8]Octubre!E90+[8]Noviembre!E90+[8]Diciembre!E90</f>
        <v>2414644</v>
      </c>
      <c r="F43" s="90">
        <f>+[8]Enero!F89+[8]Febrero!F89+[8]Marzo!F89+[8]Abril!F89+[8]Mayo!F90+[8]Junio!F89+[8]Julio!F89+[8]Agosto!F90+[8]Septiembre!F89+[8]Octubre!F90+[8]Noviembre!F90+[8]Diciembre!F90</f>
        <v>348770</v>
      </c>
      <c r="G43" s="90">
        <f>+[8]Enero!G89+[8]Febrero!G89+[8]Marzo!G89+[8]Abril!G89+[8]Mayo!G90+[8]Junio!G89+[8]Julio!G89+[8]Agosto!G90+[8]Septiembre!G89+[8]Octubre!G90+[8]Noviembre!G90+[8]Diciembre!G90</f>
        <v>445413</v>
      </c>
      <c r="H43" s="90">
        <f>+[8]Enero!H89+[8]Febrero!H89+[8]Marzo!H89+[8]Abril!H89+[8]Mayo!H90+[8]Junio!H89+[8]Julio!H89+[8]Agosto!H90+[8]Septiembre!H89+[8]Octubre!H90+[8]Noviembre!H90+[8]Diciembre!H90</f>
        <v>266226</v>
      </c>
      <c r="I43" s="90">
        <f>+[8]Enero!I89+[8]Febrero!I89+[8]Marzo!I89+[8]Abril!I89+[8]Mayo!I90+[8]Junio!I89+[8]Julio!I89+[8]Agosto!I90+[8]Septiembre!I89+[8]Octubre!I90+[8]Noviembre!I90+[8]Diciembre!I90</f>
        <v>31032</v>
      </c>
      <c r="J43" s="90">
        <f t="shared" si="0"/>
        <v>7071571</v>
      </c>
    </row>
    <row r="44" spans="1:10" ht="18" thickBot="1" x14ac:dyDescent="0.35">
      <c r="A44" s="98" t="s">
        <v>11</v>
      </c>
      <c r="B44" s="99">
        <f t="shared" ref="B44:J44" si="1">SUM(B10:B43)</f>
        <v>2567167</v>
      </c>
      <c r="C44" s="99">
        <f t="shared" si="1"/>
        <v>4221884</v>
      </c>
      <c r="D44" s="99">
        <f t="shared" si="1"/>
        <v>2810316</v>
      </c>
      <c r="E44" s="99">
        <f t="shared" si="1"/>
        <v>3257607</v>
      </c>
      <c r="F44" s="99">
        <f t="shared" si="1"/>
        <v>1233500</v>
      </c>
      <c r="G44" s="99">
        <f t="shared" si="1"/>
        <v>1803120</v>
      </c>
      <c r="H44" s="99">
        <f t="shared" si="1"/>
        <v>1466903</v>
      </c>
      <c r="I44" s="99">
        <f t="shared" si="1"/>
        <v>693779</v>
      </c>
      <c r="J44" s="99">
        <f t="shared" si="1"/>
        <v>18054276</v>
      </c>
    </row>
    <row r="45" spans="1:10" x14ac:dyDescent="0.25">
      <c r="A45" s="94" t="s">
        <v>142</v>
      </c>
      <c r="B45" s="20"/>
      <c r="C45" s="20"/>
      <c r="D45" s="20"/>
      <c r="E45" s="20"/>
      <c r="F45" s="20"/>
      <c r="G45" s="20"/>
      <c r="H45" s="20"/>
      <c r="I45" s="20"/>
      <c r="J45" s="20"/>
    </row>
    <row r="46" spans="1:10" x14ac:dyDescent="0.25">
      <c r="A46" s="34"/>
      <c r="B46" s="20"/>
      <c r="C46" s="20"/>
      <c r="D46" s="20"/>
      <c r="E46" s="20"/>
      <c r="F46" s="20"/>
      <c r="G46" s="20"/>
      <c r="H46" s="20"/>
      <c r="I46" s="20"/>
      <c r="J46" s="20"/>
    </row>
    <row r="47" spans="1:10" x14ac:dyDescent="0.25">
      <c r="A47" s="34"/>
      <c r="B47" s="20"/>
      <c r="C47" s="20"/>
      <c r="D47" s="20"/>
      <c r="E47" s="20"/>
      <c r="F47" s="20"/>
      <c r="G47" s="20"/>
      <c r="H47" s="20"/>
      <c r="I47" s="20"/>
      <c r="J47" s="20"/>
    </row>
    <row r="48" spans="1:10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20.100000000000001" customHeight="1" x14ac:dyDescent="0.25">
      <c r="A54" s="20"/>
      <c r="B54" s="24"/>
      <c r="C54" s="20"/>
      <c r="D54" s="20"/>
      <c r="E54" s="20"/>
      <c r="F54" s="20"/>
      <c r="G54" s="20"/>
      <c r="H54" s="20"/>
      <c r="I54" s="20"/>
      <c r="J54" s="20"/>
    </row>
    <row r="55" spans="1:10" ht="20.100000000000001" customHeight="1" x14ac:dyDescent="0.25">
      <c r="A55" s="20"/>
      <c r="B55" s="24"/>
      <c r="C55" s="20"/>
      <c r="D55" s="20"/>
      <c r="E55" s="20"/>
      <c r="F55" s="20"/>
      <c r="G55" s="20"/>
      <c r="H55" s="20"/>
      <c r="I55" s="20"/>
      <c r="J55" s="20"/>
    </row>
    <row r="56" spans="1:10" ht="20.100000000000001" customHeight="1" x14ac:dyDescent="0.25">
      <c r="A56" s="20"/>
      <c r="B56" s="24"/>
      <c r="C56" s="20"/>
      <c r="D56" s="20"/>
      <c r="E56" s="20"/>
      <c r="F56" s="20"/>
      <c r="G56" s="20"/>
      <c r="H56" s="20"/>
      <c r="I56" s="20"/>
      <c r="J56" s="20"/>
    </row>
    <row r="57" spans="1:10" ht="20.100000000000001" customHeight="1" x14ac:dyDescent="0.25">
      <c r="A57" s="20"/>
      <c r="B57" s="24"/>
      <c r="C57" s="20"/>
      <c r="D57" s="20"/>
      <c r="E57" s="20"/>
      <c r="F57" s="20"/>
      <c r="G57" s="20"/>
      <c r="H57" s="20"/>
      <c r="I57" s="20"/>
      <c r="J57" s="20"/>
    </row>
    <row r="58" spans="1:10" ht="20.100000000000001" customHeight="1" x14ac:dyDescent="0.25">
      <c r="A58" s="20"/>
      <c r="B58" s="24"/>
      <c r="C58" s="20"/>
      <c r="D58" s="20"/>
      <c r="E58" s="20"/>
      <c r="F58" s="20"/>
      <c r="G58" s="20"/>
      <c r="H58" s="20"/>
      <c r="I58" s="20"/>
      <c r="J58" s="20"/>
    </row>
    <row r="59" spans="1:10" ht="20.100000000000001" customHeight="1" x14ac:dyDescent="0.25">
      <c r="A59" s="20"/>
      <c r="B59" s="24"/>
      <c r="C59" s="20"/>
      <c r="D59" s="20"/>
      <c r="E59" s="20"/>
      <c r="F59" s="20"/>
      <c r="G59" s="20"/>
      <c r="H59" s="20"/>
      <c r="I59" s="20"/>
      <c r="J59" s="20"/>
    </row>
    <row r="60" spans="1:10" ht="20.100000000000001" customHeight="1" x14ac:dyDescent="0.25">
      <c r="A60" s="20"/>
      <c r="B60" s="24"/>
      <c r="C60" s="20"/>
      <c r="D60" s="20"/>
      <c r="E60" s="20"/>
      <c r="F60" s="20"/>
      <c r="G60" s="20"/>
      <c r="H60" s="20"/>
      <c r="I60" s="20"/>
      <c r="J60" s="20"/>
    </row>
    <row r="61" spans="1:10" ht="20.100000000000001" customHeight="1" x14ac:dyDescent="0.25">
      <c r="A61" s="20"/>
      <c r="B61" s="24"/>
      <c r="C61" s="20"/>
      <c r="D61" s="20"/>
      <c r="E61" s="20"/>
      <c r="F61" s="20"/>
      <c r="G61" s="20"/>
      <c r="H61" s="20"/>
      <c r="I61" s="20"/>
      <c r="J61" s="20"/>
    </row>
    <row r="62" spans="1:10" ht="20.100000000000001" customHeight="1" x14ac:dyDescent="0.25">
      <c r="A62" s="20"/>
      <c r="B62" s="24"/>
      <c r="C62" s="20"/>
      <c r="D62" s="20"/>
      <c r="E62" s="20"/>
      <c r="F62" s="20"/>
      <c r="G62" s="20"/>
      <c r="H62" s="20"/>
      <c r="I62" s="20"/>
      <c r="J62" s="20"/>
    </row>
    <row r="63" spans="1:10" ht="20.100000000000001" customHeight="1" x14ac:dyDescent="0.25">
      <c r="A63" s="20"/>
      <c r="B63" s="24"/>
      <c r="C63" s="20"/>
      <c r="D63" s="20"/>
      <c r="E63" s="20"/>
      <c r="F63" s="20"/>
      <c r="G63" s="20"/>
      <c r="H63" s="20"/>
      <c r="I63" s="20"/>
      <c r="J63" s="20"/>
    </row>
    <row r="64" spans="1:10" ht="20.100000000000001" customHeight="1" x14ac:dyDescent="0.25">
      <c r="A64" s="20"/>
      <c r="B64" s="24"/>
      <c r="C64" s="20"/>
      <c r="D64" s="20"/>
      <c r="E64" s="20"/>
      <c r="F64" s="20"/>
      <c r="G64" s="20"/>
      <c r="H64" s="20"/>
      <c r="I64" s="20"/>
      <c r="J64" s="20"/>
    </row>
    <row r="65" spans="1:10" ht="20.100000000000001" customHeight="1" x14ac:dyDescent="0.25">
      <c r="A65" s="20"/>
      <c r="B65" s="24"/>
      <c r="C65" s="20"/>
      <c r="D65" s="20"/>
      <c r="E65" s="20"/>
      <c r="F65" s="20"/>
      <c r="G65" s="20"/>
      <c r="H65" s="20"/>
      <c r="I65" s="20"/>
      <c r="J65" s="20"/>
    </row>
    <row r="66" spans="1:10" ht="20.100000000000001" customHeight="1" x14ac:dyDescent="0.25">
      <c r="A66" s="20"/>
      <c r="B66" s="24"/>
      <c r="C66" s="20"/>
      <c r="D66" s="20"/>
      <c r="E66" s="20"/>
      <c r="F66" s="20"/>
      <c r="G66" s="20"/>
      <c r="H66" s="20"/>
      <c r="I66" s="20"/>
      <c r="J66" s="20"/>
    </row>
    <row r="67" spans="1:10" ht="20.100000000000001" customHeight="1" x14ac:dyDescent="0.25">
      <c r="A67" s="20"/>
      <c r="B67" s="24"/>
      <c r="C67" s="20"/>
      <c r="D67" s="20"/>
      <c r="E67" s="20"/>
      <c r="F67" s="20"/>
      <c r="G67" s="20"/>
      <c r="H67" s="20"/>
      <c r="I67" s="20"/>
      <c r="J67" s="20"/>
    </row>
    <row r="68" spans="1:10" ht="20.100000000000001" customHeight="1" x14ac:dyDescent="0.25">
      <c r="A68" s="20"/>
      <c r="B68" s="24"/>
      <c r="C68" s="20"/>
      <c r="D68" s="20"/>
      <c r="E68" s="20"/>
      <c r="F68" s="20"/>
      <c r="G68" s="20"/>
      <c r="H68" s="20"/>
      <c r="I68" s="20"/>
      <c r="J68" s="20"/>
    </row>
    <row r="69" spans="1:10" ht="20.100000000000001" customHeight="1" x14ac:dyDescent="0.25">
      <c r="A69" s="20"/>
      <c r="B69" s="24"/>
      <c r="C69" s="20"/>
      <c r="D69" s="20"/>
      <c r="E69" s="20"/>
      <c r="F69" s="20"/>
      <c r="G69" s="20"/>
      <c r="H69" s="20"/>
      <c r="I69" s="20"/>
      <c r="J69" s="20"/>
    </row>
    <row r="70" spans="1:10" ht="20.100000000000001" customHeight="1" x14ac:dyDescent="0.25">
      <c r="A70" s="20"/>
      <c r="B70" s="24"/>
      <c r="C70" s="20"/>
      <c r="D70" s="20"/>
      <c r="E70" s="20"/>
      <c r="F70" s="20"/>
      <c r="G70" s="20"/>
      <c r="H70" s="20"/>
      <c r="I70" s="20"/>
      <c r="J70" s="20"/>
    </row>
    <row r="71" spans="1:10" ht="20.100000000000001" customHeight="1" x14ac:dyDescent="0.25">
      <c r="A71" s="20"/>
      <c r="B71" s="24"/>
      <c r="C71" s="20"/>
      <c r="D71" s="20"/>
      <c r="E71" s="20"/>
      <c r="F71" s="20"/>
      <c r="G71" s="20"/>
      <c r="H71" s="20"/>
      <c r="I71" s="20"/>
      <c r="J71" s="20"/>
    </row>
    <row r="72" spans="1:10" ht="20.100000000000001" customHeight="1" x14ac:dyDescent="0.25">
      <c r="A72" s="20"/>
      <c r="B72" s="24"/>
      <c r="C72" s="20"/>
      <c r="D72" s="20"/>
      <c r="E72" s="20"/>
      <c r="F72" s="20"/>
      <c r="G72" s="20"/>
      <c r="H72" s="20"/>
      <c r="I72" s="20"/>
      <c r="J72" s="20"/>
    </row>
    <row r="73" spans="1:10" ht="20.100000000000001" customHeight="1" x14ac:dyDescent="0.25">
      <c r="A73" s="20"/>
      <c r="B73" s="24"/>
      <c r="C73" s="20"/>
      <c r="D73" s="20"/>
      <c r="E73" s="20"/>
      <c r="F73" s="20"/>
      <c r="G73" s="20"/>
      <c r="H73" s="20"/>
      <c r="I73" s="20"/>
      <c r="J73" s="20"/>
    </row>
    <row r="74" spans="1:10" ht="20.100000000000001" customHeight="1" x14ac:dyDescent="0.25">
      <c r="A74" s="20"/>
      <c r="B74" s="24"/>
      <c r="C74" s="20"/>
      <c r="D74" s="20"/>
      <c r="E74" s="20"/>
      <c r="F74" s="20"/>
      <c r="G74" s="20"/>
      <c r="H74" s="20"/>
      <c r="I74" s="20"/>
      <c r="J74" s="20"/>
    </row>
    <row r="75" spans="1:10" ht="20.100000000000001" customHeight="1" x14ac:dyDescent="0.25">
      <c r="A75" s="20"/>
      <c r="B75" s="24"/>
      <c r="C75" s="20"/>
      <c r="D75" s="20"/>
      <c r="E75" s="20"/>
      <c r="F75" s="20"/>
      <c r="G75" s="20"/>
      <c r="H75" s="20"/>
      <c r="I75" s="20"/>
      <c r="J75" s="20"/>
    </row>
    <row r="76" spans="1:10" ht="20.100000000000001" customHeight="1" x14ac:dyDescent="0.25">
      <c r="B76" s="4"/>
    </row>
    <row r="77" spans="1:10" ht="20.100000000000001" customHeight="1" x14ac:dyDescent="0.25">
      <c r="B77" s="4"/>
    </row>
    <row r="78" spans="1:10" ht="20.100000000000001" customHeight="1" x14ac:dyDescent="0.25">
      <c r="B78" s="4"/>
    </row>
    <row r="79" spans="1:10" ht="20.100000000000001" customHeight="1" x14ac:dyDescent="0.25">
      <c r="B79" s="4"/>
    </row>
    <row r="80" spans="1:10" ht="20.100000000000001" customHeight="1" x14ac:dyDescent="0.25">
      <c r="B80" s="4"/>
    </row>
    <row r="81" spans="2:2" ht="20.100000000000001" customHeight="1" x14ac:dyDescent="0.25">
      <c r="B81" s="4"/>
    </row>
    <row r="82" spans="2:2" ht="20.100000000000001" customHeight="1" x14ac:dyDescent="0.25">
      <c r="B82" s="4"/>
    </row>
    <row r="83" spans="2:2" ht="20.100000000000001" customHeight="1" x14ac:dyDescent="0.25">
      <c r="B83" s="4"/>
    </row>
    <row r="84" spans="2:2" ht="20.100000000000001" customHeight="1" x14ac:dyDescent="0.25">
      <c r="B84" s="4"/>
    </row>
    <row r="85" spans="2:2" ht="20.100000000000001" customHeight="1" x14ac:dyDescent="0.25">
      <c r="B85" s="4"/>
    </row>
    <row r="86" spans="2:2" ht="20.100000000000001" customHeight="1" x14ac:dyDescent="0.25">
      <c r="B86" s="4"/>
    </row>
    <row r="87" spans="2:2" ht="20.100000000000001" customHeight="1" x14ac:dyDescent="0.25">
      <c r="B87" s="4"/>
    </row>
    <row r="88" spans="2:2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spans="1:1" ht="20.100000000000001" customHeight="1" x14ac:dyDescent="0.25"/>
    <row r="114" spans="1:1" ht="20.100000000000001" customHeight="1" x14ac:dyDescent="0.25"/>
    <row r="115" spans="1:1" ht="20.100000000000001" customHeight="1" x14ac:dyDescent="0.25"/>
    <row r="116" spans="1:1" ht="20.100000000000001" customHeight="1" x14ac:dyDescent="0.25"/>
    <row r="117" spans="1:1" ht="20.100000000000001" customHeight="1" x14ac:dyDescent="0.25"/>
    <row r="118" spans="1:1" ht="20.100000000000001" customHeight="1" x14ac:dyDescent="0.25"/>
    <row r="119" spans="1:1" ht="20.100000000000001" customHeight="1" x14ac:dyDescent="0.25"/>
    <row r="120" spans="1:1" ht="20.100000000000001" customHeight="1" x14ac:dyDescent="0.25"/>
    <row r="121" spans="1:1" ht="20.100000000000001" customHeight="1" x14ac:dyDescent="0.25"/>
    <row r="122" spans="1:1" ht="20.100000000000001" customHeight="1" x14ac:dyDescent="0.25">
      <c r="A122" s="79"/>
    </row>
    <row r="123" spans="1:1" ht="20.100000000000001" customHeight="1" x14ac:dyDescent="0.25"/>
    <row r="124" spans="1:1" ht="20.100000000000001" customHeight="1" x14ac:dyDescent="0.25"/>
    <row r="125" spans="1:1" ht="20.100000000000001" customHeight="1" x14ac:dyDescent="0.25"/>
    <row r="126" spans="1:1" ht="20.100000000000001" customHeight="1" x14ac:dyDescent="0.25"/>
    <row r="127" spans="1:1" ht="20.100000000000001" customHeight="1" x14ac:dyDescent="0.25"/>
    <row r="128" spans="1:1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</sheetData>
  <mergeCells count="2">
    <mergeCell ref="A6:J6"/>
    <mergeCell ref="A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Reg. Cosechada 2000</vt:lpstr>
      <vt:lpstr>Reg. Coschada 2001</vt:lpstr>
      <vt:lpstr>Reg. Cosechada 2002</vt:lpstr>
      <vt:lpstr>Reg. Cosechada 2003</vt:lpstr>
      <vt:lpstr>Reg. Cosechada 2004</vt:lpstr>
      <vt:lpstr>Reg. Cosechada 2005</vt:lpstr>
      <vt:lpstr>Reg. Cosechada 2006</vt:lpstr>
      <vt:lpstr>Reg. Cosecha 2007</vt:lpstr>
      <vt:lpstr>Reg. Cosechada 2008</vt:lpstr>
      <vt:lpstr>Reg. Cosechada 2009</vt:lpstr>
      <vt:lpstr>Reg. Cosechada 2010</vt:lpstr>
      <vt:lpstr>Reg. Cosechada 2011</vt:lpstr>
      <vt:lpstr>Reg. Cosecha 2012</vt:lpstr>
      <vt:lpstr>Reg. Cosecha 2013</vt:lpstr>
      <vt:lpstr>Reg. Siembra 2014</vt:lpstr>
      <vt:lpstr>Reg. Cosecha 2015</vt:lpstr>
      <vt:lpstr>Reg. Cosecha 2016</vt:lpstr>
      <vt:lpstr>Reg. Cosecha 2017</vt:lpstr>
      <vt:lpstr>Reg. Cosecha 2018</vt:lpstr>
      <vt:lpstr>Reg. Cosechada2019</vt:lpstr>
      <vt:lpstr>Reg. Cosechada 2020</vt:lpstr>
      <vt:lpstr>Reg. Cosechada 2021</vt:lpstr>
      <vt:lpstr>Reg. Cosechada 2022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Geronimo</dc:creator>
  <cp:lastModifiedBy>Adelle Borbon</cp:lastModifiedBy>
  <cp:lastPrinted>2017-03-21T14:55:35Z</cp:lastPrinted>
  <dcterms:created xsi:type="dcterms:W3CDTF">2017-03-21T13:16:47Z</dcterms:created>
  <dcterms:modified xsi:type="dcterms:W3CDTF">2023-10-20T14:35:52Z</dcterms:modified>
</cp:coreProperties>
</file>