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borbon\Desktop\TRABAJOS DE LA OFICINA\Costos de Producción\Costos de producción 2021. Para publicacion (preliminar)\Costo Final para impresión\"/>
    </mc:Choice>
  </mc:AlternateContent>
  <xr:revisionPtr revIDLastSave="0" documentId="13_ncr:1_{8BAEB203-6A62-44EC-AAB2-DF058959B77C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stos de Productos" sheetId="6" state="hidden" r:id="rId1"/>
    <sheet name="Costos Huevo" sheetId="8" r:id="rId2"/>
  </sheets>
  <externalReferences>
    <externalReference r:id="rId3"/>
  </externalReferences>
  <definedNames>
    <definedName name="_xlnm._FilterDatabase" localSheetId="1" hidden="1">'Costos Huevo'!$A$9:$C$9</definedName>
    <definedName name="_xlnm.Print_Area" localSheetId="0">'Costos de Productos'!$A$1:$J$49</definedName>
    <definedName name="_xlnm.Print_Area" localSheetId="1">'Costos Huevo'!$A$1:$C$25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6" l="1"/>
  <c r="J37" i="6" s="1"/>
  <c r="I38" i="6"/>
  <c r="J38" i="6" s="1"/>
  <c r="I39" i="6"/>
  <c r="J39" i="6" s="1"/>
  <c r="I40" i="6"/>
  <c r="J40" i="6" s="1"/>
  <c r="I36" i="6"/>
  <c r="J36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9" i="6"/>
  <c r="J19" i="6" s="1"/>
  <c r="I18" i="6"/>
  <c r="J18" i="6" s="1"/>
  <c r="I17" i="6"/>
  <c r="J17" i="6" s="1"/>
  <c r="I16" i="6"/>
  <c r="J16" i="6" s="1"/>
  <c r="I15" i="6"/>
  <c r="J15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G8" i="6"/>
  <c r="I8" i="6" s="1"/>
  <c r="J8" i="6" s="1"/>
  <c r="I7" i="6"/>
  <c r="J7" i="6" s="1"/>
  <c r="I6" i="6"/>
  <c r="J6" i="6" s="1"/>
  <c r="I5" i="6"/>
  <c r="J5" i="6" s="1"/>
</calcChain>
</file>

<file path=xl/sharedStrings.xml><?xml version="1.0" encoding="utf-8"?>
<sst xmlns="http://schemas.openxmlformats.org/spreadsheetml/2006/main" count="67" uniqueCount="35">
  <si>
    <t>Arroz (Transplante)</t>
  </si>
  <si>
    <t>Arroz (Directo)</t>
  </si>
  <si>
    <t>Años</t>
  </si>
  <si>
    <t>Modalidad de Producción</t>
  </si>
  <si>
    <t>Rend/Ta</t>
  </si>
  <si>
    <t>Mano Obra</t>
  </si>
  <si>
    <t>Semillero</t>
  </si>
  <si>
    <t xml:space="preserve">Otros </t>
  </si>
  <si>
    <t>CostoTotal/Ta                  (RD$)</t>
  </si>
  <si>
    <r>
      <t>Nota: Apartir del año 2008,  se actualizaron los coeficientes técnicos en la mayoria de los Costos Estimados de Producción de los cultivos considerados, utilizando la base de datos  obtenidas en el  "</t>
    </r>
    <r>
      <rPr>
        <i/>
        <sz val="8"/>
        <rFont val="Arial Narrow"/>
        <family val="2"/>
      </rPr>
      <t>Levantamiento de Costo de Producción Real de Productos Agropecuarios</t>
    </r>
    <r>
      <rPr>
        <sz val="8"/>
        <rFont val="Arial Narrow"/>
        <family val="2"/>
      </rPr>
      <t>" realizadas en Junio 2008 a nivel nacional; auspiciado por éste Ministerio de Agricultura conjuntamente con el Proyecto de Apoyo a la Transición Competitiva Agropecuaria (PATCA).</t>
    </r>
  </si>
  <si>
    <t>Prep. Terreno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</si>
  <si>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Ministerio de Agricultura  de la Repúca Dominicana (Departamento de Economia Agropecuaria, estimados por la División de Estudios Económicos. Dirección General de Ganaderia (DIGEGA), Departamento de Producción Bajo Ambiente Protegido (DEPROBAP) y Consejo Nacional de Producción Pecuaria (CONAPROPE).</t>
    </r>
  </si>
  <si>
    <r>
      <t>Insumos</t>
    </r>
    <r>
      <rPr>
        <b/>
        <sz val="8"/>
        <rFont val="Arial Narrow"/>
        <family val="2"/>
      </rPr>
      <t>***</t>
    </r>
  </si>
  <si>
    <r>
      <t>2015</t>
    </r>
    <r>
      <rPr>
        <sz val="8"/>
        <color theme="1"/>
        <rFont val="Calibri"/>
        <family val="2"/>
        <scheme val="minor"/>
      </rPr>
      <t>*</t>
    </r>
  </si>
  <si>
    <t xml:space="preserve"> Maíz (Siembra Bajo Riego)</t>
  </si>
  <si>
    <t xml:space="preserve"> Maíz (Siembra en Secano)</t>
  </si>
  <si>
    <t xml:space="preserve"> Ajo (Nacional)</t>
  </si>
  <si>
    <t>Ajo  (En Costanza)</t>
  </si>
  <si>
    <t>Habichuelas (Sembradas en Secano)</t>
  </si>
  <si>
    <t>Habichuelas (Sembradas bajo Riego)</t>
  </si>
  <si>
    <t>* Cebolla (Sembradas en Trasplante)</t>
  </si>
  <si>
    <t>*Datos preliminares.Datos preliminares, con insumos actualizados a octubre 2016.</t>
  </si>
  <si>
    <t>**Los Insumos incluyen: Semillas, Fertilizantes, Pesticidas (insecticidas, fungicidas,molusquicidas y raticidas), Herbicidas y Pago del Agua.</t>
  </si>
  <si>
    <t>RESUMEN  DE COSTOS ESTIMADOS DE  PRODUCCION  DE  PRODUCTOS SENSIBLES POR TAREA Y FANEGA, 2012 - 2015</t>
  </si>
  <si>
    <t>2015*</t>
  </si>
  <si>
    <t>Costo/tareas                (RD$)</t>
  </si>
  <si>
    <t>N.D.: No Disponible</t>
  </si>
  <si>
    <t>N.D.</t>
  </si>
  <si>
    <t>Departamento de Economía Agropecuaria y Estadísticas</t>
  </si>
  <si>
    <t>Viceministerio de Planificación Sectorial Agropecuaria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</si>
  <si>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Ministerio de Agricultura, Consejo Nacional de Producción Pecuaria (CONAPROPE), 2021.</t>
    </r>
  </si>
  <si>
    <t>Costo  Total de un Ciento               (RD$)</t>
  </si>
  <si>
    <t xml:space="preserve"> COSTOS VARIABLES DE  PRODUCCION  DE HUEVO Y UNIDAD DE COMERCIALIZACION,  2013 - 2021</t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</si>
  <si>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Los datos recibidos son adaptados al  formato de presentación de los Costos de Producción que elabora el Departamento de Economía Agropecuaria y Estadísticas.</t>
    </r>
  </si>
  <si>
    <t>Costo/Unidad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</si>
</sst>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_-* #,##0.00_-;\-* #,##0.00_-;_-* &quot;-&quot;??_-;_-@_-"/>
    <numFmt numFmtId="165" formatCode="#,##0.00_ ;\-#,##0.00\ "/>
    <numFmt numFmtId="166" formatCode="0.00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40" fontId="4" fillId="2" borderId="1" xfId="1" applyNumberFormat="1" applyFont="1" applyFill="1" applyBorder="1" applyAlignment="1">
      <alignment horizontal="center"/>
    </xf>
    <xf numFmtId="40" fontId="3" fillId="2" borderId="1" xfId="2" applyNumberFormat="1" applyFont="1" applyFill="1" applyBorder="1" applyAlignment="1">
      <alignment horizontal="center"/>
    </xf>
    <xf numFmtId="165" fontId="3" fillId="2" borderId="1" xfId="2" applyNumberFormat="1" applyFont="1" applyFill="1" applyBorder="1" applyAlignment="1">
      <alignment horizontal="center"/>
    </xf>
    <xf numFmtId="40" fontId="3" fillId="2" borderId="5" xfId="2" applyNumberFormat="1" applyFont="1" applyFill="1" applyBorder="1"/>
    <xf numFmtId="40" fontId="3" fillId="2" borderId="7" xfId="2" applyNumberFormat="1" applyFont="1" applyFill="1" applyBorder="1"/>
    <xf numFmtId="40" fontId="3" fillId="2" borderId="9" xfId="2" applyNumberFormat="1" applyFont="1" applyFill="1" applyBorder="1"/>
    <xf numFmtId="40" fontId="3" fillId="2" borderId="3" xfId="2" applyNumberFormat="1" applyFont="1" applyFill="1" applyBorder="1" applyAlignment="1">
      <alignment horizontal="center"/>
    </xf>
    <xf numFmtId="2" fontId="6" fillId="2" borderId="0" xfId="2" applyNumberFormat="1" applyFont="1" applyFill="1" applyBorder="1" applyAlignment="1">
      <alignment horizontal="left" wrapText="1"/>
    </xf>
    <xf numFmtId="40" fontId="3" fillId="2" borderId="5" xfId="0" applyNumberFormat="1" applyFont="1" applyFill="1" applyBorder="1"/>
    <xf numFmtId="40" fontId="3" fillId="2" borderId="3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40" fontId="3" fillId="2" borderId="7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40" fontId="3" fillId="2" borderId="13" xfId="0" applyNumberFormat="1" applyFont="1" applyFill="1" applyBorder="1" applyAlignment="1">
      <alignment horizontal="center"/>
    </xf>
    <xf numFmtId="40" fontId="3" fillId="2" borderId="14" xfId="0" applyNumberFormat="1" applyFont="1" applyFill="1" applyBorder="1" applyAlignment="1">
      <alignment horizontal="center"/>
    </xf>
    <xf numFmtId="40" fontId="4" fillId="2" borderId="14" xfId="1" applyNumberFormat="1" applyFont="1" applyFill="1" applyBorder="1" applyAlignment="1">
      <alignment horizontal="center"/>
    </xf>
    <xf numFmtId="40" fontId="3" fillId="2" borderId="5" xfId="1" applyNumberFormat="1" applyFont="1" applyFill="1" applyBorder="1" applyAlignment="1">
      <alignment horizontal="center"/>
    </xf>
    <xf numFmtId="40" fontId="3" fillId="2" borderId="7" xfId="1" applyNumberFormat="1" applyFont="1" applyFill="1" applyBorder="1" applyAlignment="1">
      <alignment horizontal="center"/>
    </xf>
    <xf numFmtId="40" fontId="3" fillId="2" borderId="7" xfId="4" applyNumberFormat="1" applyFont="1" applyFill="1" applyBorder="1" applyAlignment="1">
      <alignment horizontal="center"/>
    </xf>
    <xf numFmtId="40" fontId="3" fillId="2" borderId="15" xfId="2" applyNumberFormat="1" applyFont="1" applyFill="1" applyBorder="1" applyAlignment="1">
      <alignment horizontal="center"/>
    </xf>
    <xf numFmtId="40" fontId="3" fillId="2" borderId="2" xfId="2" applyNumberFormat="1" applyFont="1" applyFill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40" fontId="4" fillId="2" borderId="2" xfId="1" applyNumberFormat="1" applyFont="1" applyFill="1" applyBorder="1" applyAlignment="1">
      <alignment horizontal="center"/>
    </xf>
    <xf numFmtId="40" fontId="3" fillId="2" borderId="9" xfId="4" applyNumberFormat="1" applyFont="1" applyFill="1" applyBorder="1" applyAlignment="1">
      <alignment horizontal="center"/>
    </xf>
    <xf numFmtId="40" fontId="3" fillId="2" borderId="13" xfId="2" applyNumberFormat="1" applyFont="1" applyFill="1" applyBorder="1" applyAlignment="1">
      <alignment horizontal="center"/>
    </xf>
    <xf numFmtId="40" fontId="3" fillId="2" borderId="14" xfId="2" applyNumberFormat="1" applyFont="1" applyFill="1" applyBorder="1" applyAlignment="1">
      <alignment horizontal="center"/>
    </xf>
    <xf numFmtId="165" fontId="3" fillId="2" borderId="14" xfId="2" applyNumberFormat="1" applyFont="1" applyFill="1" applyBorder="1" applyAlignment="1">
      <alignment horizontal="center"/>
    </xf>
    <xf numFmtId="40" fontId="3" fillId="2" borderId="5" xfId="4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13" fillId="2" borderId="0" xfId="0" applyFont="1" applyFill="1"/>
    <xf numFmtId="7" fontId="13" fillId="2" borderId="0" xfId="0" applyNumberFormat="1" applyFont="1" applyFill="1" applyProtection="1"/>
    <xf numFmtId="166" fontId="13" fillId="2" borderId="0" xfId="0" applyNumberFormat="1" applyFont="1" applyFill="1" applyProtection="1"/>
    <xf numFmtId="0" fontId="13" fillId="2" borderId="0" xfId="0" applyFont="1" applyFill="1" applyBorder="1"/>
    <xf numFmtId="0" fontId="12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17" fillId="2" borderId="0" xfId="0" applyFont="1" applyFill="1" applyBorder="1" applyAlignment="1">
      <alignment horizontal="center"/>
    </xf>
    <xf numFmtId="0" fontId="18" fillId="0" borderId="0" xfId="0" applyFont="1"/>
    <xf numFmtId="0" fontId="19" fillId="4" borderId="4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4" fillId="2" borderId="0" xfId="0" applyFont="1" applyFill="1" applyAlignment="1"/>
    <xf numFmtId="0" fontId="20" fillId="2" borderId="0" xfId="0" applyFont="1" applyFill="1" applyAlignment="1">
      <alignment vertical="center"/>
    </xf>
    <xf numFmtId="0" fontId="21" fillId="2" borderId="0" xfId="0" applyFont="1" applyFill="1" applyAlignment="1"/>
    <xf numFmtId="0" fontId="18" fillId="2" borderId="8" xfId="0" applyFont="1" applyFill="1" applyBorder="1" applyAlignment="1">
      <alignment horizontal="center" vertical="center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right"/>
    </xf>
    <xf numFmtId="40" fontId="15" fillId="2" borderId="1" xfId="1" applyNumberFormat="1" applyFont="1" applyFill="1" applyBorder="1" applyAlignment="1">
      <alignment horizontal="center"/>
    </xf>
    <xf numFmtId="40" fontId="15" fillId="2" borderId="2" xfId="1" applyNumberFormat="1" applyFont="1" applyFill="1" applyBorder="1" applyAlignment="1">
      <alignment horizontal="center"/>
    </xf>
    <xf numFmtId="43" fontId="18" fillId="0" borderId="7" xfId="1" applyFont="1" applyBorder="1" applyAlignment="1">
      <alignment vertical="center"/>
    </xf>
    <xf numFmtId="40" fontId="15" fillId="2" borderId="7" xfId="1" applyNumberFormat="1" applyFont="1" applyFill="1" applyBorder="1" applyAlignment="1">
      <alignment vertical="center"/>
    </xf>
    <xf numFmtId="43" fontId="18" fillId="0" borderId="9" xfId="1" applyFont="1" applyBorder="1" applyAlignment="1">
      <alignment vertical="center"/>
    </xf>
    <xf numFmtId="43" fontId="18" fillId="0" borderId="7" xfId="1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0" xfId="2" applyFont="1" applyFill="1" applyBorder="1" applyAlignment="1">
      <alignment horizontal="justify" vertical="justify"/>
    </xf>
    <xf numFmtId="2" fontId="6" fillId="2" borderId="0" xfId="2" applyNumberFormat="1" applyFont="1" applyFill="1" applyBorder="1" applyAlignment="1">
      <alignment horizontal="left" wrapText="1"/>
    </xf>
    <xf numFmtId="0" fontId="20" fillId="2" borderId="0" xfId="0" applyFont="1" applyFill="1" applyAlignment="1">
      <alignment horizontal="center" vertical="center"/>
    </xf>
    <xf numFmtId="0" fontId="17" fillId="2" borderId="0" xfId="2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wrapText="1"/>
    </xf>
    <xf numFmtId="0" fontId="21" fillId="2" borderId="0" xfId="0" applyFont="1" applyFill="1" applyAlignment="1">
      <alignment horizontal="left" wrapText="1"/>
    </xf>
  </cellXfs>
  <cellStyles count="10">
    <cellStyle name="Millares" xfId="1" builtinId="3"/>
    <cellStyle name="Millares 2" xfId="4" xr:uid="{00000000-0005-0000-0000-000001000000}"/>
    <cellStyle name="Millares 3" xfId="5" xr:uid="{00000000-0005-0000-0000-000002000000}"/>
    <cellStyle name="Millares 4" xfId="3" xr:uid="{00000000-0005-0000-0000-000003000000}"/>
    <cellStyle name="Millares 5" xfId="8" xr:uid="{00000000-0005-0000-0000-000004000000}"/>
    <cellStyle name="Normal" xfId="0" builtinId="0"/>
    <cellStyle name="Normal 2" xfId="2" xr:uid="{00000000-0005-0000-0000-000006000000}"/>
    <cellStyle name="Normal 3" xfId="7" xr:uid="{00000000-0005-0000-0000-000007000000}"/>
    <cellStyle name="Porcentaje 2" xfId="6" xr:uid="{00000000-0005-0000-0000-000008000000}"/>
    <cellStyle name="Porcentaje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371475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3238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76200</xdr:rowOff>
    </xdr:from>
    <xdr:to>
      <xdr:col>1</xdr:col>
      <xdr:colOff>1628775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6627EE8-2472-4D6B-B0FF-D45415983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5" y="76200"/>
          <a:ext cx="1457325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Users\karina%20soriano\Desktop\Costos%20e%20Insumos,%202014\Costo,%202014\Cereales\ARROZ%20DIRECTO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9">
          <cell r="D9">
            <v>1843.7401114743984</v>
          </cell>
        </row>
        <row r="122">
          <cell r="C122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3"/>
  <sheetViews>
    <sheetView zoomScaleNormal="100" workbookViewId="0">
      <selection activeCell="K6" sqref="K6"/>
    </sheetView>
  </sheetViews>
  <sheetFormatPr baseColWidth="10" defaultColWidth="11" defaultRowHeight="15" x14ac:dyDescent="0.25"/>
  <cols>
    <col min="2" max="2" width="24" customWidth="1"/>
    <col min="9" max="9" width="14.42578125" customWidth="1"/>
    <col min="10" max="10" width="12" customWidth="1"/>
  </cols>
  <sheetData>
    <row r="1" spans="1:13" s="2" customFormat="1" x14ac:dyDescent="0.25"/>
    <row r="2" spans="1:13" x14ac:dyDescent="0.25">
      <c r="A2" s="63" t="s">
        <v>23</v>
      </c>
      <c r="B2" s="63"/>
      <c r="C2" s="63"/>
      <c r="D2" s="63"/>
      <c r="E2" s="63"/>
      <c r="F2" s="63"/>
      <c r="G2" s="63"/>
      <c r="H2" s="63"/>
      <c r="I2" s="63"/>
      <c r="J2" s="63"/>
    </row>
    <row r="3" spans="1:13" ht="6" customHeight="1" thickBot="1" x14ac:dyDescent="0.3">
      <c r="A3" s="2"/>
      <c r="B3" s="2"/>
      <c r="C3" s="1"/>
      <c r="D3" s="1"/>
      <c r="E3" s="1"/>
      <c r="F3" s="1"/>
      <c r="G3" s="1"/>
      <c r="H3" s="1"/>
      <c r="I3" s="1"/>
      <c r="J3" s="1"/>
    </row>
    <row r="4" spans="1:13" ht="41.25" customHeight="1" thickBot="1" x14ac:dyDescent="0.3">
      <c r="A4" s="15" t="s">
        <v>2</v>
      </c>
      <c r="B4" s="16" t="s">
        <v>3</v>
      </c>
      <c r="C4" s="17" t="s">
        <v>4</v>
      </c>
      <c r="D4" s="17" t="s">
        <v>12</v>
      </c>
      <c r="E4" s="17" t="s">
        <v>10</v>
      </c>
      <c r="F4" s="17" t="s">
        <v>5</v>
      </c>
      <c r="G4" s="17" t="s">
        <v>6</v>
      </c>
      <c r="H4" s="17" t="s">
        <v>7</v>
      </c>
      <c r="I4" s="18" t="s">
        <v>8</v>
      </c>
      <c r="J4" s="19" t="s">
        <v>25</v>
      </c>
    </row>
    <row r="5" spans="1:13" x14ac:dyDescent="0.25">
      <c r="A5" s="64" t="s">
        <v>13</v>
      </c>
      <c r="B5" s="11" t="s">
        <v>0</v>
      </c>
      <c r="C5" s="20">
        <v>4.6599462476615132</v>
      </c>
      <c r="D5" s="21">
        <v>2146.0624024454464</v>
      </c>
      <c r="E5" s="21">
        <v>875</v>
      </c>
      <c r="F5" s="21">
        <v>2500.0500000000002</v>
      </c>
      <c r="G5" s="21">
        <v>198.20000000000002</v>
      </c>
      <c r="H5" s="21">
        <v>406.07118057362663</v>
      </c>
      <c r="I5" s="22">
        <f t="shared" ref="I5" si="0">SUM(D5:H5)</f>
        <v>6125.3835830190728</v>
      </c>
      <c r="J5" s="23">
        <f t="shared" ref="J5:J40" si="1">+I5/C5</f>
        <v>1314.475158612174</v>
      </c>
    </row>
    <row r="6" spans="1:13" x14ac:dyDescent="0.25">
      <c r="A6" s="65"/>
      <c r="B6" s="14" t="s">
        <v>1</v>
      </c>
      <c r="C6" s="12">
        <v>4.6599462476615132</v>
      </c>
      <c r="D6" s="13">
        <v>1948.0624024454464</v>
      </c>
      <c r="E6" s="13">
        <v>875</v>
      </c>
      <c r="F6" s="13">
        <v>2138.15</v>
      </c>
      <c r="G6" s="13">
        <v>0</v>
      </c>
      <c r="H6" s="13">
        <v>352.24608057362667</v>
      </c>
      <c r="I6" s="3">
        <f>SUM(D6:H6)</f>
        <v>5313.4584830190724</v>
      </c>
      <c r="J6" s="24">
        <f>+I6/C6</f>
        <v>1140.2402947642388</v>
      </c>
    </row>
    <row r="7" spans="1:13" x14ac:dyDescent="0.25">
      <c r="A7" s="65">
        <v>2014</v>
      </c>
      <c r="B7" s="14" t="s">
        <v>0</v>
      </c>
      <c r="C7" s="12">
        <v>4.5212761405552468</v>
      </c>
      <c r="D7" s="13">
        <v>2795.9254251266625</v>
      </c>
      <c r="E7" s="13">
        <v>875</v>
      </c>
      <c r="F7" s="13">
        <v>2300.0459999999998</v>
      </c>
      <c r="G7" s="13">
        <v>181.28800000000001</v>
      </c>
      <c r="H7" s="13">
        <v>436.81041918399308</v>
      </c>
      <c r="I7" s="3">
        <f>SUM(D7:H7)</f>
        <v>6589.0698443106548</v>
      </c>
      <c r="J7" s="24">
        <f t="shared" si="1"/>
        <v>1457.3473593456442</v>
      </c>
    </row>
    <row r="8" spans="1:13" x14ac:dyDescent="0.25">
      <c r="A8" s="65"/>
      <c r="B8" s="14" t="s">
        <v>1</v>
      </c>
      <c r="C8" s="12">
        <v>4.5212761405552468</v>
      </c>
      <c r="D8" s="13">
        <v>2355.2443065182965</v>
      </c>
      <c r="E8" s="13">
        <v>825</v>
      </c>
      <c r="F8" s="13">
        <v>1967.098</v>
      </c>
      <c r="G8" s="13">
        <f>+[1]Hoja1!$C$122</f>
        <v>0</v>
      </c>
      <c r="H8" s="13">
        <v>365.46130376279905</v>
      </c>
      <c r="I8" s="3">
        <f>SUM(D8:H8)</f>
        <v>5512.8036102810947</v>
      </c>
      <c r="J8" s="24">
        <f t="shared" si="1"/>
        <v>1219.3025683240132</v>
      </c>
    </row>
    <row r="9" spans="1:13" x14ac:dyDescent="0.25">
      <c r="A9" s="65">
        <v>2013</v>
      </c>
      <c r="B9" s="7" t="s">
        <v>0</v>
      </c>
      <c r="C9" s="9">
        <v>4.6344227668038753</v>
      </c>
      <c r="D9" s="4">
        <v>3082.3733013472875</v>
      </c>
      <c r="E9" s="4">
        <v>530</v>
      </c>
      <c r="F9" s="4">
        <v>2300.0459999999998</v>
      </c>
      <c r="G9" s="4">
        <v>173.17699999999999</v>
      </c>
      <c r="H9" s="4">
        <v>432.07733739565742</v>
      </c>
      <c r="I9" s="3">
        <f t="shared" ref="I9:I12" si="2">SUM(D9:H9)</f>
        <v>6517.6736387429437</v>
      </c>
      <c r="J9" s="25">
        <f t="shared" si="1"/>
        <v>1406.3614751396215</v>
      </c>
    </row>
    <row r="10" spans="1:13" x14ac:dyDescent="0.25">
      <c r="A10" s="65"/>
      <c r="B10" s="7" t="s">
        <v>1</v>
      </c>
      <c r="C10" s="9">
        <v>4.6344227668038753</v>
      </c>
      <c r="D10" s="4">
        <v>2875.3685013472868</v>
      </c>
      <c r="E10" s="4">
        <v>945</v>
      </c>
      <c r="F10" s="4">
        <v>1708.3622499999999</v>
      </c>
      <c r="G10" s="4">
        <v>0</v>
      </c>
      <c r="H10" s="4">
        <v>392.5398833456573</v>
      </c>
      <c r="I10" s="3">
        <f t="shared" si="2"/>
        <v>5921.2706346929444</v>
      </c>
      <c r="J10" s="25">
        <f t="shared" si="1"/>
        <v>1277.6716610980534</v>
      </c>
    </row>
    <row r="11" spans="1:13" x14ac:dyDescent="0.25">
      <c r="A11" s="65">
        <v>2012</v>
      </c>
      <c r="B11" s="7" t="s">
        <v>0</v>
      </c>
      <c r="C11" s="9">
        <v>4.2382816668314858</v>
      </c>
      <c r="D11" s="4">
        <v>2628.6438274962461</v>
      </c>
      <c r="E11" s="4">
        <v>1000</v>
      </c>
      <c r="F11" s="4">
        <v>2300.0459999999998</v>
      </c>
      <c r="G11" s="5">
        <v>191.59399999999999</v>
      </c>
      <c r="H11" s="5">
        <v>581.42696361214348</v>
      </c>
      <c r="I11" s="3">
        <f>SUM(D11:H11)</f>
        <v>6701.7107911083895</v>
      </c>
      <c r="J11" s="25">
        <f t="shared" si="1"/>
        <v>1581.2329896702097</v>
      </c>
      <c r="M11" s="13"/>
    </row>
    <row r="12" spans="1:13" ht="15.75" thickBot="1" x14ac:dyDescent="0.3">
      <c r="A12" s="66"/>
      <c r="B12" s="8" t="s">
        <v>1</v>
      </c>
      <c r="C12" s="26">
        <v>4.2382816668314858</v>
      </c>
      <c r="D12" s="27">
        <v>2620.1708058904374</v>
      </c>
      <c r="E12" s="27">
        <v>800</v>
      </c>
      <c r="F12" s="27">
        <v>1692.8712499999997</v>
      </c>
      <c r="G12" s="28">
        <v>0</v>
      </c>
      <c r="H12" s="28">
        <v>493.4085583934272</v>
      </c>
      <c r="I12" s="29">
        <f t="shared" si="2"/>
        <v>5606.4506142838645</v>
      </c>
      <c r="J12" s="30">
        <f t="shared" si="1"/>
        <v>1322.8121807381465</v>
      </c>
    </row>
    <row r="13" spans="1:13" x14ac:dyDescent="0.25">
      <c r="A13" s="67" t="s">
        <v>13</v>
      </c>
      <c r="B13" s="6" t="s">
        <v>14</v>
      </c>
      <c r="C13" s="31">
        <v>2.0109574291423153</v>
      </c>
      <c r="D13" s="32">
        <v>204.32212000000001</v>
      </c>
      <c r="E13" s="32">
        <v>1050</v>
      </c>
      <c r="F13" s="32">
        <v>1379.5</v>
      </c>
      <c r="G13" s="33">
        <v>0</v>
      </c>
      <c r="H13" s="32">
        <v>160.13638489599998</v>
      </c>
      <c r="I13" s="22">
        <f>SUM(D13:H13)</f>
        <v>2793.9585048959998</v>
      </c>
      <c r="J13" s="34">
        <f t="shared" si="1"/>
        <v>1389.3673055464126</v>
      </c>
    </row>
    <row r="14" spans="1:13" x14ac:dyDescent="0.25">
      <c r="A14" s="62"/>
      <c r="B14" s="7" t="s">
        <v>15</v>
      </c>
      <c r="C14" s="9">
        <v>2.0109574291423153</v>
      </c>
      <c r="D14" s="4">
        <v>134.78262000000001</v>
      </c>
      <c r="E14" s="4">
        <v>1050</v>
      </c>
      <c r="F14" s="4">
        <v>833.26499999999999</v>
      </c>
      <c r="G14" s="5">
        <v>0</v>
      </c>
      <c r="H14" s="4">
        <v>122.69729529599999</v>
      </c>
      <c r="I14" s="3">
        <f>SUM(D14:H14)</f>
        <v>2140.7449152959998</v>
      </c>
      <c r="J14" s="25">
        <f t="shared" si="1"/>
        <v>1064.5401460383175</v>
      </c>
    </row>
    <row r="15" spans="1:13" x14ac:dyDescent="0.25">
      <c r="A15" s="62">
        <v>2014</v>
      </c>
      <c r="B15" s="7" t="s">
        <v>14</v>
      </c>
      <c r="C15" s="9">
        <v>2.0597745630210631</v>
      </c>
      <c r="D15" s="4">
        <v>214.3415</v>
      </c>
      <c r="E15" s="4">
        <v>1075</v>
      </c>
      <c r="F15" s="4">
        <v>1279.5</v>
      </c>
      <c r="G15" s="4"/>
      <c r="H15" s="4">
        <v>156.18556319999999</v>
      </c>
      <c r="I15" s="3">
        <f t="shared" ref="I15:I40" si="3">SUM(D15:H15)</f>
        <v>2725.0270632000002</v>
      </c>
      <c r="J15" s="25">
        <f>+I15/C15</f>
        <v>1322.9734516204599</v>
      </c>
    </row>
    <row r="16" spans="1:13" x14ac:dyDescent="0.25">
      <c r="A16" s="62"/>
      <c r="B16" s="7" t="s">
        <v>15</v>
      </c>
      <c r="C16" s="9">
        <v>2.0597745630210631</v>
      </c>
      <c r="D16" s="4">
        <v>137.15</v>
      </c>
      <c r="E16" s="4">
        <v>1075</v>
      </c>
      <c r="F16" s="4">
        <v>833.26499999999999</v>
      </c>
      <c r="G16" s="4">
        <v>0</v>
      </c>
      <c r="H16" s="4">
        <v>124.36123199999999</v>
      </c>
      <c r="I16" s="3">
        <f t="shared" si="3"/>
        <v>2169.7762320000002</v>
      </c>
      <c r="J16" s="25">
        <f t="shared" si="1"/>
        <v>1053.404712803909</v>
      </c>
    </row>
    <row r="17" spans="1:10" x14ac:dyDescent="0.25">
      <c r="A17" s="62">
        <v>2013</v>
      </c>
      <c r="B17" s="7" t="s">
        <v>14</v>
      </c>
      <c r="C17" s="9">
        <v>2.1857520526204337</v>
      </c>
      <c r="D17" s="4">
        <v>229.66249999999999</v>
      </c>
      <c r="E17" s="4">
        <v>975</v>
      </c>
      <c r="F17" s="4">
        <v>1104</v>
      </c>
      <c r="G17" s="4">
        <v>0</v>
      </c>
      <c r="H17" s="4">
        <v>140.36667999999997</v>
      </c>
      <c r="I17" s="3">
        <f t="shared" si="3"/>
        <v>2449.02918</v>
      </c>
      <c r="J17" s="25">
        <f t="shared" si="1"/>
        <v>1120.4515064112286</v>
      </c>
    </row>
    <row r="18" spans="1:10" x14ac:dyDescent="0.25">
      <c r="A18" s="62"/>
      <c r="B18" s="7" t="s">
        <v>15</v>
      </c>
      <c r="C18" s="9">
        <v>2.1857520526204337</v>
      </c>
      <c r="D18" s="4">
        <v>140.30000000000001</v>
      </c>
      <c r="E18" s="4">
        <v>975</v>
      </c>
      <c r="F18" s="4">
        <v>740.68000000000006</v>
      </c>
      <c r="G18" s="4">
        <v>0</v>
      </c>
      <c r="H18" s="4">
        <v>112.84358399999999</v>
      </c>
      <c r="I18" s="3">
        <f t="shared" si="3"/>
        <v>1968.823584</v>
      </c>
      <c r="J18" s="25">
        <f t="shared" si="1"/>
        <v>900.75339590308761</v>
      </c>
    </row>
    <row r="19" spans="1:10" x14ac:dyDescent="0.25">
      <c r="A19" s="62">
        <v>2012</v>
      </c>
      <c r="B19" s="7" t="s">
        <v>14</v>
      </c>
      <c r="C19" s="9">
        <v>2.1733421191104876</v>
      </c>
      <c r="D19" s="4">
        <v>198.91825</v>
      </c>
      <c r="E19" s="4">
        <v>995</v>
      </c>
      <c r="F19" s="4">
        <v>1104</v>
      </c>
      <c r="G19" s="4">
        <v>0</v>
      </c>
      <c r="H19" s="4">
        <v>170.18382559499997</v>
      </c>
      <c r="I19" s="3">
        <f t="shared" si="3"/>
        <v>2468.1020755949999</v>
      </c>
      <c r="J19" s="25">
        <f t="shared" si="1"/>
        <v>1135.625198579022</v>
      </c>
    </row>
    <row r="20" spans="1:10" ht="15.75" thickBot="1" x14ac:dyDescent="0.3">
      <c r="A20" s="68"/>
      <c r="B20" s="8" t="s">
        <v>15</v>
      </c>
      <c r="C20" s="26">
        <v>2.1733421191104876</v>
      </c>
      <c r="D20" s="27">
        <v>140.48408333333333</v>
      </c>
      <c r="E20" s="27">
        <v>995</v>
      </c>
      <c r="F20" s="27">
        <v>740.68000000000006</v>
      </c>
      <c r="G20" s="27">
        <v>0</v>
      </c>
      <c r="H20" s="27">
        <v>152.34452356666665</v>
      </c>
      <c r="I20" s="29">
        <f t="shared" si="3"/>
        <v>2028.5086068999999</v>
      </c>
      <c r="J20" s="30">
        <f t="shared" si="1"/>
        <v>933.35908279835587</v>
      </c>
    </row>
    <row r="21" spans="1:10" x14ac:dyDescent="0.25">
      <c r="A21" s="67" t="s">
        <v>13</v>
      </c>
      <c r="B21" s="6" t="s">
        <v>16</v>
      </c>
      <c r="C21" s="31">
        <v>7.4131544699169085</v>
      </c>
      <c r="D21" s="32">
        <v>15714.997669999999</v>
      </c>
      <c r="E21" s="32">
        <v>1262.085</v>
      </c>
      <c r="F21" s="32">
        <v>10327.409999999998</v>
      </c>
      <c r="G21" s="32">
        <v>0</v>
      </c>
      <c r="H21" s="32">
        <v>2217.1248048040006</v>
      </c>
      <c r="I21" s="22">
        <f t="shared" si="3"/>
        <v>29521.617474803999</v>
      </c>
      <c r="J21" s="34">
        <f t="shared" si="1"/>
        <v>3982.3286557166393</v>
      </c>
    </row>
    <row r="22" spans="1:10" x14ac:dyDescent="0.25">
      <c r="A22" s="62"/>
      <c r="B22" s="7" t="s">
        <v>17</v>
      </c>
      <c r="C22" s="9">
        <v>7.4145363408521305</v>
      </c>
      <c r="D22" s="4">
        <v>30624.283500000001</v>
      </c>
      <c r="E22" s="4">
        <v>1479.25</v>
      </c>
      <c r="F22" s="4">
        <v>17190.82</v>
      </c>
      <c r="G22" s="4">
        <v>0</v>
      </c>
      <c r="H22" s="4">
        <v>4002.7015041999989</v>
      </c>
      <c r="I22" s="3">
        <f t="shared" si="3"/>
        <v>53297.055004199996</v>
      </c>
      <c r="J22" s="25">
        <f t="shared" si="1"/>
        <v>7188.1844735924142</v>
      </c>
    </row>
    <row r="23" spans="1:10" x14ac:dyDescent="0.25">
      <c r="A23" s="62">
        <v>2014</v>
      </c>
      <c r="B23" s="7" t="s">
        <v>16</v>
      </c>
      <c r="C23" s="9">
        <v>6.1765434647945492</v>
      </c>
      <c r="D23" s="4">
        <v>16982.114026000003</v>
      </c>
      <c r="E23" s="4">
        <v>1287.085</v>
      </c>
      <c r="F23" s="4">
        <v>10327.409999999998</v>
      </c>
      <c r="G23" s="4">
        <v>0</v>
      </c>
      <c r="H23" s="4">
        <v>2322.0446529112014</v>
      </c>
      <c r="I23" s="3">
        <f t="shared" si="3"/>
        <v>30918.6536789112</v>
      </c>
      <c r="J23" s="25">
        <f t="shared" si="1"/>
        <v>5005.8181983407521</v>
      </c>
    </row>
    <row r="24" spans="1:10" x14ac:dyDescent="0.25">
      <c r="A24" s="62"/>
      <c r="B24" s="7" t="s">
        <v>17</v>
      </c>
      <c r="C24" s="9">
        <v>6.1578507213046203</v>
      </c>
      <c r="D24" s="4">
        <v>33912.783499999998</v>
      </c>
      <c r="E24" s="4">
        <v>1479.25</v>
      </c>
      <c r="F24" s="4">
        <v>17190.82</v>
      </c>
      <c r="G24" s="4">
        <v>0</v>
      </c>
      <c r="H24" s="4">
        <v>4269.7277041999987</v>
      </c>
      <c r="I24" s="3">
        <f t="shared" si="3"/>
        <v>56852.581204199996</v>
      </c>
      <c r="J24" s="25">
        <f t="shared" si="1"/>
        <v>9232.5364444942315</v>
      </c>
    </row>
    <row r="25" spans="1:10" x14ac:dyDescent="0.25">
      <c r="A25" s="62">
        <v>2013</v>
      </c>
      <c r="B25" s="7" t="s">
        <v>16</v>
      </c>
      <c r="C25" s="9">
        <v>7.6140791954745444</v>
      </c>
      <c r="D25" s="4">
        <v>13764.904453833335</v>
      </c>
      <c r="E25" s="4">
        <v>1163.52</v>
      </c>
      <c r="F25" s="4">
        <v>9179.9199999999983</v>
      </c>
      <c r="G25" s="4">
        <v>0</v>
      </c>
      <c r="H25" s="4">
        <v>1957.5975696512676</v>
      </c>
      <c r="I25" s="3">
        <f t="shared" si="3"/>
        <v>26065.942023484604</v>
      </c>
      <c r="J25" s="25">
        <f t="shared" si="1"/>
        <v>3423.3873005913824</v>
      </c>
    </row>
    <row r="26" spans="1:10" x14ac:dyDescent="0.25">
      <c r="A26" s="62"/>
      <c r="B26" s="7" t="s">
        <v>17</v>
      </c>
      <c r="C26" s="9">
        <v>7.5528311425682508</v>
      </c>
      <c r="D26" s="4">
        <v>31235.426728011076</v>
      </c>
      <c r="E26" s="4">
        <v>1368.5</v>
      </c>
      <c r="F26" s="4">
        <v>16286.039999999999</v>
      </c>
      <c r="G26" s="4">
        <v>0</v>
      </c>
      <c r="H26" s="4">
        <v>5377.8963400812199</v>
      </c>
      <c r="I26" s="3">
        <f t="shared" si="3"/>
        <v>54267.863068092294</v>
      </c>
      <c r="J26" s="25">
        <f t="shared" si="1"/>
        <v>7185.1021218037122</v>
      </c>
    </row>
    <row r="27" spans="1:10" x14ac:dyDescent="0.25">
      <c r="A27" s="62">
        <v>2012</v>
      </c>
      <c r="B27" s="7" t="s">
        <v>16</v>
      </c>
      <c r="C27" s="9">
        <v>10.903008889901983</v>
      </c>
      <c r="D27" s="4">
        <v>12922.264598709329</v>
      </c>
      <c r="E27" s="4">
        <v>1183.52</v>
      </c>
      <c r="F27" s="4">
        <v>9179.9199999999983</v>
      </c>
      <c r="G27" s="4">
        <v>0</v>
      </c>
      <c r="H27" s="4">
        <v>2603.3417741357043</v>
      </c>
      <c r="I27" s="3">
        <f t="shared" si="3"/>
        <v>25889.046372845034</v>
      </c>
      <c r="J27" s="25">
        <f t="shared" si="1"/>
        <v>2374.4864040992061</v>
      </c>
    </row>
    <row r="28" spans="1:10" ht="15.75" thickBot="1" x14ac:dyDescent="0.3">
      <c r="A28" s="68"/>
      <c r="B28" s="8" t="s">
        <v>17</v>
      </c>
      <c r="C28" s="26">
        <v>9.080405405405406</v>
      </c>
      <c r="D28" s="27">
        <v>28876.9428710713</v>
      </c>
      <c r="E28" s="27">
        <v>1468.5</v>
      </c>
      <c r="F28" s="27">
        <v>16286.039999999999</v>
      </c>
      <c r="G28" s="27">
        <v>0</v>
      </c>
      <c r="H28" s="27">
        <v>5129.4631158178445</v>
      </c>
      <c r="I28" s="29">
        <f t="shared" si="3"/>
        <v>51760.945986889143</v>
      </c>
      <c r="J28" s="30">
        <f t="shared" si="1"/>
        <v>5700.290204672664</v>
      </c>
    </row>
    <row r="29" spans="1:10" x14ac:dyDescent="0.25">
      <c r="A29" s="67" t="s">
        <v>13</v>
      </c>
      <c r="B29" s="6" t="s">
        <v>19</v>
      </c>
      <c r="C29" s="31">
        <v>1.1611875861410077</v>
      </c>
      <c r="D29" s="32">
        <v>2113.427397700143</v>
      </c>
      <c r="E29" s="32">
        <v>1050</v>
      </c>
      <c r="F29" s="32">
        <v>2213.1899999999996</v>
      </c>
      <c r="G29" s="32">
        <v>0</v>
      </c>
      <c r="H29" s="32">
        <v>272.05684032362723</v>
      </c>
      <c r="I29" s="22">
        <f t="shared" si="3"/>
        <v>5648.6742380237702</v>
      </c>
      <c r="J29" s="34">
        <f t="shared" si="1"/>
        <v>4864.5665053965095</v>
      </c>
    </row>
    <row r="30" spans="1:10" x14ac:dyDescent="0.25">
      <c r="A30" s="62"/>
      <c r="B30" s="7" t="s">
        <v>18</v>
      </c>
      <c r="C30" s="9">
        <v>1.1611875861410077</v>
      </c>
      <c r="D30" s="4">
        <v>1499.2034343796797</v>
      </c>
      <c r="E30" s="4">
        <v>1025</v>
      </c>
      <c r="F30" s="4">
        <v>1544.4000000000003</v>
      </c>
      <c r="G30" s="4">
        <v>0</v>
      </c>
      <c r="H30" s="4">
        <v>205.8713337796118</v>
      </c>
      <c r="I30" s="3">
        <f t="shared" si="3"/>
        <v>4274.4747681592917</v>
      </c>
      <c r="J30" s="25">
        <f t="shared" si="1"/>
        <v>3681.1233767704307</v>
      </c>
    </row>
    <row r="31" spans="1:10" x14ac:dyDescent="0.25">
      <c r="A31" s="62">
        <v>2014</v>
      </c>
      <c r="B31" s="7" t="s">
        <v>19</v>
      </c>
      <c r="C31" s="9">
        <v>1.2622709813937256</v>
      </c>
      <c r="D31" s="4">
        <v>2268.3121387664883</v>
      </c>
      <c r="E31" s="4">
        <v>975</v>
      </c>
      <c r="F31" s="4">
        <v>2213.1899999999996</v>
      </c>
      <c r="G31" s="4">
        <v>0</v>
      </c>
      <c r="H31" s="4">
        <v>276.09900822158426</v>
      </c>
      <c r="I31" s="3">
        <f t="shared" si="3"/>
        <v>5732.6011469880714</v>
      </c>
      <c r="J31" s="25">
        <f t="shared" si="1"/>
        <v>4541.4980075502244</v>
      </c>
    </row>
    <row r="32" spans="1:10" x14ac:dyDescent="0.25">
      <c r="A32" s="62"/>
      <c r="B32" s="7" t="s">
        <v>18</v>
      </c>
      <c r="C32" s="9">
        <v>1.2622709813937256</v>
      </c>
      <c r="D32" s="4">
        <v>1125.3272606712501</v>
      </c>
      <c r="E32" s="4">
        <v>975</v>
      </c>
      <c r="F32" s="4">
        <v>1544.4000000000003</v>
      </c>
      <c r="G32" s="4">
        <v>0</v>
      </c>
      <c r="H32" s="4">
        <v>184.42319938996525</v>
      </c>
      <c r="I32" s="3">
        <f t="shared" si="3"/>
        <v>3829.1504600612157</v>
      </c>
      <c r="J32" s="25">
        <f t="shared" si="1"/>
        <v>3033.5407503651018</v>
      </c>
    </row>
    <row r="33" spans="1:10" x14ac:dyDescent="0.25">
      <c r="A33" s="62">
        <v>2013</v>
      </c>
      <c r="B33" s="7" t="s">
        <v>19</v>
      </c>
      <c r="C33" s="9">
        <v>1.3443437051926568</v>
      </c>
      <c r="D33" s="4">
        <v>2601.0704006712504</v>
      </c>
      <c r="E33" s="4">
        <v>975</v>
      </c>
      <c r="F33" s="4">
        <v>1967.28</v>
      </c>
      <c r="G33" s="4">
        <v>0</v>
      </c>
      <c r="H33" s="4">
        <v>280.49353027396523</v>
      </c>
      <c r="I33" s="3">
        <f t="shared" si="3"/>
        <v>5823.8439309452151</v>
      </c>
      <c r="J33" s="25">
        <f t="shared" si="1"/>
        <v>4332.1093470740097</v>
      </c>
    </row>
    <row r="34" spans="1:10" x14ac:dyDescent="0.25">
      <c r="A34" s="62"/>
      <c r="B34" s="7" t="s">
        <v>18</v>
      </c>
      <c r="C34" s="9">
        <v>1.3443437051926568</v>
      </c>
      <c r="D34" s="4">
        <v>1439.184403528393</v>
      </c>
      <c r="E34" s="4">
        <v>975</v>
      </c>
      <c r="F34" s="4">
        <v>1372.8000000000002</v>
      </c>
      <c r="G34" s="4">
        <v>0</v>
      </c>
      <c r="H34" s="4">
        <v>191.62141081853667</v>
      </c>
      <c r="I34" s="3">
        <f t="shared" si="3"/>
        <v>3978.6058143469299</v>
      </c>
      <c r="J34" s="25">
        <f t="shared" si="1"/>
        <v>2959.5153374685228</v>
      </c>
    </row>
    <row r="35" spans="1:10" x14ac:dyDescent="0.25">
      <c r="A35" s="62">
        <v>2012</v>
      </c>
      <c r="B35" s="7" t="s">
        <v>19</v>
      </c>
      <c r="C35" s="9">
        <v>1.2138348350933885</v>
      </c>
      <c r="D35" s="4">
        <v>2282.9677109916611</v>
      </c>
      <c r="E35" s="4">
        <v>995</v>
      </c>
      <c r="F35" s="4">
        <v>1967.28</v>
      </c>
      <c r="G35" s="4">
        <v>0</v>
      </c>
      <c r="H35" s="4">
        <v>345.66182415435043</v>
      </c>
      <c r="I35" s="3">
        <f t="shared" si="3"/>
        <v>5590.909535146011</v>
      </c>
      <c r="J35" s="25">
        <f t="shared" si="1"/>
        <v>4605.9887008563765</v>
      </c>
    </row>
    <row r="36" spans="1:10" ht="15.75" thickBot="1" x14ac:dyDescent="0.3">
      <c r="A36" s="68"/>
      <c r="B36" s="8" t="s">
        <v>18</v>
      </c>
      <c r="C36" s="26">
        <v>1.2138348350933885</v>
      </c>
      <c r="D36" s="27">
        <v>1462.0887979308948</v>
      </c>
      <c r="E36" s="27">
        <v>995</v>
      </c>
      <c r="F36" s="27">
        <v>1372.8000000000002</v>
      </c>
      <c r="G36" s="27">
        <v>0</v>
      </c>
      <c r="H36" s="27">
        <v>252.38967178364601</v>
      </c>
      <c r="I36" s="29">
        <f t="shared" si="3"/>
        <v>4082.2784697145407</v>
      </c>
      <c r="J36" s="30">
        <f t="shared" si="1"/>
        <v>3363.125156480176</v>
      </c>
    </row>
    <row r="37" spans="1:10" x14ac:dyDescent="0.25">
      <c r="A37" s="67" t="s">
        <v>24</v>
      </c>
      <c r="B37" s="6" t="s">
        <v>20</v>
      </c>
      <c r="C37" s="31">
        <v>20.781320184400276</v>
      </c>
      <c r="D37" s="32">
        <v>5717.3418847603698</v>
      </c>
      <c r="E37" s="32">
        <v>1218.68</v>
      </c>
      <c r="F37" s="32">
        <v>4232.76</v>
      </c>
      <c r="G37" s="32">
        <v>862.14250000000015</v>
      </c>
      <c r="H37" s="32">
        <v>891.01025993535279</v>
      </c>
      <c r="I37" s="22">
        <f>SUM(D37:H37)</f>
        <v>12921.934644695722</v>
      </c>
      <c r="J37" s="34">
        <f>+I37/C37</f>
        <v>621.80528137936653</v>
      </c>
    </row>
    <row r="38" spans="1:10" x14ac:dyDescent="0.25">
      <c r="A38" s="62">
        <v>2014</v>
      </c>
      <c r="B38" s="7" t="s">
        <v>20</v>
      </c>
      <c r="C38" s="9">
        <v>19.442310088835875</v>
      </c>
      <c r="D38" s="4">
        <v>8493.6786149227428</v>
      </c>
      <c r="E38" s="4">
        <v>1218.68</v>
      </c>
      <c r="F38" s="4">
        <v>4232.76</v>
      </c>
      <c r="G38" s="4">
        <v>857.91250000000014</v>
      </c>
      <c r="H38" s="4">
        <v>900.02429178730279</v>
      </c>
      <c r="I38" s="3">
        <f>SUM(D38:H38)</f>
        <v>15703.055406710046</v>
      </c>
      <c r="J38" s="25">
        <f>+I38/C38</f>
        <v>807.67436250937192</v>
      </c>
    </row>
    <row r="39" spans="1:10" x14ac:dyDescent="0.25">
      <c r="A39" s="62">
        <v>2013</v>
      </c>
      <c r="B39" s="7" t="s">
        <v>20</v>
      </c>
      <c r="C39" s="9">
        <v>19.778296727659701</v>
      </c>
      <c r="D39" s="4">
        <v>7475.1900384451146</v>
      </c>
      <c r="E39" s="4">
        <v>1246.0149999999999</v>
      </c>
      <c r="F39" s="4">
        <v>4761.8550000000005</v>
      </c>
      <c r="G39" s="4">
        <v>960.52500000000009</v>
      </c>
      <c r="H39" s="4">
        <v>877.20553033746296</v>
      </c>
      <c r="I39" s="3">
        <f>SUM(D39:H39)</f>
        <v>15320.790568782577</v>
      </c>
      <c r="J39" s="25">
        <f>+I39/C39</f>
        <v>774.62638869992497</v>
      </c>
    </row>
    <row r="40" spans="1:10" x14ac:dyDescent="0.25">
      <c r="A40" s="62">
        <v>2012</v>
      </c>
      <c r="B40" s="7" t="s">
        <v>20</v>
      </c>
      <c r="C40" s="9">
        <v>19.31110401071146</v>
      </c>
      <c r="D40" s="4">
        <v>10836.970353235509</v>
      </c>
      <c r="E40" s="4">
        <v>1246.0149999999999</v>
      </c>
      <c r="F40" s="4">
        <v>4761.8550000000005</v>
      </c>
      <c r="G40" s="4">
        <v>960.52500000000009</v>
      </c>
      <c r="H40" s="4">
        <v>1082.566213476719</v>
      </c>
      <c r="I40" s="3">
        <f t="shared" si="3"/>
        <v>18887.931566712228</v>
      </c>
      <c r="J40" s="25">
        <f t="shared" si="1"/>
        <v>978.08657424430487</v>
      </c>
    </row>
    <row r="41" spans="1:10" ht="27.75" customHeight="1" x14ac:dyDescent="0.25">
      <c r="A41" s="70" t="s">
        <v>11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6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40.5" customHeight="1" x14ac:dyDescent="0.25">
      <c r="A43" s="69" t="s">
        <v>9</v>
      </c>
      <c r="B43" s="69"/>
      <c r="C43" s="69"/>
      <c r="D43" s="69"/>
      <c r="E43" s="69"/>
      <c r="F43" s="69"/>
      <c r="G43" s="69"/>
      <c r="H43" s="69"/>
      <c r="I43" s="69"/>
      <c r="J43" s="69"/>
    </row>
    <row r="44" spans="1:10" x14ac:dyDescent="0.25">
      <c r="A44" s="69" t="s">
        <v>21</v>
      </c>
      <c r="B44" s="69"/>
      <c r="C44" s="69"/>
      <c r="D44" s="69"/>
      <c r="E44" s="69"/>
      <c r="F44" s="69"/>
      <c r="G44" s="69"/>
      <c r="H44" s="69"/>
      <c r="I44" s="69"/>
      <c r="J44" s="69"/>
    </row>
    <row r="45" spans="1:10" x14ac:dyDescent="0.25">
      <c r="A45" s="69" t="s">
        <v>22</v>
      </c>
      <c r="B45" s="69"/>
      <c r="C45" s="69"/>
      <c r="D45" s="69"/>
      <c r="E45" s="69"/>
      <c r="F45" s="69"/>
      <c r="G45" s="69"/>
      <c r="H45" s="69"/>
      <c r="I45" s="69"/>
      <c r="J45" s="69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</sheetData>
  <mergeCells count="23">
    <mergeCell ref="A43:J43"/>
    <mergeCell ref="A44:J44"/>
    <mergeCell ref="A45:J45"/>
    <mergeCell ref="A27:A28"/>
    <mergeCell ref="A29:A30"/>
    <mergeCell ref="A31:A32"/>
    <mergeCell ref="A33:A34"/>
    <mergeCell ref="A35:A36"/>
    <mergeCell ref="A41:J41"/>
    <mergeCell ref="A37:A38"/>
    <mergeCell ref="A39:A40"/>
    <mergeCell ref="A25:A26"/>
    <mergeCell ref="A2:J2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</mergeCells>
  <pageMargins left="0.7" right="0.7" top="0.75" bottom="0.75" header="0.3" footer="0.3"/>
  <pageSetup scale="93" orientation="landscape" r:id="rId1"/>
  <rowBreaks count="1" manualBreakCount="1">
    <brk id="2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7"/>
  <sheetViews>
    <sheetView showGridLines="0" tabSelected="1" zoomScaleNormal="100" zoomScaleSheetLayoutView="100" workbookViewId="0">
      <selection activeCell="F18" sqref="F18"/>
    </sheetView>
  </sheetViews>
  <sheetFormatPr baseColWidth="10" defaultColWidth="11" defaultRowHeight="15" x14ac:dyDescent="0.25"/>
  <cols>
    <col min="1" max="1" width="22.140625" customWidth="1"/>
    <col min="2" max="2" width="30.28515625" customWidth="1"/>
    <col min="3" max="3" width="22.5703125" customWidth="1"/>
    <col min="4" max="4" width="11.42578125" style="2"/>
  </cols>
  <sheetData>
    <row r="1" spans="1:8" s="2" customFormat="1" x14ac:dyDescent="0.25"/>
    <row r="2" spans="1:8" s="2" customFormat="1" x14ac:dyDescent="0.25"/>
    <row r="3" spans="1:8" s="2" customFormat="1" x14ac:dyDescent="0.25"/>
    <row r="4" spans="1:8" s="2" customFormat="1" ht="15.75" x14ac:dyDescent="0.25">
      <c r="A4" s="71" t="s">
        <v>29</v>
      </c>
      <c r="B4" s="71"/>
      <c r="C4" s="71"/>
      <c r="D4" s="51"/>
      <c r="E4" s="51"/>
      <c r="F4" s="51"/>
      <c r="G4" s="51"/>
      <c r="H4" s="51"/>
    </row>
    <row r="5" spans="1:8" s="2" customFormat="1" ht="15.75" x14ac:dyDescent="0.25">
      <c r="A5" s="71" t="s">
        <v>28</v>
      </c>
      <c r="B5" s="71"/>
      <c r="C5" s="71"/>
      <c r="D5" s="51"/>
      <c r="E5" s="51"/>
      <c r="F5" s="51"/>
      <c r="G5" s="51"/>
      <c r="H5" s="51"/>
    </row>
    <row r="6" spans="1:8" s="2" customFormat="1" ht="10.5" customHeight="1" x14ac:dyDescent="0.25"/>
    <row r="7" spans="1:8" ht="25.5" customHeight="1" x14ac:dyDescent="0.25">
      <c r="A7" s="72" t="s">
        <v>32</v>
      </c>
      <c r="B7" s="72"/>
      <c r="C7" s="72"/>
    </row>
    <row r="8" spans="1:8" ht="6" customHeight="1" thickBot="1" x14ac:dyDescent="0.3">
      <c r="A8" s="43"/>
      <c r="B8" s="44"/>
      <c r="C8" s="45"/>
    </row>
    <row r="9" spans="1:8" ht="41.25" customHeight="1" x14ac:dyDescent="0.25">
      <c r="A9" s="46" t="s">
        <v>2</v>
      </c>
      <c r="B9" s="47" t="s">
        <v>31</v>
      </c>
      <c r="C9" s="48" t="s">
        <v>34</v>
      </c>
    </row>
    <row r="10" spans="1:8" ht="26.25" customHeight="1" x14ac:dyDescent="0.25">
      <c r="A10" s="49">
        <v>2013</v>
      </c>
      <c r="B10" s="56">
        <v>316</v>
      </c>
      <c r="C10" s="58">
        <v>3.16</v>
      </c>
    </row>
    <row r="11" spans="1:8" ht="30" customHeight="1" x14ac:dyDescent="0.25">
      <c r="A11" s="49">
        <v>2014</v>
      </c>
      <c r="B11" s="56">
        <v>341</v>
      </c>
      <c r="C11" s="58">
        <v>3.41</v>
      </c>
    </row>
    <row r="12" spans="1:8" ht="23.25" customHeight="1" x14ac:dyDescent="0.25">
      <c r="A12" s="49">
        <v>2015</v>
      </c>
      <c r="B12" s="56" t="s">
        <v>27</v>
      </c>
      <c r="C12" s="61" t="s">
        <v>27</v>
      </c>
    </row>
    <row r="13" spans="1:8" ht="23.25" customHeight="1" x14ac:dyDescent="0.25">
      <c r="A13" s="49">
        <v>2016</v>
      </c>
      <c r="B13" s="56">
        <v>316</v>
      </c>
      <c r="C13" s="58">
        <v>3.16</v>
      </c>
    </row>
    <row r="14" spans="1:8" ht="21" customHeight="1" x14ac:dyDescent="0.25">
      <c r="A14" s="49">
        <v>2017</v>
      </c>
      <c r="B14" s="56">
        <v>316</v>
      </c>
      <c r="C14" s="58">
        <v>3.16</v>
      </c>
    </row>
    <row r="15" spans="1:8" ht="21" customHeight="1" x14ac:dyDescent="0.25">
      <c r="A15" s="49">
        <v>2018</v>
      </c>
      <c r="B15" s="56">
        <v>334</v>
      </c>
      <c r="C15" s="58">
        <v>3.34</v>
      </c>
    </row>
    <row r="16" spans="1:8" ht="21" customHeight="1" x14ac:dyDescent="0.25">
      <c r="A16" s="49">
        <v>2019</v>
      </c>
      <c r="B16" s="56">
        <v>330</v>
      </c>
      <c r="C16" s="59">
        <v>3.3</v>
      </c>
    </row>
    <row r="17" spans="1:10" ht="21" customHeight="1" x14ac:dyDescent="0.25">
      <c r="A17" s="49">
        <v>2020</v>
      </c>
      <c r="B17" s="56">
        <v>330</v>
      </c>
      <c r="C17" s="58">
        <v>3.3</v>
      </c>
    </row>
    <row r="18" spans="1:10" ht="21" customHeight="1" thickBot="1" x14ac:dyDescent="0.3">
      <c r="A18" s="53">
        <v>2021</v>
      </c>
      <c r="B18" s="57">
        <v>447</v>
      </c>
      <c r="C18" s="60">
        <v>4.47</v>
      </c>
    </row>
    <row r="19" spans="1:10" ht="31.5" customHeight="1" x14ac:dyDescent="0.25">
      <c r="A19" s="73" t="s">
        <v>30</v>
      </c>
      <c r="B19" s="73"/>
      <c r="C19" s="73"/>
    </row>
    <row r="20" spans="1:10" ht="41.25" customHeight="1" x14ac:dyDescent="0.25">
      <c r="A20" s="74" t="s">
        <v>33</v>
      </c>
      <c r="B20" s="74"/>
      <c r="C20" s="74"/>
      <c r="D20" s="52"/>
      <c r="E20" s="52"/>
    </row>
    <row r="21" spans="1:10" s="2" customFormat="1" ht="15.75" customHeight="1" x14ac:dyDescent="0.25">
      <c r="A21" s="50" t="s">
        <v>26</v>
      </c>
      <c r="B21" s="50"/>
      <c r="C21" s="50"/>
      <c r="D21" s="40"/>
      <c r="E21" s="40"/>
      <c r="F21" s="40"/>
      <c r="G21" s="40"/>
      <c r="H21" s="40"/>
      <c r="I21" s="35"/>
      <c r="J21" s="35"/>
    </row>
    <row r="22" spans="1:10" s="2" customFormat="1" ht="15.75" customHeight="1" x14ac:dyDescent="0.25">
      <c r="A22" s="50"/>
      <c r="B22" s="50"/>
      <c r="C22" s="50"/>
      <c r="D22" s="40"/>
      <c r="E22" s="40"/>
      <c r="F22" s="40"/>
      <c r="G22" s="40"/>
      <c r="H22" s="40"/>
      <c r="I22" s="35"/>
      <c r="J22" s="35"/>
    </row>
    <row r="23" spans="1:10" s="2" customFormat="1" ht="15.75" customHeight="1" x14ac:dyDescent="0.25">
      <c r="A23" s="50"/>
      <c r="B23" s="50"/>
      <c r="C23" s="50"/>
      <c r="D23" s="40"/>
      <c r="E23" s="40"/>
      <c r="F23" s="40"/>
      <c r="G23" s="40"/>
      <c r="H23" s="40"/>
      <c r="I23" s="35"/>
      <c r="J23" s="35"/>
    </row>
    <row r="24" spans="1:10" s="2" customFormat="1" ht="96" customHeight="1" x14ac:dyDescent="0.25">
      <c r="A24" s="41"/>
      <c r="B24" s="42"/>
      <c r="C24" s="42"/>
      <c r="D24" s="36"/>
      <c r="E24" s="36"/>
      <c r="F24" s="36"/>
      <c r="G24" s="37"/>
      <c r="H24" s="38"/>
      <c r="I24" s="39"/>
      <c r="J24" s="39"/>
    </row>
    <row r="25" spans="1:10" ht="126" customHeight="1" x14ac:dyDescent="0.25">
      <c r="A25" s="54"/>
      <c r="B25" s="54"/>
      <c r="C25" s="55">
        <v>37</v>
      </c>
    </row>
    <row r="26" spans="1:10" x14ac:dyDescent="0.25">
      <c r="A26" s="2"/>
      <c r="B26" s="2"/>
      <c r="C26" s="2"/>
    </row>
    <row r="27" spans="1:10" x14ac:dyDescent="0.25">
      <c r="A27" s="2"/>
      <c r="B27" s="2"/>
      <c r="C27" s="2"/>
    </row>
    <row r="28" spans="1:10" x14ac:dyDescent="0.25">
      <c r="A28" s="2"/>
      <c r="B28" s="2"/>
      <c r="C28" s="2"/>
    </row>
    <row r="29" spans="1:10" x14ac:dyDescent="0.25">
      <c r="A29" s="2"/>
      <c r="B29" s="2"/>
      <c r="C29" s="2"/>
    </row>
    <row r="30" spans="1:10" x14ac:dyDescent="0.25">
      <c r="A30" s="2"/>
      <c r="B30" s="2"/>
      <c r="C30" s="2"/>
    </row>
    <row r="31" spans="1:10" x14ac:dyDescent="0.25">
      <c r="A31" s="2"/>
      <c r="B31" s="2"/>
      <c r="C31" s="2"/>
    </row>
    <row r="32" spans="1:10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</row>
    <row r="63" spans="1:3" x14ac:dyDescent="0.25">
      <c r="A63" s="2"/>
      <c r="B63" s="2"/>
    </row>
    <row r="64" spans="1:3" x14ac:dyDescent="0.25">
      <c r="A64" s="2"/>
      <c r="B64" s="2"/>
    </row>
    <row r="65" spans="1:2" x14ac:dyDescent="0.25">
      <c r="A65" s="2"/>
      <c r="B65" s="2"/>
    </row>
    <row r="66" spans="1:2" x14ac:dyDescent="0.25">
      <c r="A66" s="2"/>
      <c r="B66" s="2"/>
    </row>
    <row r="67" spans="1:2" x14ac:dyDescent="0.25">
      <c r="A67" s="2"/>
      <c r="B67" s="2"/>
    </row>
    <row r="68" spans="1:2" x14ac:dyDescent="0.25">
      <c r="A68" s="2"/>
      <c r="B68" s="2"/>
    </row>
    <row r="69" spans="1:2" x14ac:dyDescent="0.25">
      <c r="A69" s="2"/>
      <c r="B69" s="2"/>
    </row>
    <row r="70" spans="1:2" x14ac:dyDescent="0.25">
      <c r="A70" s="2"/>
      <c r="B70" s="2"/>
    </row>
    <row r="71" spans="1:2" x14ac:dyDescent="0.25">
      <c r="A71" s="2"/>
      <c r="B71" s="2"/>
    </row>
    <row r="72" spans="1:2" x14ac:dyDescent="0.25">
      <c r="A72" s="2"/>
      <c r="B72" s="2"/>
    </row>
    <row r="73" spans="1:2" x14ac:dyDescent="0.25">
      <c r="A73" s="2"/>
      <c r="B73" s="2"/>
    </row>
    <row r="74" spans="1:2" x14ac:dyDescent="0.25">
      <c r="A74" s="2"/>
      <c r="B74" s="2"/>
    </row>
    <row r="75" spans="1:2" x14ac:dyDescent="0.25">
      <c r="A75" s="2"/>
      <c r="B75" s="2"/>
    </row>
    <row r="76" spans="1:2" x14ac:dyDescent="0.25">
      <c r="A76" s="2"/>
      <c r="B76" s="2"/>
    </row>
    <row r="77" spans="1:2" x14ac:dyDescent="0.25">
      <c r="A77" s="2"/>
      <c r="B77" s="2"/>
    </row>
    <row r="78" spans="1:2" x14ac:dyDescent="0.25">
      <c r="A78" s="2"/>
      <c r="B78" s="2"/>
    </row>
    <row r="79" spans="1:2" x14ac:dyDescent="0.25">
      <c r="A79" s="2"/>
      <c r="B79" s="2"/>
    </row>
    <row r="80" spans="1:2" x14ac:dyDescent="0.25">
      <c r="A80" s="2"/>
      <c r="B80" s="2"/>
    </row>
    <row r="81" spans="1:2" x14ac:dyDescent="0.25">
      <c r="A81" s="2"/>
      <c r="B81" s="2"/>
    </row>
    <row r="82" spans="1:2" x14ac:dyDescent="0.25">
      <c r="A82" s="2"/>
      <c r="B82" s="2"/>
    </row>
    <row r="83" spans="1:2" x14ac:dyDescent="0.25">
      <c r="A83" s="2"/>
      <c r="B83" s="2"/>
    </row>
    <row r="84" spans="1:2" x14ac:dyDescent="0.25">
      <c r="A84" s="2"/>
      <c r="B84" s="2"/>
    </row>
    <row r="85" spans="1:2" x14ac:dyDescent="0.25">
      <c r="A85" s="2"/>
      <c r="B85" s="2"/>
    </row>
    <row r="86" spans="1:2" x14ac:dyDescent="0.25">
      <c r="A86" s="2"/>
      <c r="B86" s="2"/>
    </row>
    <row r="87" spans="1:2" x14ac:dyDescent="0.25">
      <c r="A87" s="2"/>
      <c r="B87" s="2"/>
    </row>
    <row r="88" spans="1:2" x14ac:dyDescent="0.25">
      <c r="A88" s="2"/>
      <c r="B88" s="2"/>
    </row>
    <row r="89" spans="1:2" x14ac:dyDescent="0.25">
      <c r="A89" s="2"/>
      <c r="B89" s="2"/>
    </row>
    <row r="90" spans="1:2" x14ac:dyDescent="0.25">
      <c r="A90" s="2"/>
      <c r="B90" s="2"/>
    </row>
    <row r="91" spans="1:2" x14ac:dyDescent="0.25">
      <c r="A91" s="2"/>
      <c r="B91" s="2"/>
    </row>
    <row r="92" spans="1:2" x14ac:dyDescent="0.25">
      <c r="A92" s="2"/>
      <c r="B92" s="2"/>
    </row>
    <row r="93" spans="1:2" x14ac:dyDescent="0.25">
      <c r="A93" s="2"/>
      <c r="B93" s="2"/>
    </row>
    <row r="94" spans="1:2" x14ac:dyDescent="0.25">
      <c r="A94" s="2"/>
      <c r="B94" s="2"/>
    </row>
    <row r="95" spans="1:2" x14ac:dyDescent="0.25">
      <c r="A95" s="2"/>
      <c r="B95" s="2"/>
    </row>
    <row r="96" spans="1:2" x14ac:dyDescent="0.25">
      <c r="A96" s="2"/>
      <c r="B96" s="2"/>
    </row>
    <row r="97" spans="1:2" x14ac:dyDescent="0.25">
      <c r="A97" s="2"/>
      <c r="B97" s="2"/>
    </row>
    <row r="98" spans="1:2" x14ac:dyDescent="0.25">
      <c r="A98" s="2"/>
      <c r="B98" s="2"/>
    </row>
    <row r="99" spans="1:2" x14ac:dyDescent="0.25">
      <c r="A99" s="2"/>
      <c r="B99" s="2"/>
    </row>
    <row r="100" spans="1:2" x14ac:dyDescent="0.25">
      <c r="A100" s="2"/>
      <c r="B100" s="2"/>
    </row>
    <row r="101" spans="1:2" x14ac:dyDescent="0.25">
      <c r="A101" s="2"/>
      <c r="B101" s="2"/>
    </row>
    <row r="102" spans="1:2" x14ac:dyDescent="0.25">
      <c r="A102" s="2"/>
      <c r="B102" s="2"/>
    </row>
    <row r="103" spans="1:2" x14ac:dyDescent="0.25">
      <c r="A103" s="2"/>
      <c r="B103" s="2"/>
    </row>
    <row r="104" spans="1:2" x14ac:dyDescent="0.25">
      <c r="A104" s="2"/>
      <c r="B104" s="2"/>
    </row>
    <row r="105" spans="1:2" x14ac:dyDescent="0.25">
      <c r="A105" s="2"/>
      <c r="B105" s="2"/>
    </row>
    <row r="106" spans="1:2" x14ac:dyDescent="0.25">
      <c r="A106" s="2"/>
      <c r="B106" s="2"/>
    </row>
    <row r="107" spans="1:2" x14ac:dyDescent="0.25">
      <c r="A107" s="2"/>
      <c r="B107" s="2"/>
    </row>
    <row r="108" spans="1:2" x14ac:dyDescent="0.25">
      <c r="A108" s="2"/>
      <c r="B108" s="2"/>
    </row>
    <row r="109" spans="1:2" x14ac:dyDescent="0.25">
      <c r="A109" s="2"/>
      <c r="B109" s="2"/>
    </row>
    <row r="110" spans="1:2" x14ac:dyDescent="0.25">
      <c r="A110" s="2"/>
      <c r="B110" s="2"/>
    </row>
    <row r="111" spans="1:2" x14ac:dyDescent="0.25">
      <c r="A111" s="2"/>
      <c r="B111" s="2"/>
    </row>
    <row r="112" spans="1:2" x14ac:dyDescent="0.25">
      <c r="A112" s="2"/>
      <c r="B112" s="2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  <row r="116" spans="1:2" x14ac:dyDescent="0.25">
      <c r="A116" s="2"/>
      <c r="B116" s="2"/>
    </row>
    <row r="117" spans="1:2" x14ac:dyDescent="0.25">
      <c r="A117" s="2"/>
      <c r="B117" s="2"/>
    </row>
    <row r="118" spans="1:2" x14ac:dyDescent="0.25">
      <c r="A118" s="2"/>
      <c r="B118" s="2"/>
    </row>
    <row r="119" spans="1:2" x14ac:dyDescent="0.25">
      <c r="A119" s="2"/>
      <c r="B119" s="2"/>
    </row>
    <row r="120" spans="1:2" x14ac:dyDescent="0.25">
      <c r="A120" s="2"/>
      <c r="B120" s="2"/>
    </row>
    <row r="121" spans="1:2" x14ac:dyDescent="0.25">
      <c r="A121" s="2"/>
      <c r="B121" s="2"/>
    </row>
    <row r="122" spans="1:2" x14ac:dyDescent="0.25">
      <c r="A122" s="2"/>
      <c r="B122" s="2"/>
    </row>
    <row r="123" spans="1:2" x14ac:dyDescent="0.25">
      <c r="A123" s="2"/>
      <c r="B123" s="2"/>
    </row>
    <row r="124" spans="1:2" x14ac:dyDescent="0.25">
      <c r="A124" s="2"/>
      <c r="B124" s="2"/>
    </row>
    <row r="125" spans="1:2" x14ac:dyDescent="0.25">
      <c r="A125" s="2"/>
      <c r="B125" s="2"/>
    </row>
    <row r="126" spans="1:2" x14ac:dyDescent="0.25">
      <c r="A126" s="2"/>
      <c r="B126" s="2"/>
    </row>
    <row r="127" spans="1:2" x14ac:dyDescent="0.25">
      <c r="A127" s="2"/>
      <c r="B127" s="2"/>
    </row>
    <row r="128" spans="1:2" x14ac:dyDescent="0.25">
      <c r="A128" s="2"/>
      <c r="B128" s="2"/>
    </row>
    <row r="129" spans="1:2" x14ac:dyDescent="0.25">
      <c r="A129" s="2"/>
      <c r="B129" s="2"/>
    </row>
    <row r="130" spans="1:2" x14ac:dyDescent="0.25">
      <c r="A130" s="2"/>
      <c r="B130" s="2"/>
    </row>
    <row r="131" spans="1:2" x14ac:dyDescent="0.25">
      <c r="A131" s="2"/>
      <c r="B131" s="2"/>
    </row>
    <row r="132" spans="1:2" x14ac:dyDescent="0.25">
      <c r="A132" s="2"/>
      <c r="B132" s="2"/>
    </row>
    <row r="133" spans="1:2" x14ac:dyDescent="0.25">
      <c r="A133" s="2"/>
      <c r="B133" s="2"/>
    </row>
    <row r="134" spans="1:2" x14ac:dyDescent="0.25">
      <c r="A134" s="2"/>
      <c r="B134" s="2"/>
    </row>
    <row r="135" spans="1:2" x14ac:dyDescent="0.25">
      <c r="A135" s="2"/>
      <c r="B135" s="2"/>
    </row>
    <row r="136" spans="1:2" x14ac:dyDescent="0.25">
      <c r="A136" s="2"/>
      <c r="B136" s="2"/>
    </row>
    <row r="137" spans="1:2" x14ac:dyDescent="0.25">
      <c r="A137" s="2"/>
      <c r="B137" s="2"/>
    </row>
  </sheetData>
  <mergeCells count="5">
    <mergeCell ref="A4:C4"/>
    <mergeCell ref="A7:C7"/>
    <mergeCell ref="A5:C5"/>
    <mergeCell ref="A19:C19"/>
    <mergeCell ref="A20:C20"/>
  </mergeCells>
  <pageMargins left="1.71" right="0.70866141732283472" top="1.19" bottom="0.87" header="0.46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Costos de Productos</vt:lpstr>
      <vt:lpstr>Costos Huevo</vt:lpstr>
      <vt:lpstr>'Costos de Productos'!Área_de_impresión</vt:lpstr>
      <vt:lpstr>'Costos Huevo'!Área_de_impresión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soriano</dc:creator>
  <cp:lastModifiedBy>Adelle Borbon</cp:lastModifiedBy>
  <cp:lastPrinted>2023-02-01T15:49:35Z</cp:lastPrinted>
  <dcterms:created xsi:type="dcterms:W3CDTF">2016-09-29T12:41:03Z</dcterms:created>
  <dcterms:modified xsi:type="dcterms:W3CDTF">2023-03-14T20:00:26Z</dcterms:modified>
</cp:coreProperties>
</file>